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15.xml"/>
  <Override ContentType="application/vnd.openxmlformats-officedocument.drawingml.chart+xml" PartName="/xl/charts/chart17.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sia Pacific-Japan. 5 Factor" sheetId="1" r:id="rId4"/>
    <sheet state="visible" name="Error Factor" sheetId="2" r:id="rId5"/>
    <sheet state="visible" name="Betas" sheetId="3" r:id="rId6"/>
    <sheet state="visible" name="Error Factor (REVISED)" sheetId="4" r:id="rId7"/>
    <sheet state="hidden" name="Sheet5" sheetId="5" r:id="rId8"/>
    <sheet state="visible" name="5 factor model(REVISED)" sheetId="6" r:id="rId9"/>
    <sheet state="visible" name="Cost of Debt Calculation" sheetId="7" r:id="rId10"/>
  </sheets>
  <definedNames/>
  <calcPr/>
  <extLst>
    <ext uri="GoogleSheetsCustomDataVersion2">
      <go:sheetsCustomData xmlns:go="http://customooxmlschemas.google.com/" r:id="rId11" roundtripDataChecksum="n1Nw+ZxpatBhMenKdrKqAPs+GptNkFD8YgtgaZ5EYLM="/>
    </ext>
  </extLst>
</workbook>
</file>

<file path=xl/sharedStrings.xml><?xml version="1.0" encoding="utf-8"?>
<sst xmlns="http://schemas.openxmlformats.org/spreadsheetml/2006/main" count="217" uniqueCount="77">
  <si>
    <t>Dates</t>
  </si>
  <si>
    <t>NZX 50 Returns</t>
  </si>
  <si>
    <t>Mkt-RF</t>
  </si>
  <si>
    <t>Mkt-RF return</t>
  </si>
  <si>
    <t>SMB</t>
  </si>
  <si>
    <t>SMB return</t>
  </si>
  <si>
    <t>HML</t>
  </si>
  <si>
    <t>HML return</t>
  </si>
  <si>
    <t>RMW</t>
  </si>
  <si>
    <t>RMW return</t>
  </si>
  <si>
    <t>CMA</t>
  </si>
  <si>
    <t>CMA return</t>
  </si>
  <si>
    <t>RF return</t>
  </si>
  <si>
    <t>SKC</t>
  </si>
  <si>
    <t>SKC returns</t>
  </si>
  <si>
    <t>Averages</t>
  </si>
  <si>
    <t>Return Rf</t>
  </si>
  <si>
    <t>Error Factor</t>
  </si>
  <si>
    <t>Fama-French 3 Factor Model Rate</t>
  </si>
  <si>
    <t>Beta (Market Factor)</t>
  </si>
  <si>
    <t>Mkt Return</t>
  </si>
  <si>
    <t>Beta (Size)</t>
  </si>
  <si>
    <t>SMB (Return)</t>
  </si>
  <si>
    <t>Beta (Book to market)</t>
  </si>
  <si>
    <t>HML (Return</t>
  </si>
  <si>
    <t>CAPM</t>
  </si>
  <si>
    <t>Beta (RMW)</t>
  </si>
  <si>
    <t>RNW (Return)</t>
  </si>
  <si>
    <t>Beta (CMA)</t>
  </si>
  <si>
    <t>CMA (Return)</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</si>
  <si>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</si>
  <si>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</si>
  <si>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</si>
  <si>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</si>
  <si>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</si>
  <si>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</si>
  <si>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</si>
  <si>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</si>
  <si>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</si>
  <si>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</si>
  <si>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</si>
  <si>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</si>
  <si>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</si>
  <si>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</si>
  <si>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</si>
  <si>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Total</t>
  </si>
  <si>
    <t>Coefficients</t>
  </si>
  <si>
    <t>t Stat</t>
  </si>
  <si>
    <t>P-value</t>
  </si>
  <si>
    <t>Lower 95%</t>
  </si>
  <si>
    <t>Upper 95%</t>
  </si>
  <si>
    <t>Lower 95.0%</t>
  </si>
  <si>
    <t>Upper 95.0%</t>
  </si>
  <si>
    <t>Intercept</t>
  </si>
  <si>
    <t>RESIDUAL OUTPUT</t>
  </si>
  <si>
    <t>PROBABILITY OUTPUT</t>
  </si>
  <si>
    <t>Observation</t>
  </si>
  <si>
    <t>Predicted SKC</t>
  </si>
  <si>
    <t>Residuals</t>
  </si>
  <si>
    <t>Standard Residuals</t>
  </si>
  <si>
    <t>Percentile</t>
  </si>
  <si>
    <t>Residual Sum of Squares</t>
  </si>
  <si>
    <t>Date</t>
  </si>
  <si>
    <t>SKC Returns</t>
  </si>
  <si>
    <t>NZX 50</t>
  </si>
  <si>
    <t>Predicted SKC Returns</t>
  </si>
  <si>
    <t>5 FACTOR MODEL</t>
  </si>
  <si>
    <t>NZX 50 Return</t>
  </si>
  <si>
    <t xml:space="preserve">SMB </t>
  </si>
  <si>
    <t>RNW</t>
  </si>
  <si>
    <t>Last Price</t>
  </si>
  <si>
    <t>Weighting CAPM &amp; 5 Factor Model</t>
  </si>
  <si>
    <t>Beta (SKC Equity)</t>
  </si>
  <si>
    <t>Weight</t>
  </si>
  <si>
    <t>BBG 10Y Weekly Adj.</t>
  </si>
  <si>
    <t>Damadorian</t>
  </si>
  <si>
    <t>Weighted Beta</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</si>
</sst>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00%"/>
    <numFmt numFmtId="165" formatCode="0.0000000000000000%"/>
    <numFmt numFmtId="166" formatCode="_-* #,##0.00_-;\-* #,##0.00_-;_-* &quot;-&quot;??_-;_-@"/>
    <numFmt numFmtId="167" formatCode="_-* #,##0.0000_-;\-* #,##0.0000_-;_-* &quot;-&quot;??_-;_-@"/>
    <numFmt numFmtId="168" formatCode="0.000"/>
  </numFmts>
  <fonts count="9">
    <font>
      <sz val="11.0"/>
      <color theme="1"/>
      <name val="Aptos Narrow"/>
      <scheme val="minor"/>
    </font>
    <font>
      <sz val="11.0"/>
      <color theme="1"/>
      <name val="Aptos Narrow"/>
    </font>
    <font>
      <b/>
      <sz val="11.0"/>
      <color theme="1"/>
      <name val="Aptos Narrow"/>
    </font>
    <font>
      <sz val="11.0"/>
      <color theme="1"/>
      <name val="Arial"/>
    </font>
    <font>
      <i/>
      <sz val="11.0"/>
      <color theme="1"/>
      <name val="Aptos Narrow"/>
    </font>
    <font/>
    <font>
      <sz val="11.0"/>
      <color rgb="FFFF0000"/>
      <name val="Aptos Narrow"/>
    </font>
    <font>
      <color theme="1"/>
      <name val="Aptos Narrow"/>
      <scheme val="minor"/>
    </font>
    <font>
      <color theme="1"/>
      <name val="Arial"/>
    </font>
  </fonts>
  <fills count="6">
    <fill>
      <patternFill patternType="none"/>
    </fill>
    <fill>
      <patternFill patternType="lightGray"/>
    </fill>
    <fill>
      <patternFill patternType="solid">
        <fgColor rgb="FFD8D8D8"/>
        <bgColor rgb="FFD8D8D8"/>
      </patternFill>
    </fill>
    <fill>
      <patternFill patternType="solid">
        <fgColor rgb="FFFFFF00"/>
        <bgColor rgb="FFFFFF00"/>
      </patternFill>
    </fill>
    <fill>
      <patternFill patternType="solid">
        <fgColor rgb="FFD0D0D0"/>
        <bgColor rgb="FFD0D0D0"/>
      </patternFill>
    </fill>
    <fill>
      <patternFill patternType="solid">
        <fgColor rgb="FFF6C6AC"/>
        <bgColor rgb="FFF6C6AC"/>
      </patternFill>
    </fill>
  </fills>
  <borders count="6">
    <border/>
    <border>
      <left/>
      <right/>
      <top/>
      <bottom/>
    </border>
    <border>
      <top style="medium">
        <color rgb="FF000000"/>
      </top>
      <bottom style="thin">
        <color rgb="FF000000"/>
      </bottom>
    </border>
    <border>
      <bottom style="medium">
        <color rgb="FF000000"/>
      </bottom>
    </border>
    <border>
      <left/>
      <right/>
      <top style="medium">
        <color rgb="FF000000"/>
      </top>
      <bottom style="thin">
        <color rgb="FF000000"/>
      </bottom>
    </border>
    <border>
      <left/>
      <right/>
      <top/>
      <bottom style="medium">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Font="1"/>
    <xf borderId="0" fillId="0" fontId="2" numFmtId="0" xfId="0" applyFont="1"/>
    <xf borderId="0" fillId="0" fontId="1" numFmtId="10" xfId="0" applyFont="1" applyNumberFormat="1"/>
    <xf borderId="0" fillId="0" fontId="1" numFmtId="9" xfId="0" applyFont="1" applyNumberFormat="1"/>
    <xf borderId="1" fillId="2" fontId="1" numFmtId="10" xfId="0" applyBorder="1" applyFill="1" applyFont="1" applyNumberFormat="1"/>
    <xf borderId="1" fillId="2" fontId="1" numFmtId="0" xfId="0" applyBorder="1" applyFont="1"/>
    <xf borderId="0" fillId="0" fontId="2" numFmtId="0" xfId="0" applyAlignment="1" applyFont="1">
      <alignment horizontal="center" shrinkToFit="0" wrapText="1"/>
    </xf>
    <xf borderId="1" fillId="3" fontId="1" numFmtId="164" xfId="0" applyBorder="1" applyFill="1" applyFont="1" applyNumberFormat="1"/>
    <xf borderId="0" fillId="0" fontId="3" numFmtId="9" xfId="0" applyAlignment="1" applyFont="1" applyNumberFormat="1">
      <alignment readingOrder="0"/>
    </xf>
    <xf borderId="1" fillId="2" fontId="3" numFmtId="0" xfId="0" applyAlignment="1" applyBorder="1" applyFont="1">
      <alignment readingOrder="0"/>
    </xf>
    <xf borderId="0" fillId="0" fontId="1" numFmtId="165" xfId="0" applyFont="1" applyNumberFormat="1"/>
    <xf borderId="0" fillId="0" fontId="1" numFmtId="164" xfId="0" applyFont="1" applyNumberFormat="1"/>
    <xf borderId="2" fillId="0" fontId="4" numFmtId="0" xfId="0" applyAlignment="1" applyBorder="1" applyFont="1">
      <alignment horizontal="center"/>
    </xf>
    <xf borderId="2" fillId="0" fontId="5" numFmtId="0" xfId="0" applyBorder="1" applyFont="1"/>
    <xf borderId="3" fillId="0" fontId="1" numFmtId="0" xfId="0" applyBorder="1" applyFont="1"/>
    <xf borderId="0" fillId="0" fontId="6" numFmtId="0" xfId="0" applyAlignment="1" applyFont="1">
      <alignment shrinkToFit="0" wrapText="1"/>
    </xf>
    <xf borderId="4" fillId="2" fontId="4" numFmtId="0" xfId="0" applyAlignment="1" applyBorder="1" applyFont="1">
      <alignment horizontal="center"/>
    </xf>
    <xf borderId="1" fillId="4" fontId="4" numFmtId="0" xfId="0" applyAlignment="1" applyBorder="1" applyFill="1" applyFont="1">
      <alignment horizontal="center"/>
    </xf>
    <xf borderId="1" fillId="3" fontId="1" numFmtId="0" xfId="0" applyBorder="1" applyFont="1"/>
    <xf borderId="0" fillId="0" fontId="6" numFmtId="0" xfId="0" applyFont="1"/>
    <xf borderId="1" fillId="4" fontId="1" numFmtId="0" xfId="0" applyBorder="1" applyFont="1"/>
    <xf borderId="5" fillId="2" fontId="1" numFmtId="0" xfId="0" applyBorder="1" applyFont="1"/>
    <xf borderId="0" fillId="0" fontId="7" numFmtId="0" xfId="0" applyFont="1"/>
    <xf borderId="1" fillId="3" fontId="3" numFmtId="0" xfId="0" applyAlignment="1" applyBorder="1" applyFont="1">
      <alignment readingOrder="0"/>
    </xf>
    <xf borderId="5" fillId="3" fontId="1" numFmtId="0" xfId="0" applyBorder="1" applyFont="1"/>
    <xf borderId="0" fillId="0" fontId="1" numFmtId="2" xfId="0" applyFont="1" applyNumberFormat="1"/>
    <xf borderId="1" fillId="2" fontId="4" numFmtId="0" xfId="0" applyAlignment="1" applyBorder="1" applyFont="1">
      <alignment horizontal="center"/>
    </xf>
    <xf borderId="1" fillId="3" fontId="1" numFmtId="10" xfId="0" applyBorder="1" applyFont="1" applyNumberFormat="1"/>
    <xf borderId="0" fillId="0" fontId="1" numFmtId="166" xfId="0" applyFont="1" applyNumberFormat="1"/>
    <xf borderId="0" fillId="0" fontId="1" numFmtId="14" xfId="0" applyFont="1" applyNumberFormat="1"/>
    <xf borderId="0" fillId="0" fontId="3" numFmtId="10" xfId="0" applyAlignment="1" applyFont="1" applyNumberFormat="1">
      <alignment readingOrder="0"/>
    </xf>
    <xf borderId="0" fillId="0" fontId="1" numFmtId="167" xfId="0" applyFont="1" applyNumberFormat="1"/>
    <xf borderId="1" fillId="5" fontId="1" numFmtId="0" xfId="0" applyAlignment="1" applyBorder="1" applyFill="1" applyFont="1">
      <alignment shrinkToFit="0" wrapText="1"/>
    </xf>
    <xf borderId="1" fillId="5" fontId="1" numFmtId="10" xfId="0" applyBorder="1" applyFont="1" applyNumberFormat="1"/>
    <xf borderId="0" fillId="0" fontId="8" numFmtId="0" xfId="0" applyAlignment="1" applyFont="1">
      <alignment readingOrder="0"/>
    </xf>
    <xf borderId="0" fillId="0" fontId="1" numFmtId="168"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Mkt-RF  Residual Plot</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'Error Factor'!$B$2:$B$14</c:f>
            </c:numRef>
          </c:xVal>
          <c:yVal>
            <c:numRef>
              <c:f>'Error Factor'!$I$27:$I$39</c:f>
              <c:numCache/>
            </c:numRef>
          </c:yVal>
        </c:ser>
        <c:dLbls>
          <c:showLegendKey val="0"/>
          <c:showVal val="0"/>
          <c:showCatName val="0"/>
          <c:showSerName val="0"/>
          <c:showPercent val="0"/>
          <c:showBubbleSize val="0"/>
        </c:dLbls>
        <c:axId val="175140969"/>
        <c:axId val="560885339"/>
      </c:scatterChart>
      <c:valAx>
        <c:axId val="175140969"/>
        <c:scaling>
          <c:orientation val="minMax"/>
        </c:scaling>
        <c:delete val="0"/>
        <c:axPos val="b"/>
        <c:title>
          <c:tx>
            <c:rich>
              <a:bodyPr/>
              <a:lstStyle/>
              <a:p>
                <a:pPr lvl="0">
                  <a:defRPr b="1" i="0">
                    <a:solidFill>
                      <a:srgbClr val="000000"/>
                    </a:solidFill>
                    <a:latin typeface="+mn-lt"/>
                  </a:defRPr>
                </a:pPr>
                <a:r>
                  <a:rPr b="1" i="0">
                    <a:solidFill>
                      <a:srgbClr val="000000"/>
                    </a:solidFill>
                    <a:latin typeface="+mn-lt"/>
                  </a:rPr>
                  <a:t>Mkt-RF</a:t>
                </a:r>
              </a:p>
            </c:rich>
          </c:tx>
          <c:overlay val="0"/>
        </c:title>
        <c:numFmt formatCode="General" sourceLinked="1"/>
        <c:majorTickMark val="out"/>
        <c:minorTickMark val="none"/>
        <c:tickLblPos val="nextTo"/>
        <c:spPr>
          <a:ln/>
        </c:spPr>
        <c:txPr>
          <a:bodyPr/>
          <a:lstStyle/>
          <a:p>
            <a:pPr lvl="0">
              <a:defRPr b="0" i="0">
                <a:solidFill>
                  <a:srgbClr val="000000"/>
                </a:solidFill>
                <a:latin typeface="+mn-lt"/>
              </a:defRPr>
            </a:pPr>
          </a:p>
        </c:txPr>
        <c:crossAx val="560885339"/>
      </c:valAx>
      <c:valAx>
        <c:axId val="560885339"/>
        <c:scaling>
          <c:orientation val="minMax"/>
        </c:scaling>
        <c:delete val="0"/>
        <c:axPos val="l"/>
        <c:title>
          <c:tx>
            <c:rich>
              <a:bodyPr/>
              <a:lstStyle/>
              <a:p>
                <a:pPr lvl="0">
                  <a:defRPr b="1" i="0">
                    <a:solidFill>
                      <a:srgbClr val="000000"/>
                    </a:solidFill>
                    <a:latin typeface="+mn-lt"/>
                  </a:defRPr>
                </a:pPr>
                <a:r>
                  <a:rPr b="1" i="0">
                    <a:solidFill>
                      <a:srgbClr val="000000"/>
                    </a:solidFill>
                    <a:latin typeface="+mn-lt"/>
                  </a:rPr>
                  <a:t>Residuals</a:t>
                </a:r>
              </a:p>
            </c:rich>
          </c:tx>
          <c:overlay val="0"/>
        </c:title>
        <c:numFmt formatCode="General" sourceLinked="1"/>
        <c:majorTickMark val="out"/>
        <c:minorTickMark val="none"/>
        <c:tickLblPos val="nextTo"/>
        <c:spPr>
          <a:ln/>
        </c:spPr>
        <c:txPr>
          <a:bodyPr/>
          <a:lstStyle/>
          <a:p>
            <a:pPr lvl="0">
              <a:defRPr b="0" i="0">
                <a:solidFill>
                  <a:srgbClr val="000000"/>
                </a:solidFill>
                <a:latin typeface="+mn-lt"/>
              </a:defRPr>
            </a:pPr>
          </a:p>
        </c:txPr>
        <c:crossAx val="175140969"/>
      </c:valAx>
    </c:plotArea>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HML  Residual Plot</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'Error Factor (REVISED)'!$E$2:$E$284</c:f>
            </c:numRef>
          </c:xVal>
          <c:yVal>
            <c:numRef>
              <c:f>'Error Factor (REVISED)'!$K$29:$K$311</c:f>
              <c:numCache/>
            </c:numRef>
          </c:yVal>
        </c:ser>
        <c:dLbls>
          <c:showLegendKey val="0"/>
          <c:showVal val="0"/>
          <c:showCatName val="0"/>
          <c:showSerName val="0"/>
          <c:showPercent val="0"/>
          <c:showBubbleSize val="0"/>
        </c:dLbls>
        <c:axId val="1491062312"/>
        <c:axId val="696858175"/>
      </c:scatterChart>
      <c:valAx>
        <c:axId val="1491062312"/>
        <c:scaling>
          <c:orientation val="minMax"/>
        </c:scaling>
        <c:delete val="0"/>
        <c:axPos val="b"/>
        <c:title>
          <c:tx>
            <c:rich>
              <a:bodyPr/>
              <a:lstStyle/>
              <a:p>
                <a:pPr lvl="0">
                  <a:defRPr b="1" i="0">
                    <a:solidFill>
                      <a:srgbClr val="000000"/>
                    </a:solidFill>
                    <a:latin typeface="+mn-lt"/>
                  </a:defRPr>
                </a:pPr>
                <a:r>
                  <a:rPr b="1" i="0">
                    <a:solidFill>
                      <a:srgbClr val="000000"/>
                    </a:solidFill>
                    <a:latin typeface="+mn-lt"/>
                  </a:rPr>
                  <a:t>HML</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696858175"/>
      </c:valAx>
      <c:valAx>
        <c:axId val="696858175"/>
        <c:scaling>
          <c:orientation val="minMax"/>
        </c:scaling>
        <c:delete val="0"/>
        <c:axPos val="l"/>
        <c:title>
          <c:tx>
            <c:rich>
              <a:bodyPr/>
              <a:lstStyle/>
              <a:p>
                <a:pPr lvl="0">
                  <a:defRPr b="1" i="0">
                    <a:solidFill>
                      <a:srgbClr val="000000"/>
                    </a:solidFill>
                    <a:latin typeface="+mn-lt"/>
                  </a:defRPr>
                </a:pPr>
                <a:r>
                  <a:rPr b="1" i="0">
                    <a:solidFill>
                      <a:srgbClr val="000000"/>
                    </a:solidFill>
                    <a:latin typeface="+mn-lt"/>
                  </a:rPr>
                  <a:t>Residuals</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1491062312"/>
      </c:valAx>
    </c:plotArea>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RMW  Residual Plot</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'Error Factor (REVISED)'!$F$2:$F$284</c:f>
            </c:numRef>
          </c:xVal>
          <c:yVal>
            <c:numRef>
              <c:f>'Error Factor (REVISED)'!$K$29:$K$311</c:f>
              <c:numCache/>
            </c:numRef>
          </c:yVal>
        </c:ser>
        <c:dLbls>
          <c:showLegendKey val="0"/>
          <c:showVal val="0"/>
          <c:showCatName val="0"/>
          <c:showSerName val="0"/>
          <c:showPercent val="0"/>
          <c:showBubbleSize val="0"/>
        </c:dLbls>
        <c:axId val="967388949"/>
        <c:axId val="600365001"/>
      </c:scatterChart>
      <c:valAx>
        <c:axId val="967388949"/>
        <c:scaling>
          <c:orientation val="minMax"/>
        </c:scaling>
        <c:delete val="0"/>
        <c:axPos val="b"/>
        <c:title>
          <c:tx>
            <c:rich>
              <a:bodyPr/>
              <a:lstStyle/>
              <a:p>
                <a:pPr lvl="0">
                  <a:defRPr b="1" i="0">
                    <a:solidFill>
                      <a:srgbClr val="000000"/>
                    </a:solidFill>
                    <a:latin typeface="+mn-lt"/>
                  </a:defRPr>
                </a:pPr>
                <a:r>
                  <a:rPr b="1" i="0">
                    <a:solidFill>
                      <a:srgbClr val="000000"/>
                    </a:solidFill>
                    <a:latin typeface="+mn-lt"/>
                  </a:rPr>
                  <a:t>RMW</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600365001"/>
      </c:valAx>
      <c:valAx>
        <c:axId val="600365001"/>
        <c:scaling>
          <c:orientation val="minMax"/>
        </c:scaling>
        <c:delete val="0"/>
        <c:axPos val="l"/>
        <c:title>
          <c:tx>
            <c:rich>
              <a:bodyPr/>
              <a:lstStyle/>
              <a:p>
                <a:pPr lvl="0">
                  <a:defRPr b="1" i="0">
                    <a:solidFill>
                      <a:srgbClr val="000000"/>
                    </a:solidFill>
                    <a:latin typeface="+mn-lt"/>
                  </a:defRPr>
                </a:pPr>
                <a:r>
                  <a:rPr b="1" i="0">
                    <a:solidFill>
                      <a:srgbClr val="000000"/>
                    </a:solidFill>
                    <a:latin typeface="+mn-lt"/>
                  </a:rPr>
                  <a:t>Residuals</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967388949"/>
      </c:valAx>
    </c:plotArea>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CMA  Residual Plot</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'Error Factor (REVISED)'!$G$2:$G$284</c:f>
            </c:numRef>
          </c:xVal>
          <c:yVal>
            <c:numRef>
              <c:f>'Error Factor (REVISED)'!$K$29:$K$311</c:f>
              <c:numCache/>
            </c:numRef>
          </c:yVal>
        </c:ser>
        <c:dLbls>
          <c:showLegendKey val="0"/>
          <c:showVal val="0"/>
          <c:showCatName val="0"/>
          <c:showSerName val="0"/>
          <c:showPercent val="0"/>
          <c:showBubbleSize val="0"/>
        </c:dLbls>
        <c:axId val="587629227"/>
        <c:axId val="326874051"/>
      </c:scatterChart>
      <c:valAx>
        <c:axId val="587629227"/>
        <c:scaling>
          <c:orientation val="minMax"/>
        </c:scaling>
        <c:delete val="0"/>
        <c:axPos val="b"/>
        <c:title>
          <c:tx>
            <c:rich>
              <a:bodyPr/>
              <a:lstStyle/>
              <a:p>
                <a:pPr lvl="0">
                  <a:defRPr b="1" i="0">
                    <a:solidFill>
                      <a:srgbClr val="000000"/>
                    </a:solidFill>
                    <a:latin typeface="+mn-lt"/>
                  </a:defRPr>
                </a:pPr>
                <a:r>
                  <a:rPr b="1" i="0">
                    <a:solidFill>
                      <a:srgbClr val="000000"/>
                    </a:solidFill>
                    <a:latin typeface="+mn-lt"/>
                  </a:rPr>
                  <a:t>CMA</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326874051"/>
      </c:valAx>
      <c:valAx>
        <c:axId val="326874051"/>
        <c:scaling>
          <c:orientation val="minMax"/>
        </c:scaling>
        <c:delete val="0"/>
        <c:axPos val="l"/>
        <c:title>
          <c:tx>
            <c:rich>
              <a:bodyPr/>
              <a:lstStyle/>
              <a:p>
                <a:pPr lvl="0">
                  <a:defRPr b="1" i="0">
                    <a:solidFill>
                      <a:srgbClr val="000000"/>
                    </a:solidFill>
                    <a:latin typeface="+mn-lt"/>
                  </a:defRPr>
                </a:pPr>
                <a:r>
                  <a:rPr b="1" i="0">
                    <a:solidFill>
                      <a:srgbClr val="000000"/>
                    </a:solidFill>
                    <a:latin typeface="+mn-lt"/>
                  </a:rPr>
                  <a:t>Residuals</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587629227"/>
      </c:valAx>
    </c:plotArea>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NZX 50 Returns Line Fit  Plot</a:t>
            </a:r>
          </a:p>
        </c:rich>
      </c:tx>
      <c:overlay val="0"/>
    </c:title>
    <c:plotArea>
      <c:layout/>
      <c:scatterChart>
        <c:scatterStyle val="lineMarker"/>
        <c:ser>
          <c:idx val="0"/>
          <c:order val="0"/>
          <c:tx>
            <c:v>SKC Returns</c:v>
          </c:tx>
          <c:spPr>
            <a:ln>
              <a:noFill/>
            </a:ln>
          </c:spPr>
          <c:marker>
            <c:symbol val="circle"/>
            <c:size val="7"/>
            <c:spPr>
              <a:solidFill>
                <a:schemeClr val="accent1"/>
              </a:solidFill>
              <a:ln cmpd="sng">
                <a:solidFill>
                  <a:schemeClr val="accent1"/>
                </a:solidFill>
              </a:ln>
            </c:spPr>
          </c:marker>
          <c:xVal>
            <c:numRef>
              <c:f>'Error Factor (REVISED)'!$C$2:$C$284</c:f>
            </c:numRef>
          </c:xVal>
          <c:yVal>
            <c:numRef>
              <c:f>'Error Factor (REVISED)'!$B$2:$B$284</c:f>
              <c:numCache/>
            </c:numRef>
          </c:yVal>
        </c:ser>
        <c:ser>
          <c:idx val="1"/>
          <c:order val="1"/>
          <c:tx>
            <c:v>Predicted SKC Returns</c:v>
          </c:tx>
          <c:spPr>
            <a:ln>
              <a:noFill/>
            </a:ln>
          </c:spPr>
          <c:marker>
            <c:symbol val="circle"/>
            <c:size val="7"/>
            <c:spPr>
              <a:solidFill>
                <a:schemeClr val="accent2"/>
              </a:solidFill>
              <a:ln cmpd="sng">
                <a:solidFill>
                  <a:schemeClr val="accent2"/>
                </a:solidFill>
              </a:ln>
            </c:spPr>
          </c:marker>
          <c:xVal>
            <c:numRef>
              <c:f>'Error Factor (REVISED)'!$C$2:$C$284</c:f>
            </c:numRef>
          </c:xVal>
          <c:yVal>
            <c:numRef>
              <c:f>'Error Factor (REVISED)'!$J$29:$J$311</c:f>
              <c:numCache/>
            </c:numRef>
          </c:yVal>
        </c:ser>
        <c:dLbls>
          <c:showLegendKey val="0"/>
          <c:showVal val="0"/>
          <c:showCatName val="0"/>
          <c:showSerName val="0"/>
          <c:showPercent val="0"/>
          <c:showBubbleSize val="0"/>
        </c:dLbls>
        <c:axId val="137676428"/>
        <c:axId val="1945771224"/>
      </c:scatterChart>
      <c:valAx>
        <c:axId val="137676428"/>
        <c:scaling>
          <c:orientation val="minMax"/>
        </c:scaling>
        <c:delete val="0"/>
        <c:axPos val="b"/>
        <c:title>
          <c:tx>
            <c:rich>
              <a:bodyPr/>
              <a:lstStyle/>
              <a:p>
                <a:pPr lvl="0">
                  <a:defRPr b="1" i="0">
                    <a:solidFill>
                      <a:srgbClr val="000000"/>
                    </a:solidFill>
                    <a:latin typeface="+mn-lt"/>
                  </a:defRPr>
                </a:pPr>
                <a:r>
                  <a:rPr b="1" i="0">
                    <a:solidFill>
                      <a:srgbClr val="000000"/>
                    </a:solidFill>
                    <a:latin typeface="+mn-lt"/>
                  </a:rPr>
                  <a:t>NZX 50 Returns</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1945771224"/>
      </c:valAx>
      <c:valAx>
        <c:axId val="1945771224"/>
        <c:scaling>
          <c:orientation val="minMax"/>
        </c:scaling>
        <c:delete val="0"/>
        <c:axPos val="l"/>
        <c:title>
          <c:tx>
            <c:rich>
              <a:bodyPr/>
              <a:lstStyle/>
              <a:p>
                <a:pPr lvl="0">
                  <a:defRPr b="1" i="0">
                    <a:solidFill>
                      <a:srgbClr val="000000"/>
                    </a:solidFill>
                    <a:latin typeface="+mn-lt"/>
                  </a:defRPr>
                </a:pPr>
                <a:r>
                  <a:rPr b="1" i="0">
                    <a:solidFill>
                      <a:srgbClr val="000000"/>
                    </a:solidFill>
                    <a:latin typeface="+mn-lt"/>
                  </a:rPr>
                  <a:t>SKC Returns</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137676428"/>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SMB Line Fit  Plot</a:t>
            </a:r>
          </a:p>
        </c:rich>
      </c:tx>
      <c:overlay val="0"/>
    </c:title>
    <c:plotArea>
      <c:layout/>
      <c:scatterChart>
        <c:scatterStyle val="lineMarker"/>
        <c:ser>
          <c:idx val="0"/>
          <c:order val="0"/>
          <c:tx>
            <c:v>SKC Returns</c:v>
          </c:tx>
          <c:spPr>
            <a:ln>
              <a:noFill/>
            </a:ln>
          </c:spPr>
          <c:marker>
            <c:symbol val="circle"/>
            <c:size val="7"/>
            <c:spPr>
              <a:solidFill>
                <a:schemeClr val="accent1"/>
              </a:solidFill>
              <a:ln cmpd="sng">
                <a:solidFill>
                  <a:schemeClr val="accent1"/>
                </a:solidFill>
              </a:ln>
            </c:spPr>
          </c:marker>
          <c:xVal>
            <c:numRef>
              <c:f>'Error Factor (REVISED)'!$D$2:$D$284</c:f>
            </c:numRef>
          </c:xVal>
          <c:yVal>
            <c:numRef>
              <c:f>'Error Factor (REVISED)'!$B$2:$B$284</c:f>
              <c:numCache/>
            </c:numRef>
          </c:yVal>
        </c:ser>
        <c:ser>
          <c:idx val="1"/>
          <c:order val="1"/>
          <c:tx>
            <c:v>Predicted SKC Returns</c:v>
          </c:tx>
          <c:spPr>
            <a:ln>
              <a:noFill/>
            </a:ln>
          </c:spPr>
          <c:marker>
            <c:symbol val="circle"/>
            <c:size val="7"/>
            <c:spPr>
              <a:solidFill>
                <a:schemeClr val="accent2"/>
              </a:solidFill>
              <a:ln cmpd="sng">
                <a:solidFill>
                  <a:schemeClr val="accent2"/>
                </a:solidFill>
              </a:ln>
            </c:spPr>
          </c:marker>
          <c:xVal>
            <c:numRef>
              <c:f>'Error Factor (REVISED)'!$D$2:$D$284</c:f>
            </c:numRef>
          </c:xVal>
          <c:yVal>
            <c:numRef>
              <c:f>'Error Factor (REVISED)'!$J$29:$J$311</c:f>
              <c:numCache/>
            </c:numRef>
          </c:yVal>
        </c:ser>
        <c:dLbls>
          <c:showLegendKey val="0"/>
          <c:showVal val="0"/>
          <c:showCatName val="0"/>
          <c:showSerName val="0"/>
          <c:showPercent val="0"/>
          <c:showBubbleSize val="0"/>
        </c:dLbls>
        <c:axId val="824219636"/>
        <c:axId val="558267749"/>
      </c:scatterChart>
      <c:valAx>
        <c:axId val="824219636"/>
        <c:scaling>
          <c:orientation val="minMax"/>
        </c:scaling>
        <c:delete val="0"/>
        <c:axPos val="b"/>
        <c:title>
          <c:tx>
            <c:rich>
              <a:bodyPr/>
              <a:lstStyle/>
              <a:p>
                <a:pPr lvl="0">
                  <a:defRPr b="1" i="0">
                    <a:solidFill>
                      <a:srgbClr val="000000"/>
                    </a:solidFill>
                    <a:latin typeface="+mn-lt"/>
                  </a:defRPr>
                </a:pPr>
                <a:r>
                  <a:rPr b="1" i="0">
                    <a:solidFill>
                      <a:srgbClr val="000000"/>
                    </a:solidFill>
                    <a:latin typeface="+mn-lt"/>
                  </a:rPr>
                  <a:t>SMB</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558267749"/>
      </c:valAx>
      <c:valAx>
        <c:axId val="558267749"/>
        <c:scaling>
          <c:orientation val="minMax"/>
        </c:scaling>
        <c:delete val="0"/>
        <c:axPos val="l"/>
        <c:title>
          <c:tx>
            <c:rich>
              <a:bodyPr/>
              <a:lstStyle/>
              <a:p>
                <a:pPr lvl="0">
                  <a:defRPr b="1" i="0">
                    <a:solidFill>
                      <a:srgbClr val="000000"/>
                    </a:solidFill>
                    <a:latin typeface="+mn-lt"/>
                  </a:defRPr>
                </a:pPr>
                <a:r>
                  <a:rPr b="1" i="0">
                    <a:solidFill>
                      <a:srgbClr val="000000"/>
                    </a:solidFill>
                    <a:latin typeface="+mn-lt"/>
                  </a:rPr>
                  <a:t>SKC Returns</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824219636"/>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HML Line Fit  Plot</a:t>
            </a:r>
          </a:p>
        </c:rich>
      </c:tx>
      <c:overlay val="0"/>
    </c:title>
    <c:plotArea>
      <c:layout/>
      <c:scatterChart>
        <c:scatterStyle val="lineMarker"/>
        <c:ser>
          <c:idx val="0"/>
          <c:order val="0"/>
          <c:tx>
            <c:v>SKC Returns</c:v>
          </c:tx>
          <c:spPr>
            <a:ln>
              <a:noFill/>
            </a:ln>
          </c:spPr>
          <c:marker>
            <c:symbol val="circle"/>
            <c:size val="7"/>
            <c:spPr>
              <a:solidFill>
                <a:schemeClr val="accent1"/>
              </a:solidFill>
              <a:ln cmpd="sng">
                <a:solidFill>
                  <a:schemeClr val="accent1"/>
                </a:solidFill>
              </a:ln>
            </c:spPr>
          </c:marker>
          <c:xVal>
            <c:numRef>
              <c:f>'Error Factor (REVISED)'!$E$2:$E$284</c:f>
            </c:numRef>
          </c:xVal>
          <c:yVal>
            <c:numRef>
              <c:f>'Error Factor (REVISED)'!$B$2:$B$284</c:f>
              <c:numCache/>
            </c:numRef>
          </c:yVal>
        </c:ser>
        <c:ser>
          <c:idx val="1"/>
          <c:order val="1"/>
          <c:tx>
            <c:v>Predicted SKC Returns</c:v>
          </c:tx>
          <c:spPr>
            <a:ln>
              <a:noFill/>
            </a:ln>
          </c:spPr>
          <c:marker>
            <c:symbol val="circle"/>
            <c:size val="7"/>
            <c:spPr>
              <a:solidFill>
                <a:schemeClr val="accent2"/>
              </a:solidFill>
              <a:ln cmpd="sng">
                <a:solidFill>
                  <a:schemeClr val="accent2"/>
                </a:solidFill>
              </a:ln>
            </c:spPr>
          </c:marker>
          <c:xVal>
            <c:numRef>
              <c:f>'Error Factor (REVISED)'!$E$2:$E$284</c:f>
            </c:numRef>
          </c:xVal>
          <c:yVal>
            <c:numRef>
              <c:f>'Error Factor (REVISED)'!$J$29:$J$311</c:f>
              <c:numCache/>
            </c:numRef>
          </c:yVal>
        </c:ser>
        <c:dLbls>
          <c:showLegendKey val="0"/>
          <c:showVal val="0"/>
          <c:showCatName val="0"/>
          <c:showSerName val="0"/>
          <c:showPercent val="0"/>
          <c:showBubbleSize val="0"/>
        </c:dLbls>
        <c:axId val="1986452770"/>
        <c:axId val="468304676"/>
      </c:scatterChart>
      <c:valAx>
        <c:axId val="1986452770"/>
        <c:scaling>
          <c:orientation val="minMax"/>
        </c:scaling>
        <c:delete val="0"/>
        <c:axPos val="b"/>
        <c:title>
          <c:tx>
            <c:rich>
              <a:bodyPr/>
              <a:lstStyle/>
              <a:p>
                <a:pPr lvl="0">
                  <a:defRPr b="1" i="0">
                    <a:solidFill>
                      <a:srgbClr val="000000"/>
                    </a:solidFill>
                    <a:latin typeface="+mn-lt"/>
                  </a:defRPr>
                </a:pPr>
                <a:r>
                  <a:rPr b="1" i="0">
                    <a:solidFill>
                      <a:srgbClr val="000000"/>
                    </a:solidFill>
                    <a:latin typeface="+mn-lt"/>
                  </a:rPr>
                  <a:t>HML</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468304676"/>
      </c:valAx>
      <c:valAx>
        <c:axId val="468304676"/>
        <c:scaling>
          <c:orientation val="minMax"/>
        </c:scaling>
        <c:delete val="0"/>
        <c:axPos val="l"/>
        <c:title>
          <c:tx>
            <c:rich>
              <a:bodyPr/>
              <a:lstStyle/>
              <a:p>
                <a:pPr lvl="0">
                  <a:defRPr b="1" i="0">
                    <a:solidFill>
                      <a:srgbClr val="000000"/>
                    </a:solidFill>
                    <a:latin typeface="+mn-lt"/>
                  </a:defRPr>
                </a:pPr>
                <a:r>
                  <a:rPr b="1" i="0">
                    <a:solidFill>
                      <a:srgbClr val="000000"/>
                    </a:solidFill>
                    <a:latin typeface="+mn-lt"/>
                  </a:rPr>
                  <a:t>SKC Returns</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1986452770"/>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RMW Line Fit  Plot</a:t>
            </a:r>
          </a:p>
        </c:rich>
      </c:tx>
      <c:overlay val="0"/>
    </c:title>
    <c:plotArea>
      <c:layout/>
      <c:scatterChart>
        <c:scatterStyle val="lineMarker"/>
        <c:ser>
          <c:idx val="0"/>
          <c:order val="0"/>
          <c:tx>
            <c:v>SKC Returns</c:v>
          </c:tx>
          <c:spPr>
            <a:ln>
              <a:noFill/>
            </a:ln>
          </c:spPr>
          <c:marker>
            <c:symbol val="circle"/>
            <c:size val="7"/>
            <c:spPr>
              <a:solidFill>
                <a:schemeClr val="accent1"/>
              </a:solidFill>
              <a:ln cmpd="sng">
                <a:solidFill>
                  <a:schemeClr val="accent1"/>
                </a:solidFill>
              </a:ln>
            </c:spPr>
          </c:marker>
          <c:xVal>
            <c:numRef>
              <c:f>'Error Factor (REVISED)'!$F$2:$F$284</c:f>
            </c:numRef>
          </c:xVal>
          <c:yVal>
            <c:numRef>
              <c:f>'Error Factor (REVISED)'!$B$2:$B$284</c:f>
              <c:numCache/>
            </c:numRef>
          </c:yVal>
        </c:ser>
        <c:ser>
          <c:idx val="1"/>
          <c:order val="1"/>
          <c:tx>
            <c:v>Predicted SKC Returns</c:v>
          </c:tx>
          <c:spPr>
            <a:ln>
              <a:noFill/>
            </a:ln>
          </c:spPr>
          <c:marker>
            <c:symbol val="circle"/>
            <c:size val="7"/>
            <c:spPr>
              <a:solidFill>
                <a:schemeClr val="accent2"/>
              </a:solidFill>
              <a:ln cmpd="sng">
                <a:solidFill>
                  <a:schemeClr val="accent2"/>
                </a:solidFill>
              </a:ln>
            </c:spPr>
          </c:marker>
          <c:xVal>
            <c:numRef>
              <c:f>'Error Factor (REVISED)'!$F$2:$F$284</c:f>
            </c:numRef>
          </c:xVal>
          <c:yVal>
            <c:numRef>
              <c:f>'Error Factor (REVISED)'!$J$29:$J$311</c:f>
              <c:numCache/>
            </c:numRef>
          </c:yVal>
        </c:ser>
        <c:dLbls>
          <c:showLegendKey val="0"/>
          <c:showVal val="0"/>
          <c:showCatName val="0"/>
          <c:showSerName val="0"/>
          <c:showPercent val="0"/>
          <c:showBubbleSize val="0"/>
        </c:dLbls>
        <c:axId val="1654986608"/>
        <c:axId val="1000068797"/>
      </c:scatterChart>
      <c:valAx>
        <c:axId val="1654986608"/>
        <c:scaling>
          <c:orientation val="minMax"/>
        </c:scaling>
        <c:delete val="0"/>
        <c:axPos val="b"/>
        <c:title>
          <c:tx>
            <c:rich>
              <a:bodyPr/>
              <a:lstStyle/>
              <a:p>
                <a:pPr lvl="0">
                  <a:defRPr b="1" i="0">
                    <a:solidFill>
                      <a:srgbClr val="000000"/>
                    </a:solidFill>
                    <a:latin typeface="+mn-lt"/>
                  </a:defRPr>
                </a:pPr>
                <a:r>
                  <a:rPr b="1" i="0">
                    <a:solidFill>
                      <a:srgbClr val="000000"/>
                    </a:solidFill>
                    <a:latin typeface="+mn-lt"/>
                  </a:rPr>
                  <a:t>RMW</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1000068797"/>
      </c:valAx>
      <c:valAx>
        <c:axId val="1000068797"/>
        <c:scaling>
          <c:orientation val="minMax"/>
        </c:scaling>
        <c:delete val="0"/>
        <c:axPos val="l"/>
        <c:title>
          <c:tx>
            <c:rich>
              <a:bodyPr/>
              <a:lstStyle/>
              <a:p>
                <a:pPr lvl="0">
                  <a:defRPr b="1" i="0">
                    <a:solidFill>
                      <a:srgbClr val="000000"/>
                    </a:solidFill>
                    <a:latin typeface="+mn-lt"/>
                  </a:defRPr>
                </a:pPr>
                <a:r>
                  <a:rPr b="1" i="0">
                    <a:solidFill>
                      <a:srgbClr val="000000"/>
                    </a:solidFill>
                    <a:latin typeface="+mn-lt"/>
                  </a:rPr>
                  <a:t>SKC Returns</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1654986608"/>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CMA Line Fit  Plot</a:t>
            </a:r>
          </a:p>
        </c:rich>
      </c:tx>
      <c:overlay val="0"/>
    </c:title>
    <c:plotArea>
      <c:layout/>
      <c:scatterChart>
        <c:scatterStyle val="lineMarker"/>
        <c:ser>
          <c:idx val="0"/>
          <c:order val="0"/>
          <c:tx>
            <c:v>SKC Returns</c:v>
          </c:tx>
          <c:spPr>
            <a:ln>
              <a:noFill/>
            </a:ln>
          </c:spPr>
          <c:marker>
            <c:symbol val="circle"/>
            <c:size val="7"/>
            <c:spPr>
              <a:solidFill>
                <a:schemeClr val="accent1"/>
              </a:solidFill>
              <a:ln cmpd="sng">
                <a:solidFill>
                  <a:schemeClr val="accent1"/>
                </a:solidFill>
              </a:ln>
            </c:spPr>
          </c:marker>
          <c:xVal>
            <c:numRef>
              <c:f>'Error Factor (REVISED)'!$G$2:$G$284</c:f>
            </c:numRef>
          </c:xVal>
          <c:yVal>
            <c:numRef>
              <c:f>'Error Factor (REVISED)'!$B$2:$B$284</c:f>
              <c:numCache/>
            </c:numRef>
          </c:yVal>
        </c:ser>
        <c:ser>
          <c:idx val="1"/>
          <c:order val="1"/>
          <c:tx>
            <c:v>Predicted SKC Returns</c:v>
          </c:tx>
          <c:spPr>
            <a:ln>
              <a:noFill/>
            </a:ln>
          </c:spPr>
          <c:marker>
            <c:symbol val="circle"/>
            <c:size val="7"/>
            <c:spPr>
              <a:solidFill>
                <a:schemeClr val="accent2"/>
              </a:solidFill>
              <a:ln cmpd="sng">
                <a:solidFill>
                  <a:schemeClr val="accent2"/>
                </a:solidFill>
              </a:ln>
            </c:spPr>
          </c:marker>
          <c:xVal>
            <c:numRef>
              <c:f>'Error Factor (REVISED)'!$G$2:$G$284</c:f>
            </c:numRef>
          </c:xVal>
          <c:yVal>
            <c:numRef>
              <c:f>'Error Factor (REVISED)'!$J$29:$J$311</c:f>
              <c:numCache/>
            </c:numRef>
          </c:yVal>
        </c:ser>
        <c:dLbls>
          <c:showLegendKey val="0"/>
          <c:showVal val="0"/>
          <c:showCatName val="0"/>
          <c:showSerName val="0"/>
          <c:showPercent val="0"/>
          <c:showBubbleSize val="0"/>
        </c:dLbls>
        <c:axId val="1451862534"/>
        <c:axId val="951648079"/>
      </c:scatterChart>
      <c:valAx>
        <c:axId val="1451862534"/>
        <c:scaling>
          <c:orientation val="minMax"/>
        </c:scaling>
        <c:delete val="0"/>
        <c:axPos val="b"/>
        <c:title>
          <c:tx>
            <c:rich>
              <a:bodyPr/>
              <a:lstStyle/>
              <a:p>
                <a:pPr lvl="0">
                  <a:defRPr b="1" i="0">
                    <a:solidFill>
                      <a:srgbClr val="000000"/>
                    </a:solidFill>
                    <a:latin typeface="+mn-lt"/>
                  </a:defRPr>
                </a:pPr>
                <a:r>
                  <a:rPr b="1" i="0">
                    <a:solidFill>
                      <a:srgbClr val="000000"/>
                    </a:solidFill>
                    <a:latin typeface="+mn-lt"/>
                  </a:rPr>
                  <a:t>CMA</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951648079"/>
      </c:valAx>
      <c:valAx>
        <c:axId val="951648079"/>
        <c:scaling>
          <c:orientation val="minMax"/>
        </c:scaling>
        <c:delete val="0"/>
        <c:axPos val="l"/>
        <c:title>
          <c:tx>
            <c:rich>
              <a:bodyPr/>
              <a:lstStyle/>
              <a:p>
                <a:pPr lvl="0">
                  <a:defRPr b="1" i="0">
                    <a:solidFill>
                      <a:srgbClr val="000000"/>
                    </a:solidFill>
                    <a:latin typeface="+mn-lt"/>
                  </a:defRPr>
                </a:pPr>
                <a:r>
                  <a:rPr b="1" i="0">
                    <a:solidFill>
                      <a:srgbClr val="000000"/>
                    </a:solidFill>
                    <a:latin typeface="+mn-lt"/>
                  </a:rPr>
                  <a:t>SKC Returns</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1451862534"/>
      </c:valAx>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Normal Probability Plot</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'Error Factor (REVISED)'!$N$29:$N$311</c:f>
            </c:numRef>
          </c:xVal>
          <c:yVal>
            <c:numRef>
              <c:f>'Error Factor (REVISED)'!$O$29:$O$311</c:f>
              <c:numCache/>
            </c:numRef>
          </c:yVal>
        </c:ser>
        <c:dLbls>
          <c:showLegendKey val="0"/>
          <c:showVal val="0"/>
          <c:showCatName val="0"/>
          <c:showSerName val="0"/>
          <c:showPercent val="0"/>
          <c:showBubbleSize val="0"/>
        </c:dLbls>
        <c:axId val="169011364"/>
        <c:axId val="995262898"/>
      </c:scatterChart>
      <c:valAx>
        <c:axId val="169011364"/>
        <c:scaling>
          <c:orientation val="minMax"/>
        </c:scaling>
        <c:delete val="0"/>
        <c:axPos val="b"/>
        <c:title>
          <c:tx>
            <c:rich>
              <a:bodyPr/>
              <a:lstStyle/>
              <a:p>
                <a:pPr lvl="0">
                  <a:defRPr b="1" i="0">
                    <a:solidFill>
                      <a:srgbClr val="000000"/>
                    </a:solidFill>
                    <a:latin typeface="+mn-lt"/>
                  </a:defRPr>
                </a:pPr>
                <a:r>
                  <a:rPr b="1" i="0">
                    <a:solidFill>
                      <a:srgbClr val="000000"/>
                    </a:solidFill>
                    <a:latin typeface="+mn-lt"/>
                  </a:rPr>
                  <a:t>Sample Percentile</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995262898"/>
      </c:valAx>
      <c:valAx>
        <c:axId val="995262898"/>
        <c:scaling>
          <c:orientation val="minMax"/>
        </c:scaling>
        <c:delete val="0"/>
        <c:axPos val="l"/>
        <c:title>
          <c:tx>
            <c:rich>
              <a:bodyPr/>
              <a:lstStyle/>
              <a:p>
                <a:pPr lvl="0">
                  <a:defRPr b="1" i="0">
                    <a:solidFill>
                      <a:srgbClr val="000000"/>
                    </a:solidFill>
                    <a:latin typeface="+mn-lt"/>
                  </a:defRPr>
                </a:pPr>
                <a:r>
                  <a:rPr b="1" i="0">
                    <a:solidFill>
                      <a:srgbClr val="000000"/>
                    </a:solidFill>
                    <a:latin typeface="+mn-lt"/>
                  </a:rPr>
                  <a:t>SKC Returns</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169011364"/>
      </c:valAx>
    </c:plotArea>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v>NZX 50</c:v>
          </c:tx>
          <c:spPr>
            <a:ln cmpd="sng" w="28575">
              <a:solidFill>
                <a:schemeClr val="accent1"/>
              </a:solidFill>
            </a:ln>
          </c:spPr>
          <c:marker>
            <c:symbol val="none"/>
          </c:marker>
          <c:val>
            <c:numRef>
              <c:f>'5 factor model(REVISED)'!$I$2:$I$284</c:f>
              <c:numCache/>
            </c:numRef>
          </c:val>
          <c:smooth val="0"/>
        </c:ser>
        <c:axId val="513311957"/>
        <c:axId val="25110018"/>
      </c:lineChart>
      <c:catAx>
        <c:axId val="5133119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25110018"/>
      </c:catAx>
      <c:valAx>
        <c:axId val="2511001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513311957"/>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SMB  Residual Plot</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'Error Factor'!$C$2:$C$14</c:f>
            </c:numRef>
          </c:xVal>
          <c:yVal>
            <c:numRef>
              <c:f>'Error Factor'!$I$27:$I$39</c:f>
              <c:numCache/>
            </c:numRef>
          </c:yVal>
        </c:ser>
        <c:dLbls>
          <c:showLegendKey val="0"/>
          <c:showVal val="0"/>
          <c:showCatName val="0"/>
          <c:showSerName val="0"/>
          <c:showPercent val="0"/>
          <c:showBubbleSize val="0"/>
        </c:dLbls>
        <c:axId val="1663356259"/>
        <c:axId val="439551404"/>
      </c:scatterChart>
      <c:valAx>
        <c:axId val="1663356259"/>
        <c:scaling>
          <c:orientation val="minMax"/>
        </c:scaling>
        <c:delete val="0"/>
        <c:axPos val="b"/>
        <c:title>
          <c:tx>
            <c:rich>
              <a:bodyPr/>
              <a:lstStyle/>
              <a:p>
                <a:pPr lvl="0">
                  <a:defRPr b="1" i="0">
                    <a:solidFill>
                      <a:srgbClr val="000000"/>
                    </a:solidFill>
                    <a:latin typeface="+mn-lt"/>
                  </a:defRPr>
                </a:pPr>
                <a:r>
                  <a:rPr b="1" i="0">
                    <a:solidFill>
                      <a:srgbClr val="000000"/>
                    </a:solidFill>
                    <a:latin typeface="+mn-lt"/>
                  </a:rPr>
                  <a:t>SMB</a:t>
                </a:r>
              </a:p>
            </c:rich>
          </c:tx>
          <c:overlay val="0"/>
        </c:title>
        <c:numFmt formatCode="General" sourceLinked="1"/>
        <c:majorTickMark val="out"/>
        <c:minorTickMark val="none"/>
        <c:tickLblPos val="nextTo"/>
        <c:spPr>
          <a:ln/>
        </c:spPr>
        <c:txPr>
          <a:bodyPr/>
          <a:lstStyle/>
          <a:p>
            <a:pPr lvl="0">
              <a:defRPr b="0" i="0">
                <a:solidFill>
                  <a:srgbClr val="000000"/>
                </a:solidFill>
                <a:latin typeface="+mn-lt"/>
              </a:defRPr>
            </a:pPr>
          </a:p>
        </c:txPr>
        <c:crossAx val="439551404"/>
      </c:valAx>
      <c:valAx>
        <c:axId val="439551404"/>
        <c:scaling>
          <c:orientation val="minMax"/>
        </c:scaling>
        <c:delete val="0"/>
        <c:axPos val="l"/>
        <c:title>
          <c:tx>
            <c:rich>
              <a:bodyPr/>
              <a:lstStyle/>
              <a:p>
                <a:pPr lvl="0">
                  <a:defRPr b="1" i="0">
                    <a:solidFill>
                      <a:srgbClr val="000000"/>
                    </a:solidFill>
                    <a:latin typeface="+mn-lt"/>
                  </a:defRPr>
                </a:pPr>
                <a:r>
                  <a:rPr b="1" i="0">
                    <a:solidFill>
                      <a:srgbClr val="000000"/>
                    </a:solidFill>
                    <a:latin typeface="+mn-lt"/>
                  </a:rPr>
                  <a:t>Residuals</a:t>
                </a:r>
              </a:p>
            </c:rich>
          </c:tx>
          <c:overlay val="0"/>
        </c:title>
        <c:numFmt formatCode="General" sourceLinked="1"/>
        <c:majorTickMark val="out"/>
        <c:minorTickMark val="none"/>
        <c:tickLblPos val="nextTo"/>
        <c:spPr>
          <a:ln/>
        </c:spPr>
        <c:txPr>
          <a:bodyPr/>
          <a:lstStyle/>
          <a:p>
            <a:pPr lvl="0">
              <a:defRPr b="0" i="0">
                <a:solidFill>
                  <a:srgbClr val="000000"/>
                </a:solidFill>
                <a:latin typeface="+mn-lt"/>
              </a:defRPr>
            </a:pPr>
          </a:p>
        </c:txPr>
        <c:crossAx val="1663356259"/>
      </c:valAx>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HML  Residual Plot</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'Error Factor'!$D$2:$D$14</c:f>
            </c:numRef>
          </c:xVal>
          <c:yVal>
            <c:numRef>
              <c:f>'Error Factor'!$I$27:$I$39</c:f>
              <c:numCache/>
            </c:numRef>
          </c:yVal>
        </c:ser>
        <c:dLbls>
          <c:showLegendKey val="0"/>
          <c:showVal val="0"/>
          <c:showCatName val="0"/>
          <c:showSerName val="0"/>
          <c:showPercent val="0"/>
          <c:showBubbleSize val="0"/>
        </c:dLbls>
        <c:axId val="622716316"/>
        <c:axId val="1862727613"/>
      </c:scatterChart>
      <c:valAx>
        <c:axId val="622716316"/>
        <c:scaling>
          <c:orientation val="minMax"/>
        </c:scaling>
        <c:delete val="0"/>
        <c:axPos val="b"/>
        <c:title>
          <c:tx>
            <c:rich>
              <a:bodyPr/>
              <a:lstStyle/>
              <a:p>
                <a:pPr lvl="0">
                  <a:defRPr b="1" i="0">
                    <a:solidFill>
                      <a:srgbClr val="000000"/>
                    </a:solidFill>
                    <a:latin typeface="+mn-lt"/>
                  </a:defRPr>
                </a:pPr>
                <a:r>
                  <a:rPr b="1" i="0">
                    <a:solidFill>
                      <a:srgbClr val="000000"/>
                    </a:solidFill>
                    <a:latin typeface="+mn-lt"/>
                  </a:rPr>
                  <a:t>HML</a:t>
                </a:r>
              </a:p>
            </c:rich>
          </c:tx>
          <c:overlay val="0"/>
        </c:title>
        <c:numFmt formatCode="General" sourceLinked="1"/>
        <c:majorTickMark val="out"/>
        <c:minorTickMark val="none"/>
        <c:tickLblPos val="nextTo"/>
        <c:spPr>
          <a:ln/>
        </c:spPr>
        <c:txPr>
          <a:bodyPr/>
          <a:lstStyle/>
          <a:p>
            <a:pPr lvl="0">
              <a:defRPr b="0" i="0">
                <a:solidFill>
                  <a:srgbClr val="000000"/>
                </a:solidFill>
                <a:latin typeface="+mn-lt"/>
              </a:defRPr>
            </a:pPr>
          </a:p>
        </c:txPr>
        <c:crossAx val="1862727613"/>
      </c:valAx>
      <c:valAx>
        <c:axId val="1862727613"/>
        <c:scaling>
          <c:orientation val="minMax"/>
        </c:scaling>
        <c:delete val="0"/>
        <c:axPos val="l"/>
        <c:title>
          <c:tx>
            <c:rich>
              <a:bodyPr/>
              <a:lstStyle/>
              <a:p>
                <a:pPr lvl="0">
                  <a:defRPr b="1" i="0">
                    <a:solidFill>
                      <a:srgbClr val="000000"/>
                    </a:solidFill>
                    <a:latin typeface="+mn-lt"/>
                  </a:defRPr>
                </a:pPr>
                <a:r>
                  <a:rPr b="1" i="0">
                    <a:solidFill>
                      <a:srgbClr val="000000"/>
                    </a:solidFill>
                    <a:latin typeface="+mn-lt"/>
                  </a:rPr>
                  <a:t>Residuals</a:t>
                </a:r>
              </a:p>
            </c:rich>
          </c:tx>
          <c:overlay val="0"/>
        </c:title>
        <c:numFmt formatCode="General" sourceLinked="1"/>
        <c:majorTickMark val="out"/>
        <c:minorTickMark val="none"/>
        <c:tickLblPos val="nextTo"/>
        <c:spPr>
          <a:ln/>
        </c:spPr>
        <c:txPr>
          <a:bodyPr/>
          <a:lstStyle/>
          <a:p>
            <a:pPr lvl="0">
              <a:defRPr b="0" i="0">
                <a:solidFill>
                  <a:srgbClr val="000000"/>
                </a:solidFill>
                <a:latin typeface="+mn-lt"/>
              </a:defRPr>
            </a:pPr>
          </a:p>
        </c:txPr>
        <c:crossAx val="622716316"/>
      </c:valAx>
    </c:plotArea>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Mkt-RF Line Fit  Plot</a:t>
            </a:r>
          </a:p>
        </c:rich>
      </c:tx>
      <c:overlay val="0"/>
    </c:title>
    <c:plotArea>
      <c:layout/>
      <c:scatterChart>
        <c:scatterStyle val="lineMarker"/>
        <c:ser>
          <c:idx val="0"/>
          <c:order val="0"/>
          <c:tx>
            <c:v>SKC</c:v>
          </c:tx>
          <c:spPr>
            <a:ln>
              <a:noFill/>
            </a:ln>
          </c:spPr>
          <c:marker>
            <c:symbol val="circle"/>
            <c:size val="7"/>
            <c:spPr>
              <a:solidFill>
                <a:schemeClr val="accent1"/>
              </a:solidFill>
              <a:ln cmpd="sng">
                <a:solidFill>
                  <a:schemeClr val="accent1"/>
                </a:solidFill>
              </a:ln>
            </c:spPr>
          </c:marker>
          <c:xVal>
            <c:numRef>
              <c:f>'Error Factor'!$B$2:$B$14</c:f>
            </c:numRef>
          </c:xVal>
          <c:yVal>
            <c:numRef>
              <c:f>'Error Factor'!$E$2:$E$14</c:f>
              <c:numCache/>
            </c:numRef>
          </c:yVal>
        </c:ser>
        <c:ser>
          <c:idx val="1"/>
          <c:order val="1"/>
          <c:tx>
            <c:v>Predicted SKC</c:v>
          </c:tx>
          <c:spPr>
            <a:ln>
              <a:noFill/>
            </a:ln>
          </c:spPr>
          <c:marker>
            <c:symbol val="circle"/>
            <c:size val="7"/>
            <c:spPr>
              <a:solidFill>
                <a:schemeClr val="accent2"/>
              </a:solidFill>
              <a:ln cmpd="sng">
                <a:solidFill>
                  <a:schemeClr val="accent2"/>
                </a:solidFill>
              </a:ln>
            </c:spPr>
          </c:marker>
          <c:xVal>
            <c:numRef>
              <c:f>'Error Factor'!$B$2:$B$14</c:f>
            </c:numRef>
          </c:xVal>
          <c:yVal>
            <c:numRef>
              <c:f>'Error Factor'!$H$27:$H$39</c:f>
              <c:numCache/>
            </c:numRef>
          </c:yVal>
        </c:ser>
        <c:dLbls>
          <c:showLegendKey val="0"/>
          <c:showVal val="0"/>
          <c:showCatName val="0"/>
          <c:showSerName val="0"/>
          <c:showPercent val="0"/>
          <c:showBubbleSize val="0"/>
        </c:dLbls>
        <c:axId val="1358898337"/>
        <c:axId val="1380258582"/>
      </c:scatterChart>
      <c:valAx>
        <c:axId val="1358898337"/>
        <c:scaling>
          <c:orientation val="minMax"/>
        </c:scaling>
        <c:delete val="0"/>
        <c:axPos val="b"/>
        <c:title>
          <c:tx>
            <c:rich>
              <a:bodyPr/>
              <a:lstStyle/>
              <a:p>
                <a:pPr lvl="0">
                  <a:defRPr b="1" i="0">
                    <a:solidFill>
                      <a:srgbClr val="000000"/>
                    </a:solidFill>
                    <a:latin typeface="+mn-lt"/>
                  </a:defRPr>
                </a:pPr>
                <a:r>
                  <a:rPr b="1" i="0">
                    <a:solidFill>
                      <a:srgbClr val="000000"/>
                    </a:solidFill>
                    <a:latin typeface="+mn-lt"/>
                  </a:rPr>
                  <a:t>Mkt-RF</a:t>
                </a:r>
              </a:p>
            </c:rich>
          </c:tx>
          <c:overlay val="0"/>
        </c:title>
        <c:numFmt formatCode="General" sourceLinked="1"/>
        <c:majorTickMark val="out"/>
        <c:minorTickMark val="none"/>
        <c:tickLblPos val="nextTo"/>
        <c:spPr>
          <a:ln/>
        </c:spPr>
        <c:txPr>
          <a:bodyPr/>
          <a:lstStyle/>
          <a:p>
            <a:pPr lvl="0">
              <a:defRPr b="0" i="0">
                <a:solidFill>
                  <a:srgbClr val="000000"/>
                </a:solidFill>
                <a:latin typeface="+mn-lt"/>
              </a:defRPr>
            </a:pPr>
          </a:p>
        </c:txPr>
        <c:crossAx val="1380258582"/>
      </c:valAx>
      <c:valAx>
        <c:axId val="1380258582"/>
        <c:scaling>
          <c:orientation val="minMax"/>
        </c:scaling>
        <c:delete val="0"/>
        <c:axPos val="l"/>
        <c:title>
          <c:tx>
            <c:rich>
              <a:bodyPr/>
              <a:lstStyle/>
              <a:p>
                <a:pPr lvl="0">
                  <a:defRPr b="1" i="0">
                    <a:solidFill>
                      <a:srgbClr val="000000"/>
                    </a:solidFill>
                    <a:latin typeface="+mn-lt"/>
                  </a:defRPr>
                </a:pPr>
                <a:r>
                  <a:rPr b="1" i="0">
                    <a:solidFill>
                      <a:srgbClr val="000000"/>
                    </a:solidFill>
                    <a:latin typeface="+mn-lt"/>
                  </a:rPr>
                  <a:t>SKC</a:t>
                </a:r>
              </a:p>
            </c:rich>
          </c:tx>
          <c:overlay val="0"/>
        </c:title>
        <c:numFmt formatCode="General" sourceLinked="1"/>
        <c:majorTickMark val="out"/>
        <c:minorTickMark val="none"/>
        <c:tickLblPos val="nextTo"/>
        <c:spPr>
          <a:ln/>
        </c:spPr>
        <c:txPr>
          <a:bodyPr/>
          <a:lstStyle/>
          <a:p>
            <a:pPr lvl="0">
              <a:defRPr b="0" i="0">
                <a:solidFill>
                  <a:srgbClr val="000000"/>
                </a:solidFill>
                <a:latin typeface="+mn-lt"/>
              </a:defRPr>
            </a:pPr>
          </a:p>
        </c:txPr>
        <c:crossAx val="1358898337"/>
      </c:valAx>
    </c:plotArea>
    <c:legend>
      <c:legendPos val="r"/>
      <c:overlay val="0"/>
      <c:txPr>
        <a:bodyPr/>
        <a:lstStyle/>
        <a:p>
          <a:pPr lvl="0">
            <a:defRPr b="0" i="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SMB Line Fit  Plot</a:t>
            </a:r>
          </a:p>
        </c:rich>
      </c:tx>
      <c:overlay val="0"/>
    </c:title>
    <c:plotArea>
      <c:layout/>
      <c:scatterChart>
        <c:scatterStyle val="lineMarker"/>
        <c:ser>
          <c:idx val="0"/>
          <c:order val="0"/>
          <c:tx>
            <c:v>SKC</c:v>
          </c:tx>
          <c:spPr>
            <a:ln>
              <a:noFill/>
            </a:ln>
          </c:spPr>
          <c:marker>
            <c:symbol val="circle"/>
            <c:size val="7"/>
            <c:spPr>
              <a:solidFill>
                <a:schemeClr val="accent1"/>
              </a:solidFill>
              <a:ln cmpd="sng">
                <a:solidFill>
                  <a:schemeClr val="accent1"/>
                </a:solidFill>
              </a:ln>
            </c:spPr>
          </c:marker>
          <c:xVal>
            <c:numRef>
              <c:f>'Error Factor'!$C$2:$C$14</c:f>
            </c:numRef>
          </c:xVal>
          <c:yVal>
            <c:numRef>
              <c:f>'Error Factor'!$E$2:$E$14</c:f>
              <c:numCache/>
            </c:numRef>
          </c:yVal>
        </c:ser>
        <c:ser>
          <c:idx val="1"/>
          <c:order val="1"/>
          <c:tx>
            <c:v>Predicted SKC</c:v>
          </c:tx>
          <c:spPr>
            <a:ln>
              <a:noFill/>
            </a:ln>
          </c:spPr>
          <c:marker>
            <c:symbol val="circle"/>
            <c:size val="7"/>
            <c:spPr>
              <a:solidFill>
                <a:schemeClr val="accent2"/>
              </a:solidFill>
              <a:ln cmpd="sng">
                <a:solidFill>
                  <a:schemeClr val="accent2"/>
                </a:solidFill>
              </a:ln>
            </c:spPr>
          </c:marker>
          <c:xVal>
            <c:numRef>
              <c:f>'Error Factor'!$C$2:$C$14</c:f>
            </c:numRef>
          </c:xVal>
          <c:yVal>
            <c:numRef>
              <c:f>'Error Factor'!$H$27:$H$39</c:f>
              <c:numCache/>
            </c:numRef>
          </c:yVal>
        </c:ser>
        <c:dLbls>
          <c:showLegendKey val="0"/>
          <c:showVal val="0"/>
          <c:showCatName val="0"/>
          <c:showSerName val="0"/>
          <c:showPercent val="0"/>
          <c:showBubbleSize val="0"/>
        </c:dLbls>
        <c:axId val="1235135602"/>
        <c:axId val="1151354159"/>
      </c:scatterChart>
      <c:valAx>
        <c:axId val="1235135602"/>
        <c:scaling>
          <c:orientation val="minMax"/>
        </c:scaling>
        <c:delete val="0"/>
        <c:axPos val="b"/>
        <c:title>
          <c:tx>
            <c:rich>
              <a:bodyPr/>
              <a:lstStyle/>
              <a:p>
                <a:pPr lvl="0">
                  <a:defRPr b="1" i="0">
                    <a:solidFill>
                      <a:srgbClr val="000000"/>
                    </a:solidFill>
                    <a:latin typeface="+mn-lt"/>
                  </a:defRPr>
                </a:pPr>
                <a:r>
                  <a:rPr b="1" i="0">
                    <a:solidFill>
                      <a:srgbClr val="000000"/>
                    </a:solidFill>
                    <a:latin typeface="+mn-lt"/>
                  </a:rPr>
                  <a:t>SMB</a:t>
                </a:r>
              </a:p>
            </c:rich>
          </c:tx>
          <c:overlay val="0"/>
        </c:title>
        <c:numFmt formatCode="General" sourceLinked="1"/>
        <c:majorTickMark val="out"/>
        <c:minorTickMark val="none"/>
        <c:tickLblPos val="nextTo"/>
        <c:spPr>
          <a:ln/>
        </c:spPr>
        <c:txPr>
          <a:bodyPr/>
          <a:lstStyle/>
          <a:p>
            <a:pPr lvl="0">
              <a:defRPr b="0" i="0">
                <a:solidFill>
                  <a:srgbClr val="000000"/>
                </a:solidFill>
                <a:latin typeface="+mn-lt"/>
              </a:defRPr>
            </a:pPr>
          </a:p>
        </c:txPr>
        <c:crossAx val="1151354159"/>
      </c:valAx>
      <c:valAx>
        <c:axId val="1151354159"/>
        <c:scaling>
          <c:orientation val="minMax"/>
        </c:scaling>
        <c:delete val="0"/>
        <c:axPos val="l"/>
        <c:title>
          <c:tx>
            <c:rich>
              <a:bodyPr/>
              <a:lstStyle/>
              <a:p>
                <a:pPr lvl="0">
                  <a:defRPr b="1" i="0">
                    <a:solidFill>
                      <a:srgbClr val="000000"/>
                    </a:solidFill>
                    <a:latin typeface="+mn-lt"/>
                  </a:defRPr>
                </a:pPr>
                <a:r>
                  <a:rPr b="1" i="0">
                    <a:solidFill>
                      <a:srgbClr val="000000"/>
                    </a:solidFill>
                    <a:latin typeface="+mn-lt"/>
                  </a:rPr>
                  <a:t>SKC</a:t>
                </a:r>
              </a:p>
            </c:rich>
          </c:tx>
          <c:overlay val="0"/>
        </c:title>
        <c:numFmt formatCode="General" sourceLinked="1"/>
        <c:majorTickMark val="out"/>
        <c:minorTickMark val="none"/>
        <c:tickLblPos val="nextTo"/>
        <c:spPr>
          <a:ln/>
        </c:spPr>
        <c:txPr>
          <a:bodyPr/>
          <a:lstStyle/>
          <a:p>
            <a:pPr lvl="0">
              <a:defRPr b="0" i="0">
                <a:solidFill>
                  <a:srgbClr val="000000"/>
                </a:solidFill>
                <a:latin typeface="+mn-lt"/>
              </a:defRPr>
            </a:pPr>
          </a:p>
        </c:txPr>
        <c:crossAx val="1235135602"/>
      </c:valAx>
    </c:plotArea>
    <c:legend>
      <c:legendPos val="r"/>
      <c:overlay val="0"/>
      <c:txPr>
        <a:bodyPr/>
        <a:lstStyle/>
        <a:p>
          <a:pPr lvl="0">
            <a:defRPr b="0" i="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HML Line Fit  Plot</a:t>
            </a:r>
          </a:p>
        </c:rich>
      </c:tx>
      <c:overlay val="0"/>
    </c:title>
    <c:plotArea>
      <c:layout/>
      <c:scatterChart>
        <c:scatterStyle val="lineMarker"/>
        <c:ser>
          <c:idx val="0"/>
          <c:order val="0"/>
          <c:tx>
            <c:v>SKC</c:v>
          </c:tx>
          <c:spPr>
            <a:ln>
              <a:noFill/>
            </a:ln>
          </c:spPr>
          <c:marker>
            <c:symbol val="circle"/>
            <c:size val="7"/>
            <c:spPr>
              <a:solidFill>
                <a:schemeClr val="accent1"/>
              </a:solidFill>
              <a:ln cmpd="sng">
                <a:solidFill>
                  <a:schemeClr val="accent1"/>
                </a:solidFill>
              </a:ln>
            </c:spPr>
          </c:marker>
          <c:xVal>
            <c:numRef>
              <c:f>'Error Factor'!$D$2:$D$14</c:f>
            </c:numRef>
          </c:xVal>
          <c:yVal>
            <c:numRef>
              <c:f>'Error Factor'!$E$2:$E$14</c:f>
              <c:numCache/>
            </c:numRef>
          </c:yVal>
        </c:ser>
        <c:ser>
          <c:idx val="1"/>
          <c:order val="1"/>
          <c:tx>
            <c:v>Predicted SKC</c:v>
          </c:tx>
          <c:spPr>
            <a:ln>
              <a:noFill/>
            </a:ln>
          </c:spPr>
          <c:marker>
            <c:symbol val="circle"/>
            <c:size val="7"/>
            <c:spPr>
              <a:solidFill>
                <a:schemeClr val="accent2"/>
              </a:solidFill>
              <a:ln cmpd="sng">
                <a:solidFill>
                  <a:schemeClr val="accent2"/>
                </a:solidFill>
              </a:ln>
            </c:spPr>
          </c:marker>
          <c:xVal>
            <c:numRef>
              <c:f>'Error Factor'!$D$2:$D$14</c:f>
            </c:numRef>
          </c:xVal>
          <c:yVal>
            <c:numRef>
              <c:f>'Error Factor'!$H$27:$H$39</c:f>
              <c:numCache/>
            </c:numRef>
          </c:yVal>
        </c:ser>
        <c:dLbls>
          <c:showLegendKey val="0"/>
          <c:showVal val="0"/>
          <c:showCatName val="0"/>
          <c:showSerName val="0"/>
          <c:showPercent val="0"/>
          <c:showBubbleSize val="0"/>
        </c:dLbls>
        <c:axId val="186763820"/>
        <c:axId val="1950896941"/>
      </c:scatterChart>
      <c:valAx>
        <c:axId val="186763820"/>
        <c:scaling>
          <c:orientation val="minMax"/>
        </c:scaling>
        <c:delete val="0"/>
        <c:axPos val="b"/>
        <c:title>
          <c:tx>
            <c:rich>
              <a:bodyPr/>
              <a:lstStyle/>
              <a:p>
                <a:pPr lvl="0">
                  <a:defRPr b="1" i="0">
                    <a:solidFill>
                      <a:srgbClr val="000000"/>
                    </a:solidFill>
                    <a:latin typeface="+mn-lt"/>
                  </a:defRPr>
                </a:pPr>
                <a:r>
                  <a:rPr b="1" i="0">
                    <a:solidFill>
                      <a:srgbClr val="000000"/>
                    </a:solidFill>
                    <a:latin typeface="+mn-lt"/>
                  </a:rPr>
                  <a:t>HML</a:t>
                </a:r>
              </a:p>
            </c:rich>
          </c:tx>
          <c:overlay val="0"/>
        </c:title>
        <c:numFmt formatCode="General" sourceLinked="1"/>
        <c:majorTickMark val="out"/>
        <c:minorTickMark val="none"/>
        <c:tickLblPos val="nextTo"/>
        <c:spPr>
          <a:ln/>
        </c:spPr>
        <c:txPr>
          <a:bodyPr/>
          <a:lstStyle/>
          <a:p>
            <a:pPr lvl="0">
              <a:defRPr b="0" i="0">
                <a:solidFill>
                  <a:srgbClr val="000000"/>
                </a:solidFill>
                <a:latin typeface="+mn-lt"/>
              </a:defRPr>
            </a:pPr>
          </a:p>
        </c:txPr>
        <c:crossAx val="1950896941"/>
      </c:valAx>
      <c:valAx>
        <c:axId val="1950896941"/>
        <c:scaling>
          <c:orientation val="minMax"/>
        </c:scaling>
        <c:delete val="0"/>
        <c:axPos val="l"/>
        <c:title>
          <c:tx>
            <c:rich>
              <a:bodyPr/>
              <a:lstStyle/>
              <a:p>
                <a:pPr lvl="0">
                  <a:defRPr b="1" i="0">
                    <a:solidFill>
                      <a:srgbClr val="000000"/>
                    </a:solidFill>
                    <a:latin typeface="+mn-lt"/>
                  </a:defRPr>
                </a:pPr>
                <a:r>
                  <a:rPr b="1" i="0">
                    <a:solidFill>
                      <a:srgbClr val="000000"/>
                    </a:solidFill>
                    <a:latin typeface="+mn-lt"/>
                  </a:rPr>
                  <a:t>SKC</a:t>
                </a:r>
              </a:p>
            </c:rich>
          </c:tx>
          <c:overlay val="0"/>
        </c:title>
        <c:numFmt formatCode="General" sourceLinked="1"/>
        <c:majorTickMark val="out"/>
        <c:minorTickMark val="none"/>
        <c:tickLblPos val="nextTo"/>
        <c:spPr>
          <a:ln/>
        </c:spPr>
        <c:txPr>
          <a:bodyPr/>
          <a:lstStyle/>
          <a:p>
            <a:pPr lvl="0">
              <a:defRPr b="0" i="0">
                <a:solidFill>
                  <a:srgbClr val="000000"/>
                </a:solidFill>
                <a:latin typeface="+mn-lt"/>
              </a:defRPr>
            </a:pPr>
          </a:p>
        </c:txPr>
        <c:crossAx val="186763820"/>
      </c:valAx>
    </c:plotArea>
    <c:legend>
      <c:legendPos val="r"/>
      <c:overlay val="0"/>
      <c:txPr>
        <a:bodyPr/>
        <a:lstStyle/>
        <a:p>
          <a:pPr lvl="0">
            <a:defRPr b="0" i="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Normal Probability Plot</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'Error Factor'!$L$27:$L$39</c:f>
            </c:numRef>
          </c:xVal>
          <c:yVal>
            <c:numRef>
              <c:f>'Error Factor'!$M$27:$M$39</c:f>
              <c:numCache/>
            </c:numRef>
          </c:yVal>
        </c:ser>
        <c:dLbls>
          <c:showLegendKey val="0"/>
          <c:showVal val="0"/>
          <c:showCatName val="0"/>
          <c:showSerName val="0"/>
          <c:showPercent val="0"/>
          <c:showBubbleSize val="0"/>
        </c:dLbls>
        <c:axId val="935616563"/>
        <c:axId val="978953647"/>
      </c:scatterChart>
      <c:valAx>
        <c:axId val="935616563"/>
        <c:scaling>
          <c:orientation val="minMax"/>
        </c:scaling>
        <c:delete val="0"/>
        <c:axPos val="b"/>
        <c:title>
          <c:tx>
            <c:rich>
              <a:bodyPr/>
              <a:lstStyle/>
              <a:p>
                <a:pPr lvl="0">
                  <a:defRPr b="1" i="0">
                    <a:solidFill>
                      <a:srgbClr val="000000"/>
                    </a:solidFill>
                    <a:latin typeface="+mn-lt"/>
                  </a:defRPr>
                </a:pPr>
                <a:r>
                  <a:rPr b="1" i="0">
                    <a:solidFill>
                      <a:srgbClr val="000000"/>
                    </a:solidFill>
                    <a:latin typeface="+mn-lt"/>
                  </a:rPr>
                  <a:t>Sample Percentile</a:t>
                </a:r>
              </a:p>
            </c:rich>
          </c:tx>
          <c:overlay val="0"/>
        </c:title>
        <c:numFmt formatCode="General" sourceLinked="1"/>
        <c:majorTickMark val="out"/>
        <c:minorTickMark val="none"/>
        <c:tickLblPos val="nextTo"/>
        <c:spPr>
          <a:ln/>
        </c:spPr>
        <c:txPr>
          <a:bodyPr/>
          <a:lstStyle/>
          <a:p>
            <a:pPr lvl="0">
              <a:defRPr b="0" i="0">
                <a:solidFill>
                  <a:srgbClr val="000000"/>
                </a:solidFill>
                <a:latin typeface="+mn-lt"/>
              </a:defRPr>
            </a:pPr>
          </a:p>
        </c:txPr>
        <c:crossAx val="978953647"/>
      </c:valAx>
      <c:valAx>
        <c:axId val="978953647"/>
        <c:scaling>
          <c:orientation val="minMax"/>
        </c:scaling>
        <c:delete val="0"/>
        <c:axPos val="l"/>
        <c:title>
          <c:tx>
            <c:rich>
              <a:bodyPr/>
              <a:lstStyle/>
              <a:p>
                <a:pPr lvl="0">
                  <a:defRPr b="1" i="0">
                    <a:solidFill>
                      <a:srgbClr val="000000"/>
                    </a:solidFill>
                    <a:latin typeface="+mn-lt"/>
                  </a:defRPr>
                </a:pPr>
                <a:r>
                  <a:rPr b="1" i="0">
                    <a:solidFill>
                      <a:srgbClr val="000000"/>
                    </a:solidFill>
                    <a:latin typeface="+mn-lt"/>
                  </a:rPr>
                  <a:t>SKC</a:t>
                </a:r>
              </a:p>
            </c:rich>
          </c:tx>
          <c:overlay val="0"/>
        </c:title>
        <c:numFmt formatCode="General" sourceLinked="1"/>
        <c:majorTickMark val="out"/>
        <c:minorTickMark val="none"/>
        <c:tickLblPos val="nextTo"/>
        <c:spPr>
          <a:ln/>
        </c:spPr>
        <c:txPr>
          <a:bodyPr/>
          <a:lstStyle/>
          <a:p>
            <a:pPr lvl="0">
              <a:defRPr b="0" i="0">
                <a:solidFill>
                  <a:srgbClr val="000000"/>
                </a:solidFill>
                <a:latin typeface="+mn-lt"/>
              </a:defRPr>
            </a:pPr>
          </a:p>
        </c:txPr>
        <c:crossAx val="935616563"/>
      </c:valAx>
    </c:plotArea>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NZX 50 Returns  Residual Plot</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'Error Factor (REVISED)'!$C$2:$C$284</c:f>
            </c:numRef>
          </c:xVal>
          <c:yVal>
            <c:numRef>
              <c:f>'Error Factor (REVISED)'!$K$29:$K$311</c:f>
              <c:numCache/>
            </c:numRef>
          </c:yVal>
        </c:ser>
        <c:dLbls>
          <c:showLegendKey val="0"/>
          <c:showVal val="0"/>
          <c:showCatName val="0"/>
          <c:showSerName val="0"/>
          <c:showPercent val="0"/>
          <c:showBubbleSize val="0"/>
        </c:dLbls>
        <c:axId val="435804597"/>
        <c:axId val="690357061"/>
      </c:scatterChart>
      <c:valAx>
        <c:axId val="435804597"/>
        <c:scaling>
          <c:orientation val="minMax"/>
        </c:scaling>
        <c:delete val="0"/>
        <c:axPos val="b"/>
        <c:title>
          <c:tx>
            <c:rich>
              <a:bodyPr/>
              <a:lstStyle/>
              <a:p>
                <a:pPr lvl="0">
                  <a:defRPr b="1" i="0">
                    <a:solidFill>
                      <a:srgbClr val="000000"/>
                    </a:solidFill>
                    <a:latin typeface="+mn-lt"/>
                  </a:defRPr>
                </a:pPr>
                <a:r>
                  <a:rPr b="1" i="0">
                    <a:solidFill>
                      <a:srgbClr val="000000"/>
                    </a:solidFill>
                    <a:latin typeface="+mn-lt"/>
                  </a:rPr>
                  <a:t>NZX 50 Returns</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690357061"/>
      </c:valAx>
      <c:valAx>
        <c:axId val="690357061"/>
        <c:scaling>
          <c:orientation val="minMax"/>
        </c:scaling>
        <c:delete val="0"/>
        <c:axPos val="l"/>
        <c:title>
          <c:tx>
            <c:rich>
              <a:bodyPr/>
              <a:lstStyle/>
              <a:p>
                <a:pPr lvl="0">
                  <a:defRPr b="1" i="0">
                    <a:solidFill>
                      <a:srgbClr val="000000"/>
                    </a:solidFill>
                    <a:latin typeface="+mn-lt"/>
                  </a:defRPr>
                </a:pPr>
                <a:r>
                  <a:rPr b="1" i="0">
                    <a:solidFill>
                      <a:srgbClr val="000000"/>
                    </a:solidFill>
                    <a:latin typeface="+mn-lt"/>
                  </a:rPr>
                  <a:t>Residuals</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435804597"/>
      </c:valAx>
    </c:plotArea>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SMB  Residual Plot</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'Error Factor (REVISED)'!$D$2:$D$284</c:f>
            </c:numRef>
          </c:xVal>
          <c:yVal>
            <c:numRef>
              <c:f>'Error Factor (REVISED)'!$K$29:$K$311</c:f>
              <c:numCache/>
            </c:numRef>
          </c:yVal>
        </c:ser>
        <c:dLbls>
          <c:showLegendKey val="0"/>
          <c:showVal val="0"/>
          <c:showCatName val="0"/>
          <c:showSerName val="0"/>
          <c:showPercent val="0"/>
          <c:showBubbleSize val="0"/>
        </c:dLbls>
        <c:axId val="1910164409"/>
        <c:axId val="1563556895"/>
      </c:scatterChart>
      <c:valAx>
        <c:axId val="1910164409"/>
        <c:scaling>
          <c:orientation val="minMax"/>
        </c:scaling>
        <c:delete val="0"/>
        <c:axPos val="b"/>
        <c:title>
          <c:tx>
            <c:rich>
              <a:bodyPr/>
              <a:lstStyle/>
              <a:p>
                <a:pPr lvl="0">
                  <a:defRPr b="1" i="0">
                    <a:solidFill>
                      <a:srgbClr val="000000"/>
                    </a:solidFill>
                    <a:latin typeface="+mn-lt"/>
                  </a:defRPr>
                </a:pPr>
                <a:r>
                  <a:rPr b="1" i="0">
                    <a:solidFill>
                      <a:srgbClr val="000000"/>
                    </a:solidFill>
                    <a:latin typeface="+mn-lt"/>
                  </a:rPr>
                  <a:t>SMB</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1563556895"/>
      </c:valAx>
      <c:valAx>
        <c:axId val="1563556895"/>
        <c:scaling>
          <c:orientation val="minMax"/>
        </c:scaling>
        <c:delete val="0"/>
        <c:axPos val="l"/>
        <c:title>
          <c:tx>
            <c:rich>
              <a:bodyPr/>
              <a:lstStyle/>
              <a:p>
                <a:pPr lvl="0">
                  <a:defRPr b="1" i="0">
                    <a:solidFill>
                      <a:srgbClr val="000000"/>
                    </a:solidFill>
                    <a:latin typeface="+mn-lt"/>
                  </a:defRPr>
                </a:pPr>
                <a:r>
                  <a:rPr b="1" i="0">
                    <a:solidFill>
                      <a:srgbClr val="000000"/>
                    </a:solidFill>
                    <a:latin typeface="+mn-lt"/>
                  </a:rPr>
                  <a:t>Residuals</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1910164409"/>
      </c:valAx>
    </c:plotArea>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Relationship Id="rId3" Type="http://schemas.openxmlformats.org/officeDocument/2006/relationships/chart" Target="../charts/chart10.xml"/><Relationship Id="rId4" Type="http://schemas.openxmlformats.org/officeDocument/2006/relationships/chart" Target="../charts/chart11.xml"/><Relationship Id="rId11" Type="http://schemas.openxmlformats.org/officeDocument/2006/relationships/chart" Target="../charts/chart18.xml"/><Relationship Id="rId10" Type="http://schemas.openxmlformats.org/officeDocument/2006/relationships/chart" Target="../charts/chart17.xml"/><Relationship Id="rId9" Type="http://schemas.openxmlformats.org/officeDocument/2006/relationships/chart" Target="../charts/chart16.xml"/><Relationship Id="rId5" Type="http://schemas.openxmlformats.org/officeDocument/2006/relationships/chart" Target="../charts/chart12.xml"/><Relationship Id="rId6" Type="http://schemas.openxmlformats.org/officeDocument/2006/relationships/chart" Target="../charts/chart13.xml"/><Relationship Id="rId7" Type="http://schemas.openxmlformats.org/officeDocument/2006/relationships/chart" Target="../charts/chart14.xml"/><Relationship Id="rId8"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238125</xdr:colOff>
      <xdr:row>0</xdr:row>
      <xdr:rowOff>180975</xdr:rowOff>
    </xdr:from>
    <xdr:ext cx="3943350" cy="2000250"/>
    <xdr:graphicFrame>
      <xdr:nvGraphicFramePr>
        <xdr:cNvPr id="779545482"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21</xdr:col>
      <xdr:colOff>428625</xdr:colOff>
      <xdr:row>0</xdr:row>
      <xdr:rowOff>180975</xdr:rowOff>
    </xdr:from>
    <xdr:ext cx="3943350" cy="1990725"/>
    <xdr:graphicFrame>
      <xdr:nvGraphicFramePr>
        <xdr:cNvPr id="2012946126"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15</xdr:col>
      <xdr:colOff>219075</xdr:colOff>
      <xdr:row>11</xdr:row>
      <xdr:rowOff>28575</xdr:rowOff>
    </xdr:from>
    <xdr:ext cx="3943350" cy="1971675"/>
    <xdr:graphicFrame>
      <xdr:nvGraphicFramePr>
        <xdr:cNvPr id="971613568"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21</xdr:col>
      <xdr:colOff>457200</xdr:colOff>
      <xdr:row>11</xdr:row>
      <xdr:rowOff>28575</xdr:rowOff>
    </xdr:from>
    <xdr:ext cx="3943350" cy="1981200"/>
    <xdr:graphicFrame>
      <xdr:nvGraphicFramePr>
        <xdr:cNvPr id="1874659359" name="Chart 4"/>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28</xdr:col>
      <xdr:colOff>133350</xdr:colOff>
      <xdr:row>22</xdr:row>
      <xdr:rowOff>28575</xdr:rowOff>
    </xdr:from>
    <xdr:ext cx="3943350" cy="2019300"/>
    <xdr:graphicFrame>
      <xdr:nvGraphicFramePr>
        <xdr:cNvPr id="2138725786" name="Chart 5"/>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28</xdr:col>
      <xdr:colOff>123825</xdr:colOff>
      <xdr:row>11</xdr:row>
      <xdr:rowOff>104775</xdr:rowOff>
    </xdr:from>
    <xdr:ext cx="3943350" cy="1971675"/>
    <xdr:graphicFrame>
      <xdr:nvGraphicFramePr>
        <xdr:cNvPr id="1376072156" name="Chart 6"/>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27</xdr:col>
      <xdr:colOff>600075</xdr:colOff>
      <xdr:row>0</xdr:row>
      <xdr:rowOff>123825</xdr:rowOff>
    </xdr:from>
    <xdr:ext cx="3943350" cy="2000250"/>
    <xdr:graphicFrame>
      <xdr:nvGraphicFramePr>
        <xdr:cNvPr id="2005320336" name="Chart 7"/>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0</xdr:col>
      <xdr:colOff>57150</xdr:colOff>
      <xdr:row>14</xdr:row>
      <xdr:rowOff>85725</xdr:rowOff>
    </xdr:from>
    <xdr:ext cx="3162300" cy="704850"/>
    <xdr:sp>
      <xdr:nvSpPr>
        <xdr:cNvPr id="3" name="Shape 3"/>
        <xdr:cNvSpPr txBox="1"/>
      </xdr:nvSpPr>
      <xdr:spPr>
        <a:xfrm>
          <a:off x="3769613" y="3432338"/>
          <a:ext cx="3152775" cy="69532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rgbClr val="FF0000"/>
            </a:buClr>
            <a:buSzPts val="1100"/>
            <a:buFont typeface="Arial"/>
            <a:buNone/>
          </a:pPr>
          <a:r>
            <a:rPr lang="en-US" sz="1100">
              <a:solidFill>
                <a:srgbClr val="FF0000"/>
              </a:solidFill>
              <a:latin typeface="Arial"/>
              <a:ea typeface="Arial"/>
              <a:cs typeface="Arial"/>
              <a:sym typeface="Arial"/>
            </a:rPr>
            <a:t>Note: we used 2023-2024 data because it will give us the most accurate residuals, considering the current state of SKC</a:t>
          </a:r>
          <a:endParaRPr sz="1400"/>
        </a:p>
        <a:p>
          <a:pPr indent="0" lvl="0" marL="0" rtl="0" algn="l">
            <a:spcBef>
              <a:spcPts val="0"/>
            </a:spcBef>
            <a:spcAft>
              <a:spcPts val="0"/>
            </a:spcAft>
            <a:buSzPts val="1100"/>
            <a:buFont typeface="Arial"/>
            <a:buNone/>
          </a:pPr>
          <a:r>
            <a:t/>
          </a:r>
          <a:endParaRPr sz="1100">
            <a:solidFill>
              <a:srgbClr val="FF0000"/>
            </a:solidFill>
          </a:endParaRPr>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32</xdr:col>
      <xdr:colOff>523875</xdr:colOff>
      <xdr:row>1</xdr:row>
      <xdr:rowOff>38100</xdr:rowOff>
    </xdr:from>
    <xdr:ext cx="3943350" cy="2000250"/>
    <xdr:graphicFrame>
      <xdr:nvGraphicFramePr>
        <xdr:cNvPr id="1942523199" name="Chart 8"/>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32</xdr:col>
      <xdr:colOff>523875</xdr:colOff>
      <xdr:row>11</xdr:row>
      <xdr:rowOff>123825</xdr:rowOff>
    </xdr:from>
    <xdr:ext cx="3943350" cy="2000250"/>
    <xdr:graphicFrame>
      <xdr:nvGraphicFramePr>
        <xdr:cNvPr id="1776958244" name="Chart 9"/>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32</xdr:col>
      <xdr:colOff>504825</xdr:colOff>
      <xdr:row>22</xdr:row>
      <xdr:rowOff>57150</xdr:rowOff>
    </xdr:from>
    <xdr:ext cx="3943350" cy="2019300"/>
    <xdr:graphicFrame>
      <xdr:nvGraphicFramePr>
        <xdr:cNvPr id="390968520" name="Chart 10"/>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32</xdr:col>
      <xdr:colOff>600075</xdr:colOff>
      <xdr:row>32</xdr:row>
      <xdr:rowOff>180975</xdr:rowOff>
    </xdr:from>
    <xdr:ext cx="3943350" cy="2066925"/>
    <xdr:graphicFrame>
      <xdr:nvGraphicFramePr>
        <xdr:cNvPr id="1305127293" name="Chart 11"/>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33</xdr:col>
      <xdr:colOff>28575</xdr:colOff>
      <xdr:row>44</xdr:row>
      <xdr:rowOff>0</xdr:rowOff>
    </xdr:from>
    <xdr:ext cx="3943350" cy="2038350"/>
    <xdr:graphicFrame>
      <xdr:nvGraphicFramePr>
        <xdr:cNvPr id="110094661" name="Chart 12"/>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26</xdr:col>
      <xdr:colOff>409575</xdr:colOff>
      <xdr:row>1</xdr:row>
      <xdr:rowOff>66675</xdr:rowOff>
    </xdr:from>
    <xdr:ext cx="3943350" cy="1990725"/>
    <xdr:graphicFrame>
      <xdr:nvGraphicFramePr>
        <xdr:cNvPr id="1936161511" name="Chart 13"/>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26</xdr:col>
      <xdr:colOff>409575</xdr:colOff>
      <xdr:row>11</xdr:row>
      <xdr:rowOff>123825</xdr:rowOff>
    </xdr:from>
    <xdr:ext cx="3943350" cy="2009775"/>
    <xdr:graphicFrame>
      <xdr:nvGraphicFramePr>
        <xdr:cNvPr id="1845281823" name="Chart 14"/>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26</xdr:col>
      <xdr:colOff>400050</xdr:colOff>
      <xdr:row>22</xdr:row>
      <xdr:rowOff>66675</xdr:rowOff>
    </xdr:from>
    <xdr:ext cx="3943350" cy="2009775"/>
    <xdr:graphicFrame>
      <xdr:nvGraphicFramePr>
        <xdr:cNvPr id="1698025997" name="Chart 15"/>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26</xdr:col>
      <xdr:colOff>419100</xdr:colOff>
      <xdr:row>33</xdr:row>
      <xdr:rowOff>38100</xdr:rowOff>
    </xdr:from>
    <xdr:ext cx="3943350" cy="2009775"/>
    <xdr:graphicFrame>
      <xdr:nvGraphicFramePr>
        <xdr:cNvPr id="931286732" name="Chart 16"/>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26</xdr:col>
      <xdr:colOff>438150</xdr:colOff>
      <xdr:row>44</xdr:row>
      <xdr:rowOff>0</xdr:rowOff>
    </xdr:from>
    <xdr:ext cx="3943350" cy="2019300"/>
    <xdr:graphicFrame>
      <xdr:nvGraphicFramePr>
        <xdr:cNvPr id="1748316189" name="Chart 17"/>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20</xdr:col>
      <xdr:colOff>304800</xdr:colOff>
      <xdr:row>1</xdr:row>
      <xdr:rowOff>76200</xdr:rowOff>
    </xdr:from>
    <xdr:ext cx="3943350" cy="1990725"/>
    <xdr:graphicFrame>
      <xdr:nvGraphicFramePr>
        <xdr:cNvPr id="509441212" name="Chart 18"/>
        <xdr:cNvGraphicFramePr/>
      </xdr:nvGraphicFramePr>
      <xdr:xfrm>
        <a:off x="0" y="0"/>
        <a:ext cx="0" cy="0"/>
      </xdr:xfrm>
      <a:graphic>
        <a:graphicData uri="http://schemas.openxmlformats.org/drawingml/2006/chart">
          <c:chart r:id="rId1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552450</xdr:colOff>
      <xdr:row>20</xdr:row>
      <xdr:rowOff>57150</xdr:rowOff>
    </xdr:from>
    <xdr:ext cx="8943975" cy="2876550"/>
    <xdr:graphicFrame>
      <xdr:nvGraphicFramePr>
        <xdr:cNvPr id="2010160769" name="Chart 19"/>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25</xdr:col>
      <xdr:colOff>504825</xdr:colOff>
      <xdr:row>12</xdr:row>
      <xdr:rowOff>0</xdr:rowOff>
    </xdr:from>
    <xdr:ext cx="2419350" cy="5943600"/>
    <xdr:sp>
      <xdr:nvSpPr>
        <xdr:cNvPr id="4" name="Shape 4"/>
        <xdr:cNvSpPr txBox="1"/>
      </xdr:nvSpPr>
      <xdr:spPr>
        <a:xfrm>
          <a:off x="4141088" y="808200"/>
          <a:ext cx="2409825" cy="59436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Arial"/>
              <a:ea typeface="Arial"/>
              <a:cs typeface="Arial"/>
              <a:sym typeface="Arial"/>
            </a:rPr>
            <a:t>SKCNZ 3.02 05/21/2027 Corporate BBB- rated bond,</a:t>
          </a:r>
          <a:r>
            <a:rPr lang="en-US" sz="1100">
              <a:solidFill>
                <a:schemeClr val="dk1"/>
              </a:solidFill>
              <a:latin typeface="Arial"/>
              <a:ea typeface="Arial"/>
              <a:cs typeface="Arial"/>
              <a:sym typeface="Arial"/>
            </a:rPr>
            <a:t> with a settlement date of 2nd October 2025 (an exact 1Y forward to match our intrinsic value projection) has an equivalent 1/Year yield of 7.8828%. SKC's only issued bond will mature on the 21st May 2027 (attach BBG in appendix). This was formulated via a Bloomberg Terminal. </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Arial"/>
              <a:ea typeface="Arial"/>
              <a:cs typeface="Arial"/>
              <a:sym typeface="Arial"/>
            </a:rPr>
            <a:t>Maybe include items such as duraction, MD, and convexity of this bond. This is higher than the current 5.960% yield, meaning investors are indicating to the market SKC is more risky in the future, and thus, demand higher returns.</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Arial"/>
              <a:ea typeface="Arial"/>
              <a:cs typeface="Arial"/>
              <a:sym typeface="Arial"/>
            </a:rPr>
            <a:t>Exactly one-year after our 12m projection (i.e., 10/02/2026) the equivalent 1/Year yield will be 15.7272%.  This is a potential driver, so far, cost of debt is set to increase even further beyond the 12m forecast (however we are only concerned with the current 12m forecast, which still shows an increasing cost of debt)</a:t>
          </a:r>
          <a:endParaRPr sz="1100"/>
        </a:p>
      </xdr:txBody>
    </xdr:sp>
    <xdr:clientData fLocksWithSheet="0"/>
  </xdr:oneCellAnchor>
  <xdr:oneCellAnchor>
    <xdr:from>
      <xdr:col>0</xdr:col>
      <xdr:colOff>619125</xdr:colOff>
      <xdr:row>1</xdr:row>
      <xdr:rowOff>47625</xdr:rowOff>
    </xdr:from>
    <xdr:ext cx="17449800" cy="86487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14.25"/>
    <col customWidth="1" min="3" max="3" width="8.63"/>
    <col customWidth="1" min="4" max="4" width="15.0"/>
    <col customWidth="1" min="5" max="5" width="9.88"/>
    <col customWidth="1" min="6" max="6" width="14.13"/>
    <col customWidth="1" min="7" max="7" width="8.63"/>
    <col customWidth="1" min="8" max="8" width="13.25"/>
    <col customWidth="1" min="9" max="9" width="9.88"/>
    <col customWidth="1" min="10" max="10" width="14.0"/>
    <col customWidth="1" min="11" max="11" width="8.38"/>
    <col customWidth="1" min="12" max="13" width="14.63"/>
    <col customWidth="1" min="14" max="15" width="8.63"/>
    <col customWidth="1" min="16" max="16" width="8.25"/>
    <col customWidth="1" min="17" max="17" width="14.25"/>
    <col customWidth="1" min="18" max="18" width="13.75"/>
    <col customWidth="1" min="19" max="20" width="8.63"/>
    <col customWidth="1" min="21" max="21" width="20.75"/>
    <col customWidth="1" min="22" max="23" width="8.63"/>
    <col customWidth="1" min="24" max="24" width="13.75"/>
    <col customWidth="1" min="25" max="25" width="10.88"/>
    <col customWidth="1" min="26" max="26" width="8.63"/>
    <col customWidth="1" min="27" max="27" width="11.88"/>
    <col customWidth="1" min="28" max="30" width="8.63"/>
    <col customWidth="1" min="31" max="31" width="22.25"/>
  </cols>
  <sheetData>
    <row r="1">
      <c r="A1" s="1" t="s">
        <v>0</v>
      </c>
      <c r="B1" s="1" t="s">
        <v>1</v>
      </c>
      <c r="C1" s="1" t="s">
        <v>2</v>
      </c>
      <c r="D1" s="2" t="s">
        <v>3</v>
      </c>
      <c r="E1" s="1" t="s">
        <v>4</v>
      </c>
      <c r="F1" s="2" t="s">
        <v>5</v>
      </c>
      <c r="G1" s="1" t="s">
        <v>6</v>
      </c>
      <c r="H1" s="2" t="s">
        <v>7</v>
      </c>
      <c r="I1" s="1" t="s">
        <v>8</v>
      </c>
      <c r="J1" s="2" t="s">
        <v>9</v>
      </c>
      <c r="K1" s="1" t="s">
        <v>10</v>
      </c>
      <c r="L1" s="2" t="s">
        <v>11</v>
      </c>
      <c r="M1" s="2"/>
      <c r="N1" s="2" t="s">
        <v>12</v>
      </c>
      <c r="O1" s="2"/>
      <c r="P1" s="1" t="s">
        <v>13</v>
      </c>
      <c r="Q1" s="2" t="s">
        <v>14</v>
      </c>
      <c r="Y1" s="1" t="s">
        <v>15</v>
      </c>
    </row>
    <row r="2">
      <c r="A2" s="1">
        <v>202406.0</v>
      </c>
      <c r="B2" s="3">
        <v>0.0034187083392782647</v>
      </c>
      <c r="C2" s="1">
        <v>-1.08</v>
      </c>
      <c r="D2" s="3">
        <f t="shared" ref="D2:D284" si="1">C2/C3-1</f>
        <v>-1.361204013</v>
      </c>
      <c r="E2" s="1">
        <v>-0.63</v>
      </c>
      <c r="F2" s="3">
        <f t="shared" ref="F2:F284" si="2">E2/E3-1</f>
        <v>-0.5684931507</v>
      </c>
      <c r="G2" s="1">
        <v>0.18</v>
      </c>
      <c r="H2" s="3">
        <f t="shared" ref="H2:H284" si="3">G2/G3-1</f>
        <v>-0.8582677165</v>
      </c>
      <c r="I2" s="1">
        <v>2.4</v>
      </c>
      <c r="J2" s="3">
        <f t="shared" ref="J2:J284" si="4">I2/I3-1</f>
        <v>-2.18226601</v>
      </c>
      <c r="K2" s="1">
        <v>-1.83</v>
      </c>
      <c r="L2" s="3">
        <f t="shared" ref="L2:L284" si="5">K2/K3-1</f>
        <v>0.4409448819</v>
      </c>
      <c r="M2" s="3"/>
      <c r="N2" s="4">
        <v>-0.02971737323358281</v>
      </c>
      <c r="O2" s="3"/>
      <c r="P2" s="1">
        <v>1.46</v>
      </c>
      <c r="Q2" s="4">
        <v>-0.16091954022988508</v>
      </c>
      <c r="X2" s="1" t="s">
        <v>16</v>
      </c>
      <c r="Y2" s="5">
        <f>AVERAGE(N2:N341)</f>
        <v>0.001646863812</v>
      </c>
      <c r="AA2" s="1" t="s">
        <v>17</v>
      </c>
      <c r="AB2" s="6">
        <v>0.003299148399590849</v>
      </c>
      <c r="AD2" s="7" t="s">
        <v>18</v>
      </c>
      <c r="AE2" s="8">
        <f>Y2+V3*Y3+V4*Y4+V5*Y5+AB2</f>
        <v>0.01961031802</v>
      </c>
    </row>
    <row r="3">
      <c r="A3" s="1">
        <v>202405.0</v>
      </c>
      <c r="B3" s="3">
        <v>0.058702292226196384</v>
      </c>
      <c r="C3" s="1">
        <v>2.99</v>
      </c>
      <c r="D3" s="3">
        <f t="shared" si="1"/>
        <v>-3.902912621</v>
      </c>
      <c r="E3" s="1">
        <v>-1.46</v>
      </c>
      <c r="F3" s="3">
        <f t="shared" si="2"/>
        <v>1.862745098</v>
      </c>
      <c r="G3" s="1">
        <v>1.27</v>
      </c>
      <c r="H3" s="3">
        <f t="shared" si="3"/>
        <v>-0.5620689655</v>
      </c>
      <c r="I3" s="1">
        <v>-2.03</v>
      </c>
      <c r="J3" s="3">
        <f t="shared" si="4"/>
        <v>-0.02870813397</v>
      </c>
      <c r="K3" s="1">
        <v>-1.27</v>
      </c>
      <c r="L3" s="3">
        <f t="shared" si="5"/>
        <v>-1.641414141</v>
      </c>
      <c r="M3" s="3"/>
      <c r="N3" s="4">
        <v>-0.01755818701510814</v>
      </c>
      <c r="O3" s="3"/>
      <c r="P3" s="1">
        <v>1.74</v>
      </c>
      <c r="Q3" s="9">
        <v>-0.0224719101123596</v>
      </c>
      <c r="U3" s="1" t="s">
        <v>19</v>
      </c>
      <c r="V3" s="10">
        <v>1.12692221778414</v>
      </c>
      <c r="X3" s="1" t="s">
        <v>20</v>
      </c>
      <c r="Y3" s="5">
        <f>AVERAGE(B2:B284)</f>
        <v>0.007389125313</v>
      </c>
    </row>
    <row r="4">
      <c r="A4" s="1">
        <v>202404.0</v>
      </c>
      <c r="B4" s="3">
        <v>-0.012627988361285536</v>
      </c>
      <c r="C4" s="1">
        <v>-1.03</v>
      </c>
      <c r="D4" s="3">
        <f t="shared" si="1"/>
        <v>-2.051020408</v>
      </c>
      <c r="E4" s="1">
        <v>-0.51</v>
      </c>
      <c r="F4" s="3">
        <f t="shared" si="2"/>
        <v>-8.285714286</v>
      </c>
      <c r="G4" s="1">
        <v>2.9</v>
      </c>
      <c r="H4" s="3">
        <f t="shared" si="3"/>
        <v>0.9463087248</v>
      </c>
      <c r="I4" s="1">
        <v>-2.09</v>
      </c>
      <c r="J4" s="3">
        <f t="shared" si="4"/>
        <v>-1.509756098</v>
      </c>
      <c r="K4" s="1">
        <v>1.98</v>
      </c>
      <c r="L4" s="3">
        <f t="shared" si="5"/>
        <v>-2.32</v>
      </c>
      <c r="M4" s="3"/>
      <c r="N4" s="4">
        <v>0.0788546255506608</v>
      </c>
      <c r="O4" s="3"/>
      <c r="P4" s="1">
        <v>1.78</v>
      </c>
      <c r="Q4" s="4">
        <v>-0.14423076923076927</v>
      </c>
      <c r="U4" s="1" t="s">
        <v>21</v>
      </c>
      <c r="V4" s="10">
        <v>0.201600405688742</v>
      </c>
      <c r="X4" s="1" t="s">
        <v>22</v>
      </c>
      <c r="Y4" s="5">
        <f>-AVERAGE(F2:F341)/100</f>
        <v>0.0230124812</v>
      </c>
    </row>
    <row r="5">
      <c r="A5" s="1">
        <v>202403.0</v>
      </c>
      <c r="B5" s="3">
        <v>-0.007544219109345551</v>
      </c>
      <c r="C5" s="1">
        <v>0.98</v>
      </c>
      <c r="D5" s="3">
        <f t="shared" si="1"/>
        <v>-0.1009174312</v>
      </c>
      <c r="E5" s="1">
        <v>0.07</v>
      </c>
      <c r="F5" s="3">
        <f t="shared" si="2"/>
        <v>-0.862745098</v>
      </c>
      <c r="G5" s="1">
        <v>1.49</v>
      </c>
      <c r="H5" s="3">
        <f t="shared" si="3"/>
        <v>-2.1640625</v>
      </c>
      <c r="I5" s="1">
        <v>4.1</v>
      </c>
      <c r="J5" s="3">
        <f t="shared" si="4"/>
        <v>-2.009852217</v>
      </c>
      <c r="K5" s="1">
        <v>-1.5</v>
      </c>
      <c r="L5" s="3">
        <f t="shared" si="5"/>
        <v>-6.357142857</v>
      </c>
      <c r="M5" s="3"/>
      <c r="N5" s="4">
        <v>-0.03445342407486174</v>
      </c>
      <c r="O5" s="3"/>
      <c r="P5" s="1">
        <v>2.08</v>
      </c>
      <c r="Q5" s="4">
        <v>0.07772020725388606</v>
      </c>
      <c r="U5" s="1" t="s">
        <v>23</v>
      </c>
      <c r="V5" s="6">
        <v>0.09947187603058252</v>
      </c>
      <c r="X5" s="1" t="s">
        <v>24</v>
      </c>
      <c r="Y5" s="5">
        <f>-AVERAGE(H2:H341)/100</f>
        <v>0.01707025987</v>
      </c>
      <c r="AD5" s="7" t="s">
        <v>25</v>
      </c>
      <c r="AE5" s="11"/>
    </row>
    <row r="6">
      <c r="A6" s="1">
        <v>202402.0</v>
      </c>
      <c r="B6" s="3">
        <v>-0.012208712058942917</v>
      </c>
      <c r="C6" s="1">
        <v>1.09</v>
      </c>
      <c r="D6" s="3">
        <f t="shared" si="1"/>
        <v>-1.21756487</v>
      </c>
      <c r="E6" s="1">
        <v>0.51</v>
      </c>
      <c r="F6" s="3">
        <f t="shared" si="2"/>
        <v>-1.472222222</v>
      </c>
      <c r="G6" s="1">
        <v>-1.28</v>
      </c>
      <c r="H6" s="3">
        <f t="shared" si="3"/>
        <v>-2.230769231</v>
      </c>
      <c r="I6" s="1">
        <v>-4.06</v>
      </c>
      <c r="J6" s="3">
        <f t="shared" si="4"/>
        <v>-2.297124601</v>
      </c>
      <c r="K6" s="1">
        <v>0.28</v>
      </c>
      <c r="L6" s="3">
        <f t="shared" si="5"/>
        <v>-1.130841121</v>
      </c>
      <c r="M6" s="3"/>
      <c r="N6" s="4">
        <v>0.031140350877193024</v>
      </c>
      <c r="O6" s="3"/>
      <c r="P6" s="1">
        <v>1.93</v>
      </c>
      <c r="Q6" s="4">
        <v>0.021164021164021163</v>
      </c>
      <c r="U6" s="1" t="s">
        <v>26</v>
      </c>
      <c r="V6" s="1">
        <v>0.14231657302192893</v>
      </c>
      <c r="X6" s="1" t="s">
        <v>27</v>
      </c>
      <c r="Y6" s="3">
        <f>-AVERAGE(J2:J341)/100</f>
        <v>0.01177965341</v>
      </c>
      <c r="AE6" s="12">
        <f>Y2+V3*(Y3-Y2)+AB2</f>
        <v>0.01141709428</v>
      </c>
    </row>
    <row r="7">
      <c r="A7" s="1">
        <v>202401.0</v>
      </c>
      <c r="B7" s="3">
        <v>0.030985898699225967</v>
      </c>
      <c r="C7" s="1">
        <v>-5.01</v>
      </c>
      <c r="D7" s="3">
        <f t="shared" si="1"/>
        <v>-1.638216561</v>
      </c>
      <c r="E7" s="1">
        <v>-1.08</v>
      </c>
      <c r="F7" s="3">
        <f t="shared" si="2"/>
        <v>-0.6375838926</v>
      </c>
      <c r="G7" s="1">
        <v>1.04</v>
      </c>
      <c r="H7" s="3">
        <f t="shared" si="3"/>
        <v>-1.99047619</v>
      </c>
      <c r="I7" s="1">
        <v>3.13</v>
      </c>
      <c r="J7" s="3">
        <f t="shared" si="4"/>
        <v>0.1592592593</v>
      </c>
      <c r="K7" s="1">
        <v>-2.14</v>
      </c>
      <c r="L7" s="3">
        <f t="shared" si="5"/>
        <v>0.7685950413</v>
      </c>
      <c r="M7" s="3"/>
      <c r="N7" s="4">
        <v>0.05531127053922691</v>
      </c>
      <c r="O7" s="3"/>
      <c r="P7" s="1">
        <v>1.89</v>
      </c>
      <c r="Q7" s="4">
        <v>0.038461538461538325</v>
      </c>
      <c r="U7" s="1" t="s">
        <v>28</v>
      </c>
      <c r="V7" s="1">
        <v>0.09115403514857726</v>
      </c>
      <c r="X7" s="1" t="s">
        <v>29</v>
      </c>
      <c r="Y7" s="3">
        <f>-AVERAGE(L2:L341)/100</f>
        <v>0.004914570897</v>
      </c>
    </row>
    <row r="8">
      <c r="A8" s="1">
        <v>202312.0</v>
      </c>
      <c r="B8" s="3">
        <v>-0.011003108127458527</v>
      </c>
      <c r="C8" s="1">
        <v>7.85</v>
      </c>
      <c r="D8" s="3">
        <f t="shared" si="1"/>
        <v>0.6526315789</v>
      </c>
      <c r="E8" s="1">
        <v>-2.98</v>
      </c>
      <c r="F8" s="3">
        <f t="shared" si="2"/>
        <v>-3.547008547</v>
      </c>
      <c r="G8" s="1">
        <v>-1.05</v>
      </c>
      <c r="H8" s="3">
        <f t="shared" si="3"/>
        <v>-0.7115384615</v>
      </c>
      <c r="I8" s="1">
        <v>2.7</v>
      </c>
      <c r="J8" s="3">
        <f t="shared" si="4"/>
        <v>-0.2196531792</v>
      </c>
      <c r="K8" s="1">
        <v>-1.21</v>
      </c>
      <c r="L8" s="3">
        <f t="shared" si="5"/>
        <v>-0.5953177258</v>
      </c>
      <c r="M8" s="3"/>
      <c r="N8" s="4">
        <v>-0.11509318042187189</v>
      </c>
      <c r="O8" s="3"/>
      <c r="P8" s="1">
        <v>1.82</v>
      </c>
      <c r="Q8" s="4">
        <v>-0.016216216216216273</v>
      </c>
    </row>
    <row r="9">
      <c r="A9" s="1">
        <v>202311.0</v>
      </c>
      <c r="B9" s="3">
        <v>0.00863260577936864</v>
      </c>
      <c r="C9" s="1">
        <v>4.75</v>
      </c>
      <c r="D9" s="3">
        <f t="shared" si="1"/>
        <v>-1.940594059</v>
      </c>
      <c r="E9" s="1">
        <v>1.17</v>
      </c>
      <c r="F9" s="3">
        <f t="shared" si="2"/>
        <v>5.5</v>
      </c>
      <c r="G9" s="1">
        <v>-3.64</v>
      </c>
      <c r="H9" s="3">
        <f t="shared" si="3"/>
        <v>-3.033519553</v>
      </c>
      <c r="I9" s="1">
        <v>3.46</v>
      </c>
      <c r="J9" s="3">
        <f t="shared" si="4"/>
        <v>-9.238095238</v>
      </c>
      <c r="K9" s="1">
        <v>-2.99</v>
      </c>
      <c r="L9" s="3">
        <f t="shared" si="5"/>
        <v>-1.952229299</v>
      </c>
      <c r="M9" s="3"/>
      <c r="N9" s="4">
        <v>-0.12049711815561959</v>
      </c>
      <c r="O9" s="3"/>
      <c r="P9" s="1">
        <v>1.85</v>
      </c>
      <c r="Q9" s="4">
        <v>-0.010695187165775444</v>
      </c>
      <c r="U9" s="1"/>
      <c r="V9" s="3"/>
    </row>
    <row r="10">
      <c r="A10" s="1">
        <v>202310.0</v>
      </c>
      <c r="B10" s="3">
        <v>0.03885986125575891</v>
      </c>
      <c r="C10" s="1">
        <v>-5.05</v>
      </c>
      <c r="D10" s="3">
        <f t="shared" si="1"/>
        <v>0.4265536723</v>
      </c>
      <c r="E10" s="1">
        <v>0.18</v>
      </c>
      <c r="F10" s="3">
        <f t="shared" si="2"/>
        <v>-1.857142857</v>
      </c>
      <c r="G10" s="1">
        <v>1.79</v>
      </c>
      <c r="H10" s="3">
        <f t="shared" si="3"/>
        <v>-0.4092409241</v>
      </c>
      <c r="I10" s="1">
        <v>-0.42</v>
      </c>
      <c r="J10" s="3">
        <f t="shared" si="4"/>
        <v>-1.403846154</v>
      </c>
      <c r="K10" s="1">
        <v>3.14</v>
      </c>
      <c r="L10" s="3">
        <f t="shared" si="5"/>
        <v>0.8045977011</v>
      </c>
      <c r="M10" s="3"/>
      <c r="N10" s="4">
        <v>0.04655984919886902</v>
      </c>
      <c r="O10" s="3"/>
      <c r="P10" s="1">
        <v>1.87</v>
      </c>
      <c r="Q10" s="4">
        <v>-0.031088082901554293</v>
      </c>
    </row>
    <row r="11">
      <c r="A11" s="1">
        <v>202309.0</v>
      </c>
      <c r="B11" s="3">
        <v>0.05321867426929017</v>
      </c>
      <c r="C11" s="1">
        <v>-3.54</v>
      </c>
      <c r="D11" s="3">
        <f t="shared" si="1"/>
        <v>-0.4553846154</v>
      </c>
      <c r="E11" s="1">
        <v>-0.21</v>
      </c>
      <c r="F11" s="3">
        <f t="shared" si="2"/>
        <v>-1.19266055</v>
      </c>
      <c r="G11" s="1">
        <v>3.03</v>
      </c>
      <c r="H11" s="3">
        <f t="shared" si="3"/>
        <v>17.9375</v>
      </c>
      <c r="I11" s="1">
        <v>1.04</v>
      </c>
      <c r="J11" s="3">
        <f t="shared" si="4"/>
        <v>-0.7603686636</v>
      </c>
      <c r="K11" s="1">
        <v>1.74</v>
      </c>
      <c r="L11" s="3">
        <f t="shared" si="5"/>
        <v>-2.06097561</v>
      </c>
      <c r="M11" s="3"/>
      <c r="N11" s="4">
        <v>0.08842839556832183</v>
      </c>
      <c r="O11" s="3"/>
      <c r="P11" s="1">
        <v>1.93</v>
      </c>
      <c r="Q11" s="4">
        <v>-0.18565400843881863</v>
      </c>
    </row>
    <row r="12">
      <c r="A12" s="1">
        <v>202308.0</v>
      </c>
      <c r="B12" s="3">
        <v>-0.047691173229064354</v>
      </c>
      <c r="C12" s="1">
        <v>-6.5</v>
      </c>
      <c r="D12" s="3">
        <f t="shared" si="1"/>
        <v>-2.785714286</v>
      </c>
      <c r="E12" s="1">
        <v>1.09</v>
      </c>
      <c r="F12" s="3">
        <f t="shared" si="2"/>
        <v>-2.26744186</v>
      </c>
      <c r="G12" s="1">
        <v>0.16</v>
      </c>
      <c r="H12" s="3">
        <f t="shared" si="3"/>
        <v>-0.7142857143</v>
      </c>
      <c r="I12" s="1">
        <v>4.34</v>
      </c>
      <c r="J12" s="3">
        <f t="shared" si="4"/>
        <v>2.981651376</v>
      </c>
      <c r="K12" s="1">
        <v>-1.64</v>
      </c>
      <c r="L12" s="3">
        <f t="shared" si="5"/>
        <v>2.153846154</v>
      </c>
      <c r="M12" s="3"/>
      <c r="N12" s="4">
        <v>0.04078582105487927</v>
      </c>
      <c r="O12" s="3"/>
      <c r="P12" s="1">
        <v>2.37</v>
      </c>
      <c r="Q12" s="4">
        <v>0.0486725663716816</v>
      </c>
    </row>
    <row r="13">
      <c r="A13" s="1">
        <v>202307.0</v>
      </c>
      <c r="B13" s="3">
        <v>-0.02233332871751903</v>
      </c>
      <c r="C13" s="1">
        <v>3.64</v>
      </c>
      <c r="D13" s="3">
        <f t="shared" si="1"/>
        <v>0.1592356688</v>
      </c>
      <c r="E13" s="1">
        <v>-0.86</v>
      </c>
      <c r="F13" s="3">
        <f t="shared" si="2"/>
        <v>-0.2892561983</v>
      </c>
      <c r="G13" s="1">
        <v>0.56</v>
      </c>
      <c r="H13" s="3">
        <f t="shared" si="3"/>
        <v>2.111111111</v>
      </c>
      <c r="I13" s="1">
        <v>1.09</v>
      </c>
      <c r="J13" s="3">
        <f t="shared" si="4"/>
        <v>-0.2585034014</v>
      </c>
      <c r="K13" s="1">
        <v>-0.52</v>
      </c>
      <c r="L13" s="3">
        <f t="shared" si="5"/>
        <v>-0.01886792453</v>
      </c>
      <c r="M13" s="3"/>
      <c r="N13" s="4">
        <v>0.012978585334198378</v>
      </c>
      <c r="O13" s="3"/>
      <c r="P13" s="1">
        <v>2.26</v>
      </c>
      <c r="Q13" s="4">
        <v>-0.00877192982456143</v>
      </c>
    </row>
    <row r="14">
      <c r="A14" s="1">
        <v>202306.0</v>
      </c>
      <c r="B14" s="3">
        <v>-0.04161112793055832</v>
      </c>
      <c r="C14" s="1">
        <v>3.14</v>
      </c>
      <c r="D14" s="3">
        <f t="shared" si="1"/>
        <v>-1.525083612</v>
      </c>
      <c r="E14" s="1">
        <v>-1.21</v>
      </c>
      <c r="F14" s="3">
        <f t="shared" si="2"/>
        <v>-4.184210526</v>
      </c>
      <c r="G14" s="1">
        <v>0.18</v>
      </c>
      <c r="H14" s="3">
        <f t="shared" si="3"/>
        <v>-0.9032258065</v>
      </c>
      <c r="I14" s="1">
        <v>1.47</v>
      </c>
      <c r="J14" s="3">
        <f t="shared" si="4"/>
        <v>17.375</v>
      </c>
      <c r="K14" s="1">
        <v>-0.53</v>
      </c>
      <c r="L14" s="3">
        <f t="shared" si="5"/>
        <v>-0.2837837838</v>
      </c>
      <c r="M14" s="3"/>
      <c r="N14" s="4">
        <v>0.07887981330221705</v>
      </c>
      <c r="O14" s="3"/>
      <c r="P14" s="1">
        <v>2.28</v>
      </c>
      <c r="Q14" s="4">
        <v>0.036363636363636154</v>
      </c>
    </row>
    <row r="15">
      <c r="A15" s="1">
        <v>202305.0</v>
      </c>
      <c r="B15" s="3">
        <v>0.011721592048651974</v>
      </c>
      <c r="C15" s="1">
        <v>-5.98</v>
      </c>
      <c r="D15" s="3">
        <f t="shared" si="1"/>
        <v>597</v>
      </c>
      <c r="E15" s="1">
        <v>0.38</v>
      </c>
      <c r="F15" s="3">
        <f t="shared" si="2"/>
        <v>-1.575757576</v>
      </c>
      <c r="G15" s="1">
        <v>1.86</v>
      </c>
      <c r="H15" s="3">
        <f t="shared" si="3"/>
        <v>-7.888888889</v>
      </c>
      <c r="I15" s="1">
        <v>0.08</v>
      </c>
      <c r="J15" s="3">
        <f t="shared" si="4"/>
        <v>-1.08</v>
      </c>
      <c r="K15" s="1">
        <v>-0.74</v>
      </c>
      <c r="L15" s="3">
        <f t="shared" si="5"/>
        <v>-2.450980392</v>
      </c>
      <c r="M15" s="3"/>
      <c r="N15" s="4">
        <v>0.04767726161369201</v>
      </c>
      <c r="O15" s="3"/>
      <c r="P15" s="1">
        <v>2.2</v>
      </c>
      <c r="Q15" s="4">
        <v>-0.08333333333333326</v>
      </c>
    </row>
    <row r="16">
      <c r="A16" s="1">
        <v>202304.0</v>
      </c>
      <c r="B16" s="3">
        <v>0.008758140389282687</v>
      </c>
      <c r="C16" s="1">
        <v>-0.01</v>
      </c>
      <c r="D16" s="3">
        <f t="shared" si="1"/>
        <v>-1.090909091</v>
      </c>
      <c r="E16" s="1">
        <v>-0.66</v>
      </c>
      <c r="F16" s="3">
        <f t="shared" si="2"/>
        <v>-0.7238493724</v>
      </c>
      <c r="G16" s="1">
        <v>-0.27</v>
      </c>
      <c r="H16" s="3">
        <f t="shared" si="3"/>
        <v>1.454545455</v>
      </c>
      <c r="I16" s="1">
        <v>-1.0</v>
      </c>
      <c r="J16" s="3">
        <f t="shared" si="4"/>
        <v>-2.162790698</v>
      </c>
      <c r="K16" s="1">
        <v>0.51</v>
      </c>
      <c r="L16" s="3">
        <f t="shared" si="5"/>
        <v>-1.80952381</v>
      </c>
      <c r="M16" s="3"/>
      <c r="N16" s="4">
        <v>-0.025262154432793116</v>
      </c>
      <c r="O16" s="3"/>
      <c r="P16" s="1">
        <v>2.4</v>
      </c>
      <c r="Q16" s="4">
        <v>0.004184100418409997</v>
      </c>
    </row>
    <row r="17">
      <c r="A17" s="1">
        <v>202303.0</v>
      </c>
      <c r="B17" s="3">
        <v>-0.017207383792130382</v>
      </c>
      <c r="C17" s="1">
        <v>0.11</v>
      </c>
      <c r="D17" s="3">
        <f t="shared" si="1"/>
        <v>-1.016591252</v>
      </c>
      <c r="E17" s="1">
        <v>-2.39</v>
      </c>
      <c r="F17" s="3">
        <f t="shared" si="2"/>
        <v>1.685393258</v>
      </c>
      <c r="G17" s="1">
        <v>-0.11</v>
      </c>
      <c r="H17" s="3">
        <f t="shared" si="3"/>
        <v>-1.039145907</v>
      </c>
      <c r="I17" s="1">
        <v>0.86</v>
      </c>
      <c r="J17" s="3">
        <f t="shared" si="4"/>
        <v>-2.264705882</v>
      </c>
      <c r="K17" s="1">
        <v>-0.63</v>
      </c>
      <c r="L17" s="3">
        <f t="shared" si="5"/>
        <v>-1.256097561</v>
      </c>
      <c r="M17" s="3"/>
      <c r="N17" s="4">
        <v>-0.08183807439824953</v>
      </c>
      <c r="O17" s="3"/>
      <c r="P17" s="1">
        <v>2.39</v>
      </c>
      <c r="Q17" s="4">
        <v>-0.0807692307692307</v>
      </c>
    </row>
    <row r="18">
      <c r="A18" s="1">
        <v>202302.0</v>
      </c>
      <c r="B18" s="3">
        <v>0.011387942277756746</v>
      </c>
      <c r="C18" s="1">
        <v>-6.63</v>
      </c>
      <c r="D18" s="3">
        <f t="shared" si="1"/>
        <v>-1.935119887</v>
      </c>
      <c r="E18" s="1">
        <v>-0.89</v>
      </c>
      <c r="F18" s="3">
        <f t="shared" si="2"/>
        <v>0.1265822785</v>
      </c>
      <c r="G18" s="1">
        <v>2.81</v>
      </c>
      <c r="H18" s="3">
        <f t="shared" si="3"/>
        <v>-1.609544469</v>
      </c>
      <c r="I18" s="1">
        <v>-0.68</v>
      </c>
      <c r="J18" s="3">
        <f t="shared" si="4"/>
        <v>-1.444444444</v>
      </c>
      <c r="K18" s="1">
        <v>2.46</v>
      </c>
      <c r="L18" s="3">
        <f t="shared" si="5"/>
        <v>-1.619647355</v>
      </c>
      <c r="M18" s="3"/>
      <c r="N18" s="4">
        <v>0.09697551608257315</v>
      </c>
      <c r="O18" s="3"/>
      <c r="P18" s="1">
        <v>2.6</v>
      </c>
      <c r="Q18" s="4">
        <v>0.03585657370517947</v>
      </c>
    </row>
    <row r="19">
      <c r="A19" s="1">
        <v>202301.0</v>
      </c>
      <c r="B19" s="3">
        <v>-8.474448025908021E-4</v>
      </c>
      <c r="C19" s="1">
        <v>7.09</v>
      </c>
      <c r="D19" s="3">
        <f t="shared" si="1"/>
        <v>7.974683544</v>
      </c>
      <c r="E19" s="1">
        <v>-0.79</v>
      </c>
      <c r="F19" s="3">
        <f t="shared" si="2"/>
        <v>-0.3247863248</v>
      </c>
      <c r="G19" s="1">
        <v>-4.61</v>
      </c>
      <c r="H19" s="3">
        <f t="shared" si="3"/>
        <v>-1.728278041</v>
      </c>
      <c r="I19" s="1">
        <v>1.53</v>
      </c>
      <c r="J19" s="3">
        <f t="shared" si="4"/>
        <v>-1.9</v>
      </c>
      <c r="K19" s="1">
        <v>-3.97</v>
      </c>
      <c r="L19" s="3">
        <f t="shared" si="5"/>
        <v>-1.747645951</v>
      </c>
      <c r="M19" s="3"/>
      <c r="N19" s="4">
        <v>-0.06842576028622538</v>
      </c>
      <c r="O19" s="3"/>
      <c r="P19" s="1">
        <v>2.51</v>
      </c>
      <c r="Q19" s="4">
        <v>0.05907172995780585</v>
      </c>
    </row>
    <row r="20">
      <c r="A20" s="1">
        <v>202212.0</v>
      </c>
      <c r="B20" s="3">
        <v>-0.0061114397729893355</v>
      </c>
      <c r="C20" s="1">
        <v>0.79</v>
      </c>
      <c r="D20" s="3">
        <f t="shared" si="1"/>
        <v>-0.9442877292</v>
      </c>
      <c r="E20" s="1">
        <v>-1.17</v>
      </c>
      <c r="F20" s="3">
        <f t="shared" si="2"/>
        <v>-0.8157480315</v>
      </c>
      <c r="G20" s="1">
        <v>6.33</v>
      </c>
      <c r="H20" s="3">
        <f t="shared" si="3"/>
        <v>-2.929878049</v>
      </c>
      <c r="I20" s="1">
        <v>-1.7</v>
      </c>
      <c r="J20" s="3">
        <f t="shared" si="4"/>
        <v>-2.00591716</v>
      </c>
      <c r="K20" s="1">
        <v>5.31</v>
      </c>
      <c r="L20" s="3">
        <f t="shared" si="5"/>
        <v>-5.657894737</v>
      </c>
      <c r="M20" s="3"/>
      <c r="N20" s="4">
        <v>0.09500489715964755</v>
      </c>
      <c r="O20" s="3"/>
      <c r="P20" s="1">
        <v>2.37</v>
      </c>
      <c r="Q20" s="4">
        <v>-0.1413043478260868</v>
      </c>
    </row>
    <row r="21" ht="15.75" customHeight="1">
      <c r="A21" s="1">
        <v>202211.0</v>
      </c>
      <c r="B21" s="3">
        <v>0.043098549319982915</v>
      </c>
      <c r="C21" s="1">
        <v>14.18</v>
      </c>
      <c r="D21" s="3">
        <f t="shared" si="1"/>
        <v>-12.344</v>
      </c>
      <c r="E21" s="1">
        <v>-6.35</v>
      </c>
      <c r="F21" s="3">
        <f t="shared" si="2"/>
        <v>11.95918367</v>
      </c>
      <c r="G21" s="1">
        <v>-3.28</v>
      </c>
      <c r="H21" s="3">
        <f t="shared" si="3"/>
        <v>0.8636363636</v>
      </c>
      <c r="I21" s="1">
        <v>1.69</v>
      </c>
      <c r="J21" s="3">
        <f t="shared" si="4"/>
        <v>-0.4878787879</v>
      </c>
      <c r="K21" s="1">
        <v>-1.14</v>
      </c>
      <c r="L21" s="3">
        <f t="shared" si="5"/>
        <v>-0.4153846154</v>
      </c>
      <c r="M21" s="3"/>
      <c r="N21" s="4">
        <v>-0.024366937410415734</v>
      </c>
      <c r="O21" s="3"/>
      <c r="P21" s="1">
        <v>2.76</v>
      </c>
      <c r="Q21" s="4">
        <v>-0.048275862068965614</v>
      </c>
    </row>
    <row r="22" ht="15.75" customHeight="1">
      <c r="A22" s="1">
        <v>202210.0</v>
      </c>
      <c r="B22" s="3">
        <v>-0.006821306020408646</v>
      </c>
      <c r="C22" s="1">
        <v>-1.25</v>
      </c>
      <c r="D22" s="3">
        <f t="shared" si="1"/>
        <v>-0.880952381</v>
      </c>
      <c r="E22" s="1">
        <v>-0.49</v>
      </c>
      <c r="F22" s="3">
        <f t="shared" si="2"/>
        <v>-0.65</v>
      </c>
      <c r="G22" s="1">
        <v>-1.76</v>
      </c>
      <c r="H22" s="3">
        <f t="shared" si="3"/>
        <v>-1.382608696</v>
      </c>
      <c r="I22" s="1">
        <v>3.3</v>
      </c>
      <c r="J22" s="3">
        <f t="shared" si="4"/>
        <v>-3.129032258</v>
      </c>
      <c r="K22" s="1">
        <v>-1.95</v>
      </c>
      <c r="L22" s="3">
        <f t="shared" si="5"/>
        <v>-1.672413793</v>
      </c>
      <c r="M22" s="3"/>
      <c r="N22" s="4">
        <v>-0.027190332326283984</v>
      </c>
      <c r="O22" s="3"/>
      <c r="P22" s="1">
        <v>2.9</v>
      </c>
      <c r="Q22" s="4">
        <v>0.07011070110701101</v>
      </c>
    </row>
    <row r="23" ht="15.75" customHeight="1">
      <c r="A23" s="1">
        <v>202209.0</v>
      </c>
      <c r="B23" s="3">
        <v>0.018839468956460603</v>
      </c>
      <c r="C23" s="1">
        <v>-10.5</v>
      </c>
      <c r="D23" s="3">
        <f t="shared" si="1"/>
        <v>8.813084112</v>
      </c>
      <c r="E23" s="1">
        <v>-1.4</v>
      </c>
      <c r="F23" s="3">
        <f t="shared" si="2"/>
        <v>-4.111111111</v>
      </c>
      <c r="G23" s="1">
        <v>4.6</v>
      </c>
      <c r="H23" s="3">
        <f t="shared" si="3"/>
        <v>2.285714286</v>
      </c>
      <c r="I23" s="1">
        <v>-1.55</v>
      </c>
      <c r="J23" s="3">
        <f t="shared" si="4"/>
        <v>-3.672413793</v>
      </c>
      <c r="K23" s="1">
        <v>2.9</v>
      </c>
      <c r="L23" s="3">
        <f t="shared" si="5"/>
        <v>-3.929292929</v>
      </c>
      <c r="M23" s="3"/>
      <c r="N23" s="4">
        <v>0.08142749434531282</v>
      </c>
      <c r="O23" s="3"/>
      <c r="P23" s="1">
        <v>2.71</v>
      </c>
      <c r="Q23" s="4">
        <v>-0.0491228070175439</v>
      </c>
    </row>
    <row r="24" ht="15.75" customHeight="1">
      <c r="A24" s="1">
        <v>202208.0</v>
      </c>
      <c r="B24" s="3">
        <v>0.024645503993869555</v>
      </c>
      <c r="C24" s="1">
        <v>-1.07</v>
      </c>
      <c r="D24" s="3">
        <f t="shared" si="1"/>
        <v>-1.347402597</v>
      </c>
      <c r="E24" s="1">
        <v>0.45</v>
      </c>
      <c r="F24" s="3">
        <f t="shared" si="2"/>
        <v>-0.8301886792</v>
      </c>
      <c r="G24" s="1">
        <v>1.4</v>
      </c>
      <c r="H24" s="3">
        <f t="shared" si="3"/>
        <v>-1.184210526</v>
      </c>
      <c r="I24" s="1">
        <v>0.58</v>
      </c>
      <c r="J24" s="3">
        <f t="shared" si="4"/>
        <v>-3.52173913</v>
      </c>
      <c r="K24" s="1">
        <v>-0.99</v>
      </c>
      <c r="L24" s="3">
        <f t="shared" si="5"/>
        <v>-0.7659574468</v>
      </c>
      <c r="M24" s="3"/>
      <c r="N24" s="4">
        <v>0.16515373352855045</v>
      </c>
      <c r="O24" s="3"/>
      <c r="P24" s="1">
        <v>2.85</v>
      </c>
      <c r="Q24" s="4">
        <v>0.028880866425992746</v>
      </c>
    </row>
    <row r="25" ht="15.75" customHeight="1">
      <c r="A25" s="1">
        <v>202207.0</v>
      </c>
      <c r="B25" s="3">
        <v>-0.046149934057977404</v>
      </c>
      <c r="C25" s="1">
        <v>3.08</v>
      </c>
      <c r="D25" s="3">
        <f t="shared" si="1"/>
        <v>-1.414535666</v>
      </c>
      <c r="E25" s="1">
        <v>2.65</v>
      </c>
      <c r="F25" s="3">
        <f t="shared" si="2"/>
        <v>-1.740223464</v>
      </c>
      <c r="G25" s="1">
        <v>-7.6</v>
      </c>
      <c r="H25" s="3">
        <f t="shared" si="3"/>
        <v>-2.919191919</v>
      </c>
      <c r="I25" s="1">
        <v>-0.23</v>
      </c>
      <c r="J25" s="3">
        <f t="shared" si="4"/>
        <v>-0.7444444444</v>
      </c>
      <c r="K25" s="1">
        <v>-4.23</v>
      </c>
      <c r="L25" s="3">
        <f t="shared" si="5"/>
        <v>-1.695723684</v>
      </c>
      <c r="M25" s="3"/>
      <c r="N25" s="4">
        <v>-0.1155141155141155</v>
      </c>
      <c r="O25" s="3"/>
      <c r="P25" s="1">
        <v>2.77</v>
      </c>
      <c r="Q25" s="4">
        <v>-0.04810996563573888</v>
      </c>
    </row>
    <row r="26" ht="15.75" customHeight="1">
      <c r="A26" s="1">
        <v>202206.0</v>
      </c>
      <c r="B26" s="3">
        <v>0.009436465915171999</v>
      </c>
      <c r="C26" s="1">
        <v>-7.43</v>
      </c>
      <c r="D26" s="3">
        <f t="shared" si="1"/>
        <v>13.28846154</v>
      </c>
      <c r="E26" s="1">
        <v>-3.58</v>
      </c>
      <c r="F26" s="3">
        <f t="shared" si="2"/>
        <v>-0.0725388601</v>
      </c>
      <c r="G26" s="1">
        <v>3.96</v>
      </c>
      <c r="H26" s="3">
        <f t="shared" si="3"/>
        <v>-0.007518796992</v>
      </c>
      <c r="I26" s="1">
        <v>-0.9</v>
      </c>
      <c r="J26" s="3">
        <f t="shared" si="4"/>
        <v>-4.103448276</v>
      </c>
      <c r="K26" s="1">
        <v>6.08</v>
      </c>
      <c r="L26" s="3">
        <f t="shared" si="5"/>
        <v>1.801843318</v>
      </c>
      <c r="M26" s="3"/>
      <c r="N26" s="4">
        <v>0.06893687707641205</v>
      </c>
      <c r="O26" s="3"/>
      <c r="P26" s="1">
        <v>2.91</v>
      </c>
      <c r="Q26" s="4">
        <v>0.11068702290076327</v>
      </c>
    </row>
    <row r="27" ht="15.75" customHeight="1">
      <c r="A27" s="1">
        <v>202205.0</v>
      </c>
      <c r="B27" s="3">
        <v>0.057407969674385884</v>
      </c>
      <c r="C27" s="1">
        <v>-0.52</v>
      </c>
      <c r="D27" s="3">
        <f t="shared" si="1"/>
        <v>-0.8994197292</v>
      </c>
      <c r="E27" s="1">
        <v>-3.86</v>
      </c>
      <c r="F27" s="3">
        <f t="shared" si="2"/>
        <v>-43.88888889</v>
      </c>
      <c r="G27" s="1">
        <v>3.99</v>
      </c>
      <c r="H27" s="3">
        <f t="shared" si="3"/>
        <v>-0.2326923077</v>
      </c>
      <c r="I27" s="1">
        <v>0.29</v>
      </c>
      <c r="J27" s="3">
        <f t="shared" si="4"/>
        <v>-1.273584906</v>
      </c>
      <c r="K27" s="1">
        <v>2.17</v>
      </c>
      <c r="L27" s="3">
        <f t="shared" si="5"/>
        <v>-0.4547738693</v>
      </c>
      <c r="M27" s="3"/>
      <c r="N27" s="4">
        <v>-0.007692307692307665</v>
      </c>
      <c r="O27" s="3"/>
      <c r="P27" s="1">
        <v>2.62</v>
      </c>
      <c r="Q27" s="4">
        <v>-0.096551724137931</v>
      </c>
    </row>
    <row r="28" ht="15.75" customHeight="1">
      <c r="A28" s="1">
        <v>202204.0</v>
      </c>
      <c r="B28" s="3">
        <v>-0.038877501030213035</v>
      </c>
      <c r="C28" s="1">
        <v>-5.17</v>
      </c>
      <c r="D28" s="3">
        <f t="shared" si="1"/>
        <v>-2.01372549</v>
      </c>
      <c r="E28" s="1">
        <v>0.09</v>
      </c>
      <c r="F28" s="3">
        <f t="shared" si="2"/>
        <v>3.5</v>
      </c>
      <c r="G28" s="1">
        <v>5.2</v>
      </c>
      <c r="H28" s="3">
        <f t="shared" si="3"/>
        <v>-6.591397849</v>
      </c>
      <c r="I28" s="1">
        <v>-1.06</v>
      </c>
      <c r="J28" s="3">
        <f t="shared" si="4"/>
        <v>-2.432432432</v>
      </c>
      <c r="K28" s="1">
        <v>3.98</v>
      </c>
      <c r="L28" s="3">
        <f t="shared" si="5"/>
        <v>-3.397590361</v>
      </c>
      <c r="M28" s="3"/>
      <c r="N28" s="4">
        <v>0.12973308504034775</v>
      </c>
      <c r="O28" s="3"/>
      <c r="P28" s="1">
        <v>2.9</v>
      </c>
      <c r="Q28" s="4">
        <v>0.010452961672473782</v>
      </c>
    </row>
    <row r="29" ht="15.75" customHeight="1">
      <c r="A29" s="1">
        <v>202203.0</v>
      </c>
      <c r="B29" s="3">
        <v>-0.04846393981976216</v>
      </c>
      <c r="C29" s="1">
        <v>5.1</v>
      </c>
      <c r="D29" s="3">
        <f t="shared" si="1"/>
        <v>2.128834356</v>
      </c>
      <c r="E29" s="1">
        <v>0.02</v>
      </c>
      <c r="F29" s="3">
        <f t="shared" si="2"/>
        <v>-1.006779661</v>
      </c>
      <c r="G29" s="1">
        <v>-0.93</v>
      </c>
      <c r="H29" s="3">
        <f t="shared" si="3"/>
        <v>-1.361867704</v>
      </c>
      <c r="I29" s="1">
        <v>0.74</v>
      </c>
      <c r="J29" s="3">
        <f t="shared" si="4"/>
        <v>-0.3833333333</v>
      </c>
      <c r="K29" s="1">
        <v>-1.66</v>
      </c>
      <c r="L29" s="3">
        <f t="shared" si="5"/>
        <v>-1.666666667</v>
      </c>
      <c r="M29" s="3"/>
      <c r="N29" s="4">
        <v>0.1712104689203926</v>
      </c>
      <c r="O29" s="3"/>
      <c r="P29" s="1">
        <v>2.87</v>
      </c>
      <c r="Q29" s="4">
        <v>-0.030405405405405372</v>
      </c>
    </row>
    <row r="30" ht="15.75" customHeight="1">
      <c r="A30" s="1">
        <v>202202.0</v>
      </c>
      <c r="B30" s="3">
        <v>-0.018658558940931158</v>
      </c>
      <c r="C30" s="1">
        <v>1.63</v>
      </c>
      <c r="D30" s="3">
        <f t="shared" si="1"/>
        <v>-1.327967807</v>
      </c>
      <c r="E30" s="1">
        <v>-2.95</v>
      </c>
      <c r="F30" s="3">
        <f t="shared" si="2"/>
        <v>-0.08950617284</v>
      </c>
      <c r="G30" s="1">
        <v>2.57</v>
      </c>
      <c r="H30" s="3">
        <f t="shared" si="3"/>
        <v>-0.7492682927</v>
      </c>
      <c r="I30" s="1">
        <v>1.2</v>
      </c>
      <c r="J30" s="3">
        <f t="shared" si="4"/>
        <v>-1.533333333</v>
      </c>
      <c r="K30" s="1">
        <v>2.49</v>
      </c>
      <c r="L30" s="3">
        <f t="shared" si="5"/>
        <v>-0.6910669975</v>
      </c>
      <c r="M30" s="3"/>
      <c r="N30" s="4">
        <v>0.05726364335126832</v>
      </c>
      <c r="O30" s="3"/>
      <c r="P30" s="1">
        <v>2.96</v>
      </c>
      <c r="Q30" s="4">
        <v>0.08424908424908417</v>
      </c>
    </row>
    <row r="31" ht="15.75" customHeight="1">
      <c r="A31" s="1">
        <v>202201.0</v>
      </c>
      <c r="B31" s="3">
        <v>0.011061324436852482</v>
      </c>
      <c r="C31" s="1">
        <v>-4.97</v>
      </c>
      <c r="D31" s="3">
        <f t="shared" si="1"/>
        <v>-3.21875</v>
      </c>
      <c r="E31" s="1">
        <v>-3.24</v>
      </c>
      <c r="F31" s="3">
        <f t="shared" si="2"/>
        <v>6.534883721</v>
      </c>
      <c r="G31" s="1">
        <v>10.25</v>
      </c>
      <c r="H31" s="3">
        <f t="shared" si="3"/>
        <v>2.897338403</v>
      </c>
      <c r="I31" s="1">
        <v>-2.25</v>
      </c>
      <c r="J31" s="3">
        <f t="shared" si="4"/>
        <v>-1.539568345</v>
      </c>
      <c r="K31" s="1">
        <v>8.06</v>
      </c>
      <c r="L31" s="3">
        <f t="shared" si="5"/>
        <v>3.404371585</v>
      </c>
      <c r="M31" s="3"/>
      <c r="N31" s="4">
        <v>0.08961474036850925</v>
      </c>
      <c r="O31" s="3"/>
      <c r="P31" s="1">
        <v>2.73</v>
      </c>
      <c r="Q31" s="4">
        <v>-0.125</v>
      </c>
    </row>
    <row r="32" ht="15.75" customHeight="1">
      <c r="A32" s="1">
        <v>202112.0</v>
      </c>
      <c r="B32" s="3">
        <v>0.00743267111881174</v>
      </c>
      <c r="C32" s="1">
        <v>2.24</v>
      </c>
      <c r="D32" s="3">
        <f t="shared" si="1"/>
        <v>-1.394366197</v>
      </c>
      <c r="E32" s="1">
        <v>-0.43</v>
      </c>
      <c r="F32" s="3">
        <f t="shared" si="2"/>
        <v>-1.270440252</v>
      </c>
      <c r="G32" s="1">
        <v>2.63</v>
      </c>
      <c r="H32" s="3">
        <f t="shared" si="3"/>
        <v>-4.329113924</v>
      </c>
      <c r="I32" s="1">
        <v>4.17</v>
      </c>
      <c r="J32" s="3">
        <f t="shared" si="4"/>
        <v>0.1519337017</v>
      </c>
      <c r="K32" s="1">
        <v>1.83</v>
      </c>
      <c r="L32" s="3">
        <f t="shared" si="5"/>
        <v>3.945945946</v>
      </c>
      <c r="M32" s="3"/>
      <c r="N32" s="4">
        <v>-0.039806996381182236</v>
      </c>
      <c r="O32" s="3"/>
      <c r="P32" s="1">
        <v>3.12</v>
      </c>
      <c r="Q32" s="4">
        <v>0.040000000000000036</v>
      </c>
    </row>
    <row r="33" ht="15.75" customHeight="1">
      <c r="A33" s="1">
        <v>202111.0</v>
      </c>
      <c r="B33" s="3">
        <v>-0.08780038315851824</v>
      </c>
      <c r="C33" s="1">
        <v>-5.68</v>
      </c>
      <c r="D33" s="3">
        <f t="shared" si="1"/>
        <v>-2.471502591</v>
      </c>
      <c r="E33" s="1">
        <v>1.59</v>
      </c>
      <c r="F33" s="3">
        <f t="shared" si="2"/>
        <v>0.03921568627</v>
      </c>
      <c r="G33" s="1">
        <v>-0.79</v>
      </c>
      <c r="H33" s="3">
        <f t="shared" si="3"/>
        <v>4.266666667</v>
      </c>
      <c r="I33" s="1">
        <v>3.62</v>
      </c>
      <c r="J33" s="3">
        <f t="shared" si="4"/>
        <v>-4.042016807</v>
      </c>
      <c r="K33" s="1">
        <v>0.37</v>
      </c>
      <c r="L33" s="3">
        <f t="shared" si="5"/>
        <v>-2.608695652</v>
      </c>
      <c r="M33" s="3"/>
      <c r="N33" s="4">
        <v>-0.056166982922201014</v>
      </c>
      <c r="O33" s="3"/>
      <c r="P33" s="1">
        <v>3.0</v>
      </c>
      <c r="Q33" s="4">
        <v>-0.0625</v>
      </c>
    </row>
    <row r="34" ht="15.75" customHeight="1">
      <c r="A34" s="1">
        <v>202110.0</v>
      </c>
      <c r="B34" s="3">
        <v>0.024755265977980834</v>
      </c>
      <c r="C34" s="1">
        <v>3.86</v>
      </c>
      <c r="D34" s="3">
        <f t="shared" si="1"/>
        <v>-1.982188295</v>
      </c>
      <c r="E34" s="1">
        <v>1.53</v>
      </c>
      <c r="F34" s="3">
        <f t="shared" si="2"/>
        <v>-0.4092664093</v>
      </c>
      <c r="G34" s="1">
        <v>-0.15</v>
      </c>
      <c r="H34" s="3">
        <f t="shared" si="3"/>
        <v>-1.080645161</v>
      </c>
      <c r="I34" s="1">
        <v>-1.19</v>
      </c>
      <c r="J34" s="3">
        <f t="shared" si="4"/>
        <v>-0.2699386503</v>
      </c>
      <c r="K34" s="1">
        <v>-0.23</v>
      </c>
      <c r="L34" s="3">
        <f t="shared" si="5"/>
        <v>1.555555556</v>
      </c>
      <c r="M34" s="3"/>
      <c r="N34" s="4">
        <v>0.26076555023923453</v>
      </c>
      <c r="O34" s="3"/>
      <c r="P34" s="1">
        <v>3.2</v>
      </c>
      <c r="Q34" s="4">
        <v>0.0</v>
      </c>
    </row>
    <row r="35" ht="15.75" customHeight="1">
      <c r="A35" s="1">
        <v>202109.0</v>
      </c>
      <c r="B35" s="3">
        <v>-0.029077498774792265</v>
      </c>
      <c r="C35" s="1">
        <v>-3.93</v>
      </c>
      <c r="D35" s="3">
        <f t="shared" si="1"/>
        <v>-4.93</v>
      </c>
      <c r="E35" s="1">
        <v>2.59</v>
      </c>
      <c r="F35" s="3">
        <f t="shared" si="2"/>
        <v>1.055555556</v>
      </c>
      <c r="G35" s="1">
        <v>1.86</v>
      </c>
      <c r="H35" s="3">
        <f t="shared" si="3"/>
        <v>-1.605863192</v>
      </c>
      <c r="I35" s="1">
        <v>-1.63</v>
      </c>
      <c r="J35" s="3">
        <f t="shared" si="4"/>
        <v>-0.2087378641</v>
      </c>
      <c r="K35" s="1">
        <v>-0.09</v>
      </c>
      <c r="L35" s="3">
        <f t="shared" si="5"/>
        <v>-0.9770992366</v>
      </c>
      <c r="M35" s="3"/>
      <c r="N35" s="4">
        <v>0.1470911086717892</v>
      </c>
      <c r="O35" s="3"/>
      <c r="P35" s="1">
        <v>3.2</v>
      </c>
      <c r="Q35" s="4">
        <v>-0.018404907975460016</v>
      </c>
    </row>
    <row r="36" ht="15.75" customHeight="1">
      <c r="A36" s="1">
        <v>202108.0</v>
      </c>
      <c r="B36" s="3">
        <v>-0.013252725267706045</v>
      </c>
      <c r="C36" s="1">
        <v>1.0</v>
      </c>
      <c r="D36" s="3">
        <f t="shared" si="1"/>
        <v>-1.364963504</v>
      </c>
      <c r="E36" s="1">
        <v>1.26</v>
      </c>
      <c r="F36" s="3">
        <f t="shared" si="2"/>
        <v>0.68</v>
      </c>
      <c r="G36" s="1">
        <v>-3.07</v>
      </c>
      <c r="H36" s="3">
        <f t="shared" si="3"/>
        <v>-22.92857143</v>
      </c>
      <c r="I36" s="1">
        <v>-2.06</v>
      </c>
      <c r="J36" s="3">
        <f t="shared" si="4"/>
        <v>-1.572222222</v>
      </c>
      <c r="K36" s="1">
        <v>-3.93</v>
      </c>
      <c r="L36" s="3">
        <f t="shared" si="5"/>
        <v>0.7863636364</v>
      </c>
      <c r="M36" s="3"/>
      <c r="N36" s="4">
        <v>0.10424242424242425</v>
      </c>
      <c r="O36" s="3"/>
      <c r="P36" s="1">
        <v>3.26</v>
      </c>
      <c r="Q36" s="4">
        <v>0.012422360248447006</v>
      </c>
    </row>
    <row r="37" ht="15.75" customHeight="1">
      <c r="A37" s="1">
        <v>202107.0</v>
      </c>
      <c r="B37" s="3">
        <v>0.004306735164912423</v>
      </c>
      <c r="C37" s="1">
        <v>-2.74</v>
      </c>
      <c r="D37" s="3">
        <f t="shared" si="1"/>
        <v>2.149425287</v>
      </c>
      <c r="E37" s="1">
        <v>0.75</v>
      </c>
      <c r="F37" s="3">
        <f t="shared" si="2"/>
        <v>0.1904761905</v>
      </c>
      <c r="G37" s="1">
        <v>0.14</v>
      </c>
      <c r="H37" s="3">
        <f t="shared" si="3"/>
        <v>-1.142857143</v>
      </c>
      <c r="I37" s="1">
        <v>3.6</v>
      </c>
      <c r="J37" s="3">
        <f t="shared" si="4"/>
        <v>44</v>
      </c>
      <c r="K37" s="1">
        <v>-2.2</v>
      </c>
      <c r="L37" s="3">
        <f t="shared" si="5"/>
        <v>0.2865497076</v>
      </c>
      <c r="M37" s="3"/>
      <c r="N37" s="4">
        <v>-0.06515580736543913</v>
      </c>
      <c r="O37" s="3"/>
      <c r="P37" s="1">
        <v>3.22</v>
      </c>
      <c r="Q37" s="4">
        <v>-0.08262108262108248</v>
      </c>
    </row>
    <row r="38" ht="15.75" customHeight="1">
      <c r="A38" s="1">
        <v>202106.0</v>
      </c>
      <c r="B38" s="3">
        <v>0.04956997170197819</v>
      </c>
      <c r="C38" s="1">
        <v>-0.87</v>
      </c>
      <c r="D38" s="3">
        <f t="shared" si="1"/>
        <v>-1.497142857</v>
      </c>
      <c r="E38" s="1">
        <v>0.63</v>
      </c>
      <c r="F38" s="3">
        <f t="shared" si="2"/>
        <v>-1.84</v>
      </c>
      <c r="G38" s="1">
        <v>-0.98</v>
      </c>
      <c r="H38" s="3">
        <f t="shared" si="3"/>
        <v>-1.823529412</v>
      </c>
      <c r="I38" s="1">
        <v>0.08</v>
      </c>
      <c r="J38" s="3">
        <f t="shared" si="4"/>
        <v>-0.9609756098</v>
      </c>
      <c r="K38" s="1">
        <v>-1.71</v>
      </c>
      <c r="L38" s="3">
        <f t="shared" si="5"/>
        <v>-1.850746269</v>
      </c>
      <c r="M38" s="3"/>
      <c r="N38" s="4">
        <v>-0.01671309192200554</v>
      </c>
      <c r="O38" s="3"/>
      <c r="P38" s="1">
        <v>3.51</v>
      </c>
      <c r="Q38" s="4">
        <v>-0.027700831024930817</v>
      </c>
    </row>
    <row r="39" ht="15.75" customHeight="1">
      <c r="A39" s="1">
        <v>202105.0</v>
      </c>
      <c r="B39" s="3">
        <v>-0.004747680685284417</v>
      </c>
      <c r="C39" s="1">
        <v>1.75</v>
      </c>
      <c r="D39" s="3">
        <f t="shared" si="1"/>
        <v>-0.5967741935</v>
      </c>
      <c r="E39" s="1">
        <v>-0.75</v>
      </c>
      <c r="F39" s="3">
        <f t="shared" si="2"/>
        <v>-1.334821429</v>
      </c>
      <c r="G39" s="1">
        <v>1.19</v>
      </c>
      <c r="H39" s="3">
        <f t="shared" si="3"/>
        <v>-1.748427673</v>
      </c>
      <c r="I39" s="1">
        <v>2.05</v>
      </c>
      <c r="J39" s="3">
        <f t="shared" si="4"/>
        <v>1.252747253</v>
      </c>
      <c r="K39" s="1">
        <v>2.01</v>
      </c>
      <c r="L39" s="3">
        <f t="shared" si="5"/>
        <v>-1.87012987</v>
      </c>
      <c r="M39" s="3"/>
      <c r="N39" s="4">
        <v>0.08919902912621369</v>
      </c>
      <c r="O39" s="3"/>
      <c r="P39" s="1">
        <v>3.61</v>
      </c>
      <c r="Q39" s="4">
        <v>0.008379888268156277</v>
      </c>
    </row>
    <row r="40" ht="15.75" customHeight="1">
      <c r="A40" s="1">
        <v>202104.0</v>
      </c>
      <c r="B40" s="3">
        <v>0.02709906563902109</v>
      </c>
      <c r="C40" s="1">
        <v>4.34</v>
      </c>
      <c r="D40" s="3">
        <f t="shared" si="1"/>
        <v>2.807017544</v>
      </c>
      <c r="E40" s="1">
        <v>2.24</v>
      </c>
      <c r="F40" s="3">
        <f t="shared" si="2"/>
        <v>-1.741721854</v>
      </c>
      <c r="G40" s="1">
        <v>-1.59</v>
      </c>
      <c r="H40" s="3">
        <f t="shared" si="3"/>
        <v>-1.386861314</v>
      </c>
      <c r="I40" s="1">
        <v>0.91</v>
      </c>
      <c r="J40" s="3">
        <f t="shared" si="4"/>
        <v>-4.956521739</v>
      </c>
      <c r="K40" s="1">
        <v>-2.31</v>
      </c>
      <c r="L40" s="3">
        <f t="shared" si="5"/>
        <v>-2.638297872</v>
      </c>
      <c r="M40" s="3"/>
      <c r="N40" s="4">
        <v>-0.08950276243093935</v>
      </c>
      <c r="O40" s="3"/>
      <c r="P40" s="1">
        <v>3.58</v>
      </c>
      <c r="Q40" s="4">
        <v>0.028735632183908066</v>
      </c>
    </row>
    <row r="41" ht="15.75" customHeight="1">
      <c r="A41" s="1">
        <v>202103.0</v>
      </c>
      <c r="B41" s="3">
        <v>-0.03223672996819604</v>
      </c>
      <c r="C41" s="1">
        <v>1.14</v>
      </c>
      <c r="D41" s="3">
        <f t="shared" si="1"/>
        <v>-0.7054263566</v>
      </c>
      <c r="E41" s="1">
        <v>-3.02</v>
      </c>
      <c r="F41" s="3">
        <f t="shared" si="2"/>
        <v>-3.341085271</v>
      </c>
      <c r="G41" s="1">
        <v>4.11</v>
      </c>
      <c r="H41" s="3">
        <f t="shared" si="3"/>
        <v>-0.1629327902</v>
      </c>
      <c r="I41" s="1">
        <v>-0.23</v>
      </c>
      <c r="J41" s="3">
        <f t="shared" si="4"/>
        <v>-0.8662790698</v>
      </c>
      <c r="K41" s="1">
        <v>1.41</v>
      </c>
      <c r="L41" s="3">
        <f t="shared" si="5"/>
        <v>-0.5121107266</v>
      </c>
      <c r="M41" s="3"/>
      <c r="N41" s="4">
        <v>-0.047368421052631504</v>
      </c>
      <c r="O41" s="3"/>
      <c r="P41" s="1">
        <v>3.48</v>
      </c>
      <c r="Q41" s="4">
        <v>0.14473684210526305</v>
      </c>
    </row>
    <row r="42" ht="15.75" customHeight="1">
      <c r="A42" s="1">
        <v>202102.0</v>
      </c>
      <c r="B42" s="3">
        <v>0.013568511309082876</v>
      </c>
      <c r="C42" s="1">
        <v>3.87</v>
      </c>
      <c r="D42" s="3">
        <f t="shared" si="1"/>
        <v>2.336206897</v>
      </c>
      <c r="E42" s="1">
        <v>1.29</v>
      </c>
      <c r="F42" s="3">
        <f t="shared" si="2"/>
        <v>-0.3484848485</v>
      </c>
      <c r="G42" s="1">
        <v>4.91</v>
      </c>
      <c r="H42" s="3">
        <f t="shared" si="3"/>
        <v>5.376623377</v>
      </c>
      <c r="I42" s="1">
        <v>-1.72</v>
      </c>
      <c r="J42" s="3">
        <f t="shared" si="4"/>
        <v>-0.6018518519</v>
      </c>
      <c r="K42" s="1">
        <v>2.89</v>
      </c>
      <c r="L42" s="3">
        <f t="shared" si="5"/>
        <v>3.070422535</v>
      </c>
      <c r="M42" s="3"/>
      <c r="N42" s="4">
        <v>0.6994633273703039</v>
      </c>
      <c r="O42" s="3"/>
      <c r="P42" s="1">
        <v>3.04</v>
      </c>
      <c r="Q42" s="4">
        <v>-0.003278688524590123</v>
      </c>
    </row>
    <row r="43" ht="15.75" customHeight="1">
      <c r="A43" s="1">
        <v>202101.0</v>
      </c>
      <c r="B43" s="3">
        <v>0.027267693822588646</v>
      </c>
      <c r="C43" s="1">
        <v>1.16</v>
      </c>
      <c r="D43" s="3">
        <f t="shared" si="1"/>
        <v>-0.779047619</v>
      </c>
      <c r="E43" s="1">
        <v>1.98</v>
      </c>
      <c r="F43" s="3">
        <f t="shared" si="2"/>
        <v>0.1</v>
      </c>
      <c r="G43" s="1">
        <v>0.77</v>
      </c>
      <c r="H43" s="3">
        <f t="shared" si="3"/>
        <v>-1.30078125</v>
      </c>
      <c r="I43" s="1">
        <v>-4.32</v>
      </c>
      <c r="J43" s="3">
        <f t="shared" si="4"/>
        <v>-2.630188679</v>
      </c>
      <c r="K43" s="1">
        <v>0.71</v>
      </c>
      <c r="L43" s="3">
        <f t="shared" si="5"/>
        <v>-18.75</v>
      </c>
      <c r="M43" s="3"/>
      <c r="N43" s="4">
        <v>0.1327254305977712</v>
      </c>
      <c r="O43" s="3"/>
      <c r="P43" s="1">
        <v>3.05</v>
      </c>
      <c r="Q43" s="4">
        <v>-0.049844236760124616</v>
      </c>
    </row>
    <row r="44" ht="15.75" customHeight="1">
      <c r="A44" s="1">
        <v>202012.0</v>
      </c>
      <c r="B44" s="3">
        <v>-0.06855946657687917</v>
      </c>
      <c r="C44" s="1">
        <v>5.25</v>
      </c>
      <c r="D44" s="3">
        <f t="shared" si="1"/>
        <v>-0.6116863905</v>
      </c>
      <c r="E44" s="1">
        <v>1.8</v>
      </c>
      <c r="F44" s="3">
        <f t="shared" si="2"/>
        <v>-1.810810811</v>
      </c>
      <c r="G44" s="1">
        <v>-2.56</v>
      </c>
      <c r="H44" s="3">
        <f t="shared" si="3"/>
        <v>-2.28</v>
      </c>
      <c r="I44" s="1">
        <v>2.65</v>
      </c>
      <c r="J44" s="3">
        <f t="shared" si="4"/>
        <v>2.955223881</v>
      </c>
      <c r="K44" s="1">
        <v>-0.04</v>
      </c>
      <c r="L44" s="3">
        <f t="shared" si="5"/>
        <v>-1.025</v>
      </c>
      <c r="M44" s="3"/>
      <c r="N44" s="4">
        <v>0.16528925619834722</v>
      </c>
      <c r="O44" s="3"/>
      <c r="P44" s="1">
        <v>3.21</v>
      </c>
      <c r="Q44" s="4">
        <v>0.05245901639344264</v>
      </c>
    </row>
    <row r="45" ht="15.75" customHeight="1">
      <c r="A45" s="1">
        <v>202011.0</v>
      </c>
      <c r="B45" s="3">
        <v>0.0027231118484773997</v>
      </c>
      <c r="C45" s="1">
        <v>13.52</v>
      </c>
      <c r="D45" s="3">
        <f t="shared" si="1"/>
        <v>-451.6666667</v>
      </c>
      <c r="E45" s="1">
        <v>-2.22</v>
      </c>
      <c r="F45" s="3">
        <f t="shared" si="2"/>
        <v>3.111111111</v>
      </c>
      <c r="G45" s="1">
        <v>2.0</v>
      </c>
      <c r="H45" s="3">
        <f t="shared" si="3"/>
        <v>-19.18181818</v>
      </c>
      <c r="I45" s="1">
        <v>0.67</v>
      </c>
      <c r="J45" s="3">
        <f t="shared" si="4"/>
        <v>1.576923077</v>
      </c>
      <c r="K45" s="1">
        <v>1.6</v>
      </c>
      <c r="L45" s="3">
        <f t="shared" si="5"/>
        <v>2.902439024</v>
      </c>
      <c r="M45" s="3"/>
      <c r="N45" s="4">
        <v>0.5891181988742964</v>
      </c>
      <c r="O45" s="3"/>
      <c r="P45" s="1">
        <v>3.05</v>
      </c>
      <c r="Q45" s="4">
        <v>0.08928571428571419</v>
      </c>
    </row>
    <row r="46" ht="15.75" customHeight="1">
      <c r="A46" s="1">
        <v>202010.0</v>
      </c>
      <c r="B46" s="3">
        <v>0.025305986911560607</v>
      </c>
      <c r="C46" s="1">
        <v>-0.03</v>
      </c>
      <c r="D46" s="3">
        <f t="shared" si="1"/>
        <v>-0.9939759036</v>
      </c>
      <c r="E46" s="1">
        <v>-0.54</v>
      </c>
      <c r="F46" s="3">
        <f t="shared" si="2"/>
        <v>-1.176470588</v>
      </c>
      <c r="G46" s="1">
        <v>-0.11</v>
      </c>
      <c r="H46" s="3">
        <f t="shared" si="3"/>
        <v>-1.785714286</v>
      </c>
      <c r="I46" s="1">
        <v>0.26</v>
      </c>
      <c r="J46" s="3">
        <f t="shared" si="4"/>
        <v>-1.329113924</v>
      </c>
      <c r="K46" s="1">
        <v>0.41</v>
      </c>
      <c r="L46" s="3">
        <f t="shared" si="5"/>
        <v>-1.264516129</v>
      </c>
      <c r="M46" s="3"/>
      <c r="N46" s="4">
        <v>0.06175298804780871</v>
      </c>
      <c r="O46" s="3"/>
      <c r="P46" s="1">
        <v>2.8</v>
      </c>
      <c r="Q46" s="4">
        <v>-0.06040268456375841</v>
      </c>
    </row>
    <row r="47" ht="15.75" customHeight="1">
      <c r="A47" s="1">
        <v>202009.0</v>
      </c>
      <c r="B47" s="3">
        <v>0.056605709642210345</v>
      </c>
      <c r="C47" s="1">
        <v>-4.98</v>
      </c>
      <c r="D47" s="3">
        <f t="shared" si="1"/>
        <v>-1.775700935</v>
      </c>
      <c r="E47" s="1">
        <v>3.06</v>
      </c>
      <c r="F47" s="3">
        <f t="shared" si="2"/>
        <v>2.1875</v>
      </c>
      <c r="G47" s="1">
        <v>0.14</v>
      </c>
      <c r="H47" s="3">
        <f t="shared" si="3"/>
        <v>-1.035805627</v>
      </c>
      <c r="I47" s="1">
        <v>-0.79</v>
      </c>
      <c r="J47" s="3">
        <f t="shared" si="4"/>
        <v>-2.161764706</v>
      </c>
      <c r="K47" s="1">
        <v>-1.55</v>
      </c>
      <c r="L47" s="3">
        <f t="shared" si="5"/>
        <v>-0.6966731898</v>
      </c>
      <c r="M47" s="3"/>
      <c r="N47" s="4">
        <v>-0.19936204146730463</v>
      </c>
      <c r="O47" s="3"/>
      <c r="P47" s="1">
        <v>2.98</v>
      </c>
      <c r="Q47" s="4">
        <v>0.16862745098039222</v>
      </c>
    </row>
    <row r="48" ht="15.75" customHeight="1">
      <c r="A48" s="1">
        <v>202008.0</v>
      </c>
      <c r="B48" s="3">
        <v>0.028703665869886263</v>
      </c>
      <c r="C48" s="1">
        <v>6.42</v>
      </c>
      <c r="D48" s="3">
        <f t="shared" si="1"/>
        <v>1.767241379</v>
      </c>
      <c r="E48" s="1">
        <v>0.96</v>
      </c>
      <c r="F48" s="3">
        <f t="shared" si="2"/>
        <v>-0.6971608833</v>
      </c>
      <c r="G48" s="1">
        <v>-3.91</v>
      </c>
      <c r="H48" s="3">
        <f t="shared" si="3"/>
        <v>-0.3483333333</v>
      </c>
      <c r="I48" s="1">
        <v>0.68</v>
      </c>
      <c r="J48" s="3">
        <f t="shared" si="4"/>
        <v>-0.6894977169</v>
      </c>
      <c r="K48" s="1">
        <v>-5.11</v>
      </c>
      <c r="L48" s="3">
        <f t="shared" si="5"/>
        <v>5.905405405</v>
      </c>
      <c r="M48" s="3"/>
      <c r="N48" s="4">
        <v>-0.157258064516129</v>
      </c>
      <c r="O48" s="3"/>
      <c r="P48" s="1">
        <v>2.55</v>
      </c>
      <c r="Q48" s="4">
        <v>0.02409638554216853</v>
      </c>
    </row>
    <row r="49" ht="15.75" customHeight="1">
      <c r="A49" s="1">
        <v>202007.0</v>
      </c>
      <c r="B49" s="3">
        <v>-0.015939605748578334</v>
      </c>
      <c r="C49" s="1">
        <v>2.32</v>
      </c>
      <c r="D49" s="3">
        <f t="shared" si="1"/>
        <v>-0.6939313984</v>
      </c>
      <c r="E49" s="1">
        <v>3.17</v>
      </c>
      <c r="F49" s="3">
        <f t="shared" si="2"/>
        <v>-2.029220779</v>
      </c>
      <c r="G49" s="1">
        <v>-6.0</v>
      </c>
      <c r="H49" s="3">
        <f t="shared" si="3"/>
        <v>-6</v>
      </c>
      <c r="I49" s="1">
        <v>2.19</v>
      </c>
      <c r="J49" s="3">
        <f t="shared" si="4"/>
        <v>-3.92</v>
      </c>
      <c r="K49" s="1">
        <v>-0.74</v>
      </c>
      <c r="L49" s="3">
        <f t="shared" si="5"/>
        <v>-0.1084337349</v>
      </c>
      <c r="M49" s="3"/>
      <c r="N49" s="4">
        <v>-0.19654427645788342</v>
      </c>
      <c r="O49" s="3"/>
      <c r="P49" s="1">
        <v>2.49</v>
      </c>
      <c r="Q49" s="4">
        <v>0.04184100418410042</v>
      </c>
    </row>
    <row r="50" ht="15.75" customHeight="1">
      <c r="A50" s="1">
        <v>202006.0</v>
      </c>
      <c r="B50" s="3">
        <v>0.01790046241226917</v>
      </c>
      <c r="C50" s="1">
        <v>7.58</v>
      </c>
      <c r="D50" s="3">
        <f t="shared" si="1"/>
        <v>22.6875</v>
      </c>
      <c r="E50" s="1">
        <v>-3.08</v>
      </c>
      <c r="F50" s="3">
        <f t="shared" si="2"/>
        <v>-1.461077844</v>
      </c>
      <c r="G50" s="1">
        <v>1.2</v>
      </c>
      <c r="H50" s="3">
        <f t="shared" si="3"/>
        <v>-1.140023337</v>
      </c>
      <c r="I50" s="1">
        <v>-0.75</v>
      </c>
      <c r="J50" s="3">
        <f t="shared" si="4"/>
        <v>-1.105337079</v>
      </c>
      <c r="K50" s="1">
        <v>-0.83</v>
      </c>
      <c r="L50" s="3">
        <f t="shared" si="5"/>
        <v>-0.7077464789</v>
      </c>
      <c r="M50" s="3"/>
      <c r="N50" s="4">
        <v>0.12378640776699035</v>
      </c>
      <c r="O50" s="3"/>
      <c r="P50" s="1">
        <v>2.39</v>
      </c>
      <c r="Q50" s="4">
        <v>-0.020491803278688492</v>
      </c>
    </row>
    <row r="51" ht="15.75" customHeight="1">
      <c r="A51" s="1">
        <v>202005.0</v>
      </c>
      <c r="B51" s="3">
        <v>0.024153243589015938</v>
      </c>
      <c r="C51" s="1">
        <v>0.32</v>
      </c>
      <c r="D51" s="3">
        <f t="shared" si="1"/>
        <v>-0.9712230216</v>
      </c>
      <c r="E51" s="1">
        <v>6.68</v>
      </c>
      <c r="F51" s="3">
        <f t="shared" si="2"/>
        <v>3.394736842</v>
      </c>
      <c r="G51" s="1">
        <v>-8.57</v>
      </c>
      <c r="H51" s="3">
        <f t="shared" si="3"/>
        <v>0.4699828473</v>
      </c>
      <c r="I51" s="1">
        <v>7.12</v>
      </c>
      <c r="J51" s="3">
        <f t="shared" si="4"/>
        <v>0.0987654321</v>
      </c>
      <c r="K51" s="1">
        <v>-2.84</v>
      </c>
      <c r="L51" s="3">
        <f t="shared" si="5"/>
        <v>-0.2</v>
      </c>
      <c r="M51" s="3"/>
      <c r="N51" s="4">
        <v>-0.06150341685649208</v>
      </c>
      <c r="O51" s="3"/>
      <c r="P51" s="1">
        <v>2.44</v>
      </c>
      <c r="Q51" s="4">
        <v>-0.08270676691729328</v>
      </c>
    </row>
    <row r="52" ht="15.75" customHeight="1">
      <c r="A52" s="1">
        <v>202004.0</v>
      </c>
      <c r="B52" s="3">
        <v>0.052253131429527144</v>
      </c>
      <c r="C52" s="1">
        <v>11.12</v>
      </c>
      <c r="D52" s="3">
        <f t="shared" si="1"/>
        <v>-1.582809224</v>
      </c>
      <c r="E52" s="1">
        <v>1.52</v>
      </c>
      <c r="F52" s="3">
        <f t="shared" si="2"/>
        <v>-1.562962963</v>
      </c>
      <c r="G52" s="1">
        <v>-5.83</v>
      </c>
      <c r="H52" s="3">
        <f t="shared" si="3"/>
        <v>-6.660194175</v>
      </c>
      <c r="I52" s="1">
        <v>6.48</v>
      </c>
      <c r="J52" s="3">
        <f t="shared" si="4"/>
        <v>-6.785714286</v>
      </c>
      <c r="K52" s="1">
        <v>-3.55</v>
      </c>
      <c r="L52" s="3">
        <f t="shared" si="5"/>
        <v>-2.878306878</v>
      </c>
      <c r="M52" s="3"/>
      <c r="N52" s="4">
        <v>-0.1892890120036934</v>
      </c>
      <c r="O52" s="3"/>
      <c r="P52" s="1">
        <v>2.66</v>
      </c>
      <c r="Q52" s="4">
        <v>0.42245989304812825</v>
      </c>
    </row>
    <row r="53" ht="15.75" customHeight="1">
      <c r="A53" s="1">
        <v>202003.0</v>
      </c>
      <c r="B53" s="3">
        <v>0.03326441049036255</v>
      </c>
      <c r="C53" s="1">
        <v>-19.08</v>
      </c>
      <c r="D53" s="3">
        <f t="shared" si="1"/>
        <v>1.810014728</v>
      </c>
      <c r="E53" s="1">
        <v>-2.7</v>
      </c>
      <c r="F53" s="3">
        <f t="shared" si="2"/>
        <v>0.06719367589</v>
      </c>
      <c r="G53" s="1">
        <v>1.03</v>
      </c>
      <c r="H53" s="3">
        <f t="shared" si="3"/>
        <v>-0.7073863636</v>
      </c>
      <c r="I53" s="1">
        <v>-1.12</v>
      </c>
      <c r="J53" s="3">
        <f t="shared" si="4"/>
        <v>-0.5773584906</v>
      </c>
      <c r="K53" s="1">
        <v>1.89</v>
      </c>
      <c r="L53" s="3">
        <f t="shared" si="5"/>
        <v>8.45</v>
      </c>
      <c r="M53" s="3"/>
      <c r="N53" s="4">
        <v>0.026540284360189625</v>
      </c>
      <c r="O53" s="3"/>
      <c r="P53" s="1">
        <v>1.87</v>
      </c>
      <c r="Q53" s="4">
        <v>-0.415625</v>
      </c>
    </row>
    <row r="54" ht="15.75" customHeight="1">
      <c r="A54" s="1">
        <v>202002.0</v>
      </c>
      <c r="B54" s="3">
        <v>0.07505690916163732</v>
      </c>
      <c r="C54" s="1">
        <v>-6.79</v>
      </c>
      <c r="D54" s="3">
        <f t="shared" si="1"/>
        <v>1.365853659</v>
      </c>
      <c r="E54" s="1">
        <v>-2.53</v>
      </c>
      <c r="F54" s="3">
        <f t="shared" si="2"/>
        <v>1.635416667</v>
      </c>
      <c r="G54" s="1">
        <v>3.52</v>
      </c>
      <c r="H54" s="3">
        <f t="shared" si="3"/>
        <v>-2.230769231</v>
      </c>
      <c r="I54" s="1">
        <v>-2.65</v>
      </c>
      <c r="J54" s="3">
        <f t="shared" si="4"/>
        <v>-3.453703704</v>
      </c>
      <c r="K54" s="1">
        <v>0.2</v>
      </c>
      <c r="L54" s="3">
        <f t="shared" si="5"/>
        <v>-1.322580645</v>
      </c>
      <c r="M54" s="3"/>
      <c r="N54" s="4">
        <v>-0.18908531898539582</v>
      </c>
      <c r="O54" s="3"/>
      <c r="P54" s="1">
        <v>3.2</v>
      </c>
      <c r="Q54" s="4">
        <v>-0.1208791208791209</v>
      </c>
    </row>
    <row r="55" ht="15.75" customHeight="1">
      <c r="A55" s="1">
        <v>202001.0</v>
      </c>
      <c r="B55" s="3">
        <v>-0.13004066543044135</v>
      </c>
      <c r="C55" s="1">
        <v>-2.87</v>
      </c>
      <c r="D55" s="3">
        <f t="shared" si="1"/>
        <v>-1.959866221</v>
      </c>
      <c r="E55" s="1">
        <v>-0.96</v>
      </c>
      <c r="F55" s="3">
        <f t="shared" si="2"/>
        <v>-1.64</v>
      </c>
      <c r="G55" s="1">
        <v>-2.86</v>
      </c>
      <c r="H55" s="3">
        <f t="shared" si="3"/>
        <v>-3.325203252</v>
      </c>
      <c r="I55" s="1">
        <v>1.08</v>
      </c>
      <c r="J55" s="3">
        <f t="shared" si="4"/>
        <v>1.16</v>
      </c>
      <c r="K55" s="1">
        <v>-0.62</v>
      </c>
      <c r="L55" s="3">
        <f t="shared" si="5"/>
        <v>-0.3673469388</v>
      </c>
      <c r="M55" s="3"/>
      <c r="N55" s="4">
        <v>-0.21342200725513905</v>
      </c>
      <c r="O55" s="3"/>
      <c r="P55" s="1">
        <v>3.64</v>
      </c>
      <c r="Q55" s="4">
        <v>-0.08312342569269526</v>
      </c>
    </row>
    <row r="56" ht="15.75" customHeight="1">
      <c r="A56" s="1">
        <v>201912.0</v>
      </c>
      <c r="B56" s="3">
        <v>-0.03894048574582598</v>
      </c>
      <c r="C56" s="1">
        <v>2.99</v>
      </c>
      <c r="D56" s="3">
        <f t="shared" si="1"/>
        <v>-16.73684211</v>
      </c>
      <c r="E56" s="1">
        <v>1.5</v>
      </c>
      <c r="F56" s="3">
        <f t="shared" si="2"/>
        <v>-1.980392157</v>
      </c>
      <c r="G56" s="1">
        <v>1.23</v>
      </c>
      <c r="H56" s="3">
        <f t="shared" si="3"/>
        <v>-2.556962025</v>
      </c>
      <c r="I56" s="1">
        <v>0.5</v>
      </c>
      <c r="J56" s="3">
        <f t="shared" si="4"/>
        <v>-0.7549019608</v>
      </c>
      <c r="K56" s="1">
        <v>-0.98</v>
      </c>
      <c r="L56" s="3">
        <f t="shared" si="5"/>
        <v>1.333333333</v>
      </c>
      <c r="M56" s="3"/>
      <c r="N56" s="4">
        <v>0.2821705426356589</v>
      </c>
      <c r="O56" s="3"/>
      <c r="P56" s="1">
        <v>3.97</v>
      </c>
      <c r="Q56" s="4">
        <v>-0.007499999999999951</v>
      </c>
    </row>
    <row r="57" ht="15.75" customHeight="1">
      <c r="A57" s="1">
        <v>201911.0</v>
      </c>
      <c r="B57" s="3">
        <v>0.019626255079446375</v>
      </c>
      <c r="C57" s="1">
        <v>-0.19</v>
      </c>
      <c r="D57" s="3">
        <f t="shared" si="1"/>
        <v>-1.067615658</v>
      </c>
      <c r="E57" s="1">
        <v>-1.53</v>
      </c>
      <c r="F57" s="3">
        <f t="shared" si="2"/>
        <v>-0.4354243542</v>
      </c>
      <c r="G57" s="1">
        <v>-0.79</v>
      </c>
      <c r="H57" s="3">
        <f t="shared" si="3"/>
        <v>1.323529412</v>
      </c>
      <c r="I57" s="1">
        <v>2.04</v>
      </c>
      <c r="J57" s="3">
        <f t="shared" si="4"/>
        <v>0.2363636364</v>
      </c>
      <c r="K57" s="1">
        <v>-0.42</v>
      </c>
      <c r="L57" s="3">
        <f t="shared" si="5"/>
        <v>-0.7407407407</v>
      </c>
      <c r="M57" s="3"/>
      <c r="N57" s="4">
        <v>-0.012251148545176171</v>
      </c>
      <c r="O57" s="3"/>
      <c r="P57" s="1">
        <v>4.0</v>
      </c>
      <c r="Q57" s="4">
        <v>0.023017902813299296</v>
      </c>
    </row>
    <row r="58" ht="15.75" customHeight="1">
      <c r="A58" s="1">
        <v>201910.0</v>
      </c>
      <c r="B58" s="3">
        <v>0.015492489780481344</v>
      </c>
      <c r="C58" s="1">
        <v>2.81</v>
      </c>
      <c r="D58" s="3">
        <f t="shared" si="1"/>
        <v>1.422413793</v>
      </c>
      <c r="E58" s="1">
        <v>-2.71</v>
      </c>
      <c r="F58" s="3">
        <f t="shared" si="2"/>
        <v>-3.203252033</v>
      </c>
      <c r="G58" s="1">
        <v>-0.34</v>
      </c>
      <c r="H58" s="3">
        <f t="shared" si="3"/>
        <v>-1.62962963</v>
      </c>
      <c r="I58" s="1">
        <v>1.65</v>
      </c>
      <c r="J58" s="3">
        <f t="shared" si="4"/>
        <v>0.8131868132</v>
      </c>
      <c r="K58" s="1">
        <v>-1.62</v>
      </c>
      <c r="L58" s="3">
        <f t="shared" si="5"/>
        <v>2.306122449</v>
      </c>
      <c r="M58" s="3"/>
      <c r="N58" s="4">
        <v>0.20257826887661134</v>
      </c>
      <c r="O58" s="3"/>
      <c r="P58" s="1">
        <v>3.91</v>
      </c>
      <c r="Q58" s="4">
        <v>-0.024937655860349017</v>
      </c>
    </row>
    <row r="59" ht="15.75" customHeight="1">
      <c r="A59" s="1">
        <v>201909.0</v>
      </c>
      <c r="B59" s="3">
        <v>0.04901414780218882</v>
      </c>
      <c r="C59" s="1">
        <v>1.16</v>
      </c>
      <c r="D59" s="3">
        <f t="shared" si="1"/>
        <v>-1.185007974</v>
      </c>
      <c r="E59" s="1">
        <v>1.23</v>
      </c>
      <c r="F59" s="3">
        <f t="shared" si="2"/>
        <v>-0.3756345178</v>
      </c>
      <c r="G59" s="1">
        <v>0.54</v>
      </c>
      <c r="H59" s="3">
        <f t="shared" si="3"/>
        <v>-1.183673469</v>
      </c>
      <c r="I59" s="1">
        <v>0.91</v>
      </c>
      <c r="J59" s="3">
        <f t="shared" si="4"/>
        <v>-0.5159574468</v>
      </c>
      <c r="K59" s="1">
        <v>-0.49</v>
      </c>
      <c r="L59" s="3">
        <f t="shared" si="5"/>
        <v>-0.5950413223</v>
      </c>
      <c r="M59" s="3"/>
      <c r="N59" s="4">
        <v>0.020676691729323293</v>
      </c>
      <c r="O59" s="3"/>
      <c r="P59" s="1">
        <v>4.01</v>
      </c>
      <c r="Q59" s="4">
        <v>0.04973821989528804</v>
      </c>
    </row>
    <row r="60" ht="15.75" customHeight="1">
      <c r="A60" s="1">
        <v>201908.0</v>
      </c>
      <c r="B60" s="3">
        <v>-0.012612461550247422</v>
      </c>
      <c r="C60" s="1">
        <v>-6.27</v>
      </c>
      <c r="D60" s="3">
        <f t="shared" si="1"/>
        <v>3.354166667</v>
      </c>
      <c r="E60" s="1">
        <v>1.97</v>
      </c>
      <c r="F60" s="3">
        <f t="shared" si="2"/>
        <v>0.4275362319</v>
      </c>
      <c r="G60" s="1">
        <v>-2.94</v>
      </c>
      <c r="H60" s="3">
        <f t="shared" si="3"/>
        <v>-0.1623931624</v>
      </c>
      <c r="I60" s="1">
        <v>1.88</v>
      </c>
      <c r="J60" s="3">
        <f t="shared" si="4"/>
        <v>-0.3333333333</v>
      </c>
      <c r="K60" s="1">
        <v>-1.21</v>
      </c>
      <c r="L60" s="3">
        <f t="shared" si="5"/>
        <v>-0.2882352941</v>
      </c>
      <c r="M60" s="3"/>
      <c r="N60" s="4">
        <v>-0.26111111111111107</v>
      </c>
      <c r="O60" s="3"/>
      <c r="P60" s="1">
        <v>3.82</v>
      </c>
      <c r="Q60" s="4">
        <v>-0.04500000000000004</v>
      </c>
    </row>
    <row r="61" ht="15.75" customHeight="1">
      <c r="A61" s="1">
        <v>201907.0</v>
      </c>
      <c r="B61" s="3">
        <v>0.015657147085541556</v>
      </c>
      <c r="C61" s="1">
        <v>-1.44</v>
      </c>
      <c r="D61" s="3">
        <f t="shared" si="1"/>
        <v>-1.284023669</v>
      </c>
      <c r="E61" s="1">
        <v>1.38</v>
      </c>
      <c r="F61" s="3">
        <f t="shared" si="2"/>
        <v>-1.321678322</v>
      </c>
      <c r="G61" s="1">
        <v>-3.51</v>
      </c>
      <c r="H61" s="3">
        <f t="shared" si="3"/>
        <v>-32.90909091</v>
      </c>
      <c r="I61" s="1">
        <v>2.82</v>
      </c>
      <c r="J61" s="3">
        <f t="shared" si="4"/>
        <v>0.8076923077</v>
      </c>
      <c r="K61" s="1">
        <v>-1.7</v>
      </c>
      <c r="L61" s="3">
        <f t="shared" si="5"/>
        <v>-9.947368421</v>
      </c>
      <c r="M61" s="3"/>
      <c r="N61" s="4">
        <v>-0.08045977011494265</v>
      </c>
      <c r="O61" s="3"/>
      <c r="P61" s="1">
        <v>4.0</v>
      </c>
      <c r="Q61" s="4">
        <v>0.0554089709762533</v>
      </c>
    </row>
    <row r="62" ht="15.75" customHeight="1">
      <c r="A62" s="1">
        <v>201906.0</v>
      </c>
      <c r="B62" s="3">
        <v>-0.009261034744767582</v>
      </c>
      <c r="C62" s="1">
        <v>5.07</v>
      </c>
      <c r="D62" s="3">
        <f t="shared" si="1"/>
        <v>-2.179069767</v>
      </c>
      <c r="E62" s="1">
        <v>-4.29</v>
      </c>
      <c r="F62" s="3">
        <f t="shared" si="2"/>
        <v>-6.797297297</v>
      </c>
      <c r="G62" s="1">
        <v>0.11</v>
      </c>
      <c r="H62" s="3">
        <f t="shared" si="3"/>
        <v>-1.061452514</v>
      </c>
      <c r="I62" s="1">
        <v>1.56</v>
      </c>
      <c r="J62" s="3">
        <f t="shared" si="4"/>
        <v>-0.2909090909</v>
      </c>
      <c r="K62" s="1">
        <v>0.19</v>
      </c>
      <c r="L62" s="3">
        <f t="shared" si="5"/>
        <v>-0.8527131783</v>
      </c>
      <c r="M62" s="3"/>
      <c r="N62" s="4">
        <v>-0.0842105263157894</v>
      </c>
      <c r="O62" s="3"/>
      <c r="P62" s="1">
        <v>3.79</v>
      </c>
      <c r="Q62" s="4">
        <v>0.0</v>
      </c>
    </row>
    <row r="63" ht="15.75" customHeight="1">
      <c r="A63" s="1">
        <v>201905.0</v>
      </c>
      <c r="B63" s="3">
        <v>0.033962714777417746</v>
      </c>
      <c r="C63" s="1">
        <v>-4.3</v>
      </c>
      <c r="D63" s="3">
        <f t="shared" si="1"/>
        <v>-3.670807453</v>
      </c>
      <c r="E63" s="1">
        <v>0.74</v>
      </c>
      <c r="F63" s="3">
        <f t="shared" si="2"/>
        <v>-2.681818182</v>
      </c>
      <c r="G63" s="1">
        <v>-1.79</v>
      </c>
      <c r="H63" s="3">
        <f t="shared" si="3"/>
        <v>-0.2447257384</v>
      </c>
      <c r="I63" s="1">
        <v>2.2</v>
      </c>
      <c r="J63" s="3">
        <f t="shared" si="4"/>
        <v>-45</v>
      </c>
      <c r="K63" s="1">
        <v>1.29</v>
      </c>
      <c r="L63" s="3">
        <f t="shared" si="5"/>
        <v>128</v>
      </c>
      <c r="M63" s="3"/>
      <c r="N63" s="4">
        <v>-0.10094637223974756</v>
      </c>
      <c r="O63" s="3"/>
      <c r="P63" s="1">
        <v>3.79</v>
      </c>
      <c r="Q63" s="4">
        <v>-0.07107843137254899</v>
      </c>
    </row>
    <row r="64" ht="15.75" customHeight="1">
      <c r="A64" s="1">
        <v>201904.0</v>
      </c>
      <c r="B64" s="3">
        <v>0.037864840322008764</v>
      </c>
      <c r="C64" s="1">
        <v>1.61</v>
      </c>
      <c r="D64" s="3">
        <f t="shared" si="1"/>
        <v>1.146666667</v>
      </c>
      <c r="E64" s="1">
        <v>-0.44</v>
      </c>
      <c r="F64" s="3">
        <f t="shared" si="2"/>
        <v>0.6923076923</v>
      </c>
      <c r="G64" s="1">
        <v>-2.37</v>
      </c>
      <c r="H64" s="3">
        <f t="shared" si="3"/>
        <v>-2.866141732</v>
      </c>
      <c r="I64" s="1">
        <v>-0.05</v>
      </c>
      <c r="J64" s="3">
        <f t="shared" si="4"/>
        <v>-1.068493151</v>
      </c>
      <c r="K64" s="1">
        <v>0.01</v>
      </c>
      <c r="L64" s="3">
        <f t="shared" si="5"/>
        <v>-0.5</v>
      </c>
      <c r="M64" s="3"/>
      <c r="N64" s="4">
        <v>0.05373961218836554</v>
      </c>
      <c r="O64" s="3"/>
      <c r="P64" s="1">
        <v>4.08</v>
      </c>
      <c r="Q64" s="4">
        <v>0.054263565891472965</v>
      </c>
    </row>
    <row r="65" ht="15.75" customHeight="1">
      <c r="A65" s="1">
        <v>201903.0</v>
      </c>
      <c r="B65" s="3">
        <v>0.010401414843271617</v>
      </c>
      <c r="C65" s="1">
        <v>0.75</v>
      </c>
      <c r="D65" s="3">
        <f t="shared" si="1"/>
        <v>-0.776119403</v>
      </c>
      <c r="E65" s="1">
        <v>-0.26</v>
      </c>
      <c r="F65" s="3">
        <f t="shared" si="2"/>
        <v>-0.7450980392</v>
      </c>
      <c r="G65" s="1">
        <v>1.27</v>
      </c>
      <c r="H65" s="3">
        <f t="shared" si="3"/>
        <v>-8.055555556</v>
      </c>
      <c r="I65" s="1">
        <v>0.73</v>
      </c>
      <c r="J65" s="3">
        <f t="shared" si="4"/>
        <v>0.6222222222</v>
      </c>
      <c r="K65" s="1">
        <v>0.02</v>
      </c>
      <c r="L65" s="3">
        <f t="shared" si="5"/>
        <v>-1.025</v>
      </c>
      <c r="M65" s="3"/>
      <c r="N65" s="4">
        <v>-0.16435185185185197</v>
      </c>
      <c r="O65" s="3"/>
      <c r="P65" s="1">
        <v>3.87</v>
      </c>
      <c r="Q65" s="4">
        <v>0.02652519893899208</v>
      </c>
    </row>
    <row r="66" ht="15.75" customHeight="1">
      <c r="A66" s="1">
        <v>201902.0</v>
      </c>
      <c r="B66" s="3">
        <v>0.017153662389246538</v>
      </c>
      <c r="C66" s="1">
        <v>3.35</v>
      </c>
      <c r="D66" s="3">
        <f t="shared" si="1"/>
        <v>-0.4765625</v>
      </c>
      <c r="E66" s="1">
        <v>-1.02</v>
      </c>
      <c r="F66" s="3">
        <f t="shared" si="2"/>
        <v>-0.7943548387</v>
      </c>
      <c r="G66" s="1">
        <v>-0.18</v>
      </c>
      <c r="H66" s="3">
        <f t="shared" si="3"/>
        <v>-1.191489362</v>
      </c>
      <c r="I66" s="1">
        <v>0.45</v>
      </c>
      <c r="J66" s="3">
        <f t="shared" si="4"/>
        <v>-0.3382352941</v>
      </c>
      <c r="K66" s="1">
        <v>-0.8</v>
      </c>
      <c r="L66" s="3">
        <f t="shared" si="5"/>
        <v>0.568627451</v>
      </c>
      <c r="M66" s="3"/>
      <c r="N66" s="4">
        <v>-0.043401240035429556</v>
      </c>
      <c r="O66" s="3"/>
      <c r="P66" s="1">
        <v>3.77</v>
      </c>
      <c r="Q66" s="4">
        <v>-0.01822916666666663</v>
      </c>
    </row>
    <row r="67" ht="15.75" customHeight="1">
      <c r="A67" s="1">
        <v>201901.0</v>
      </c>
      <c r="B67" s="3">
        <v>0.05575541188491373</v>
      </c>
      <c r="C67" s="1">
        <v>6.4</v>
      </c>
      <c r="D67" s="3">
        <f t="shared" si="1"/>
        <v>-3.461538462</v>
      </c>
      <c r="E67" s="1">
        <v>-4.96</v>
      </c>
      <c r="F67" s="3">
        <f t="shared" si="2"/>
        <v>0.984</v>
      </c>
      <c r="G67" s="1">
        <v>0.94</v>
      </c>
      <c r="H67" s="3">
        <f t="shared" si="3"/>
        <v>-0.1965811966</v>
      </c>
      <c r="I67" s="1">
        <v>0.68</v>
      </c>
      <c r="J67" s="3">
        <f t="shared" si="4"/>
        <v>0.0625</v>
      </c>
      <c r="K67" s="1">
        <v>-0.51</v>
      </c>
      <c r="L67" s="3">
        <f t="shared" si="5"/>
        <v>0</v>
      </c>
      <c r="M67" s="3"/>
      <c r="N67" s="4">
        <v>-0.04604985213350232</v>
      </c>
      <c r="O67" s="3"/>
      <c r="P67" s="1">
        <v>3.84</v>
      </c>
      <c r="Q67" s="4">
        <v>0.08169014084507054</v>
      </c>
    </row>
    <row r="68" ht="15.75" customHeight="1">
      <c r="A68" s="1">
        <v>201812.0</v>
      </c>
      <c r="B68" s="3">
        <v>0.03780513592140067</v>
      </c>
      <c r="C68" s="1">
        <v>-2.6</v>
      </c>
      <c r="D68" s="3">
        <f t="shared" si="1"/>
        <v>-1.773809524</v>
      </c>
      <c r="E68" s="1">
        <v>-2.5</v>
      </c>
      <c r="F68" s="3">
        <f t="shared" si="2"/>
        <v>0.7361111111</v>
      </c>
      <c r="G68" s="1">
        <v>1.17</v>
      </c>
      <c r="H68" s="3">
        <f t="shared" si="3"/>
        <v>-1.966942149</v>
      </c>
      <c r="I68" s="1">
        <v>0.64</v>
      </c>
      <c r="J68" s="3">
        <f t="shared" si="4"/>
        <v>-7.4</v>
      </c>
      <c r="K68" s="1">
        <v>-0.51</v>
      </c>
      <c r="L68" s="3">
        <f t="shared" si="5"/>
        <v>-0.8222996516</v>
      </c>
      <c r="M68" s="3"/>
      <c r="N68" s="4">
        <v>-0.07575165950800467</v>
      </c>
      <c r="O68" s="3"/>
      <c r="P68" s="1">
        <v>3.55</v>
      </c>
      <c r="Q68" s="4">
        <v>-0.01388888888888895</v>
      </c>
    </row>
    <row r="69" ht="15.75" customHeight="1">
      <c r="A69" s="1">
        <v>201811.0</v>
      </c>
      <c r="B69" s="3">
        <v>0.019755381460334398</v>
      </c>
      <c r="C69" s="1">
        <v>3.36</v>
      </c>
      <c r="D69" s="3">
        <f t="shared" si="1"/>
        <v>-1.357446809</v>
      </c>
      <c r="E69" s="1">
        <v>-1.44</v>
      </c>
      <c r="F69" s="3">
        <f t="shared" si="2"/>
        <v>-7</v>
      </c>
      <c r="G69" s="1">
        <v>-1.21</v>
      </c>
      <c r="H69" s="3">
        <f t="shared" si="3"/>
        <v>-1.796052632</v>
      </c>
      <c r="I69" s="1">
        <v>-0.1</v>
      </c>
      <c r="J69" s="3">
        <f t="shared" si="4"/>
        <v>-1.181818182</v>
      </c>
      <c r="K69" s="1">
        <v>-2.87</v>
      </c>
      <c r="L69" s="3">
        <f t="shared" si="5"/>
        <v>-2.316513761</v>
      </c>
      <c r="M69" s="3"/>
      <c r="N69" s="4">
        <v>0.008267716535433012</v>
      </c>
      <c r="O69" s="3"/>
      <c r="P69" s="1">
        <v>3.6</v>
      </c>
      <c r="Q69" s="4">
        <v>-0.06005221932114879</v>
      </c>
    </row>
    <row r="70" ht="15.75" customHeight="1">
      <c r="A70" s="1">
        <v>201810.0</v>
      </c>
      <c r="B70" s="3">
        <v>-0.0013907115068654274</v>
      </c>
      <c r="C70" s="1">
        <v>-9.4</v>
      </c>
      <c r="D70" s="3">
        <f t="shared" si="1"/>
        <v>10.46341463</v>
      </c>
      <c r="E70" s="1">
        <v>0.24</v>
      </c>
      <c r="F70" s="3">
        <f t="shared" si="2"/>
        <v>-0.1724137931</v>
      </c>
      <c r="G70" s="1">
        <v>1.52</v>
      </c>
      <c r="H70" s="3">
        <f t="shared" si="3"/>
        <v>-0.5174603175</v>
      </c>
      <c r="I70" s="1">
        <v>0.55</v>
      </c>
      <c r="J70" s="3">
        <f t="shared" si="4"/>
        <v>-2</v>
      </c>
      <c r="K70" s="1">
        <v>2.18</v>
      </c>
      <c r="L70" s="3">
        <f t="shared" si="5"/>
        <v>0.5571428571</v>
      </c>
      <c r="M70" s="3"/>
      <c r="N70" s="4">
        <v>-0.02793723689246075</v>
      </c>
      <c r="O70" s="3"/>
      <c r="P70" s="1">
        <v>3.83</v>
      </c>
      <c r="Q70" s="4">
        <v>-0.04488778054862841</v>
      </c>
    </row>
    <row r="71" ht="15.75" customHeight="1">
      <c r="A71" s="1">
        <v>201809.0</v>
      </c>
      <c r="B71" s="3">
        <v>0.008138767511380873</v>
      </c>
      <c r="C71" s="1">
        <v>-0.82</v>
      </c>
      <c r="D71" s="3">
        <f t="shared" si="1"/>
        <v>-0.6625514403</v>
      </c>
      <c r="E71" s="1">
        <v>0.29</v>
      </c>
      <c r="F71" s="3">
        <f t="shared" si="2"/>
        <v>-1.187096774</v>
      </c>
      <c r="G71" s="1">
        <v>3.15</v>
      </c>
      <c r="H71" s="3">
        <f t="shared" si="3"/>
        <v>-2.043046358</v>
      </c>
      <c r="I71" s="1">
        <v>-0.55</v>
      </c>
      <c r="J71" s="3">
        <f t="shared" si="4"/>
        <v>-1.341614907</v>
      </c>
      <c r="K71" s="1">
        <v>1.4</v>
      </c>
      <c r="L71" s="3">
        <f t="shared" si="5"/>
        <v>-3.222222222</v>
      </c>
      <c r="M71" s="3"/>
      <c r="N71" s="4">
        <v>0.03076923076923066</v>
      </c>
      <c r="O71" s="3"/>
      <c r="P71" s="1">
        <v>4.01</v>
      </c>
      <c r="Q71" s="4">
        <v>-0.01231527093596052</v>
      </c>
    </row>
    <row r="72" ht="15.75" customHeight="1">
      <c r="A72" s="1">
        <v>201808.0</v>
      </c>
      <c r="B72" s="3">
        <v>-0.06403058818345975</v>
      </c>
      <c r="C72" s="1">
        <v>-2.43</v>
      </c>
      <c r="D72" s="3">
        <f t="shared" si="1"/>
        <v>-3.076923077</v>
      </c>
      <c r="E72" s="1">
        <v>-1.55</v>
      </c>
      <c r="F72" s="3">
        <f t="shared" si="2"/>
        <v>-0.4301470588</v>
      </c>
      <c r="G72" s="1">
        <v>-3.02</v>
      </c>
      <c r="H72" s="3">
        <f t="shared" si="3"/>
        <v>-3.237037037</v>
      </c>
      <c r="I72" s="1">
        <v>1.61</v>
      </c>
      <c r="J72" s="3">
        <f t="shared" si="4"/>
        <v>-3.402985075</v>
      </c>
      <c r="K72" s="1">
        <v>-0.63</v>
      </c>
      <c r="L72" s="3">
        <f t="shared" si="5"/>
        <v>-2.211538462</v>
      </c>
      <c r="M72" s="3"/>
      <c r="N72" s="4">
        <v>-0.08118883653497633</v>
      </c>
      <c r="O72" s="3"/>
      <c r="P72" s="1">
        <v>4.06</v>
      </c>
      <c r="Q72" s="4">
        <v>0.025252525252525082</v>
      </c>
    </row>
    <row r="73" ht="15.75" customHeight="1">
      <c r="A73" s="1">
        <v>201807.0</v>
      </c>
      <c r="B73" s="3">
        <v>0.004065735965855799</v>
      </c>
      <c r="C73" s="1">
        <v>1.17</v>
      </c>
      <c r="D73" s="3">
        <f t="shared" si="1"/>
        <v>-1.39</v>
      </c>
      <c r="E73" s="1">
        <v>-2.72</v>
      </c>
      <c r="F73" s="3">
        <f t="shared" si="2"/>
        <v>1.211382114</v>
      </c>
      <c r="G73" s="1">
        <v>1.35</v>
      </c>
      <c r="H73" s="3">
        <f t="shared" si="3"/>
        <v>-3.327586207</v>
      </c>
      <c r="I73" s="1">
        <v>-0.67</v>
      </c>
      <c r="J73" s="3">
        <f t="shared" si="4"/>
        <v>-1.917808219</v>
      </c>
      <c r="K73" s="1">
        <v>0.52</v>
      </c>
      <c r="L73" s="3">
        <f t="shared" si="5"/>
        <v>9.4</v>
      </c>
      <c r="M73" s="3"/>
      <c r="N73" s="4">
        <v>-0.03056921995783557</v>
      </c>
      <c r="O73" s="3"/>
      <c r="P73" s="1">
        <v>3.96</v>
      </c>
      <c r="Q73" s="4">
        <v>-0.01980198019801982</v>
      </c>
    </row>
    <row r="74" ht="15.75" customHeight="1">
      <c r="A74" s="1">
        <v>201806.0</v>
      </c>
      <c r="B74" s="3">
        <v>0.043836273266139925</v>
      </c>
      <c r="C74" s="1">
        <v>-3.0</v>
      </c>
      <c r="D74" s="3">
        <f t="shared" si="1"/>
        <v>-12.53846154</v>
      </c>
      <c r="E74" s="1">
        <v>-1.23</v>
      </c>
      <c r="F74" s="3">
        <f t="shared" si="2"/>
        <v>-2.5</v>
      </c>
      <c r="G74" s="1">
        <v>-0.58</v>
      </c>
      <c r="H74" s="3">
        <f t="shared" si="3"/>
        <v>-0.7843866171</v>
      </c>
      <c r="I74" s="1">
        <v>0.73</v>
      </c>
      <c r="J74" s="3">
        <f t="shared" si="4"/>
        <v>-0.7491408935</v>
      </c>
      <c r="K74" s="1">
        <v>0.05</v>
      </c>
      <c r="L74" s="3">
        <f t="shared" si="5"/>
        <v>-1.042372881</v>
      </c>
      <c r="M74" s="3"/>
      <c r="N74" s="4">
        <v>0.04287284719677542</v>
      </c>
      <c r="O74" s="3"/>
      <c r="P74" s="1">
        <v>4.04</v>
      </c>
      <c r="Q74" s="4">
        <v>0.012531328320801949</v>
      </c>
    </row>
    <row r="75" ht="15.75" customHeight="1">
      <c r="A75" s="1">
        <v>201805.0</v>
      </c>
      <c r="B75" s="3">
        <v>-0.0023535373617348254</v>
      </c>
      <c r="C75" s="1">
        <v>0.26</v>
      </c>
      <c r="D75" s="3">
        <f t="shared" si="1"/>
        <v>-0.8579234973</v>
      </c>
      <c r="E75" s="1">
        <v>0.82</v>
      </c>
      <c r="F75" s="3">
        <f t="shared" si="2"/>
        <v>-1.169421488</v>
      </c>
      <c r="G75" s="1">
        <v>-2.69</v>
      </c>
      <c r="H75" s="3">
        <f t="shared" si="3"/>
        <v>-2.228310502</v>
      </c>
      <c r="I75" s="1">
        <v>2.91</v>
      </c>
      <c r="J75" s="3">
        <f t="shared" si="4"/>
        <v>7.314285714</v>
      </c>
      <c r="K75" s="1">
        <v>-1.18</v>
      </c>
      <c r="L75" s="3">
        <f t="shared" si="5"/>
        <v>-2.296703297</v>
      </c>
      <c r="M75" s="3"/>
      <c r="N75" s="4">
        <v>-0.039084507042253414</v>
      </c>
      <c r="O75" s="3"/>
      <c r="P75" s="1">
        <v>3.99</v>
      </c>
      <c r="Q75" s="4">
        <v>-0.014814814814814725</v>
      </c>
    </row>
    <row r="76" ht="15.75" customHeight="1">
      <c r="A76" s="1">
        <v>201804.0</v>
      </c>
      <c r="B76" s="3">
        <v>0.03283864918324064</v>
      </c>
      <c r="C76" s="1">
        <v>1.83</v>
      </c>
      <c r="D76" s="3">
        <f t="shared" si="1"/>
        <v>-1.544642857</v>
      </c>
      <c r="E76" s="1">
        <v>-4.84</v>
      </c>
      <c r="F76" s="3">
        <f t="shared" si="2"/>
        <v>-5.93877551</v>
      </c>
      <c r="G76" s="1">
        <v>2.19</v>
      </c>
      <c r="H76" s="3">
        <f t="shared" si="3"/>
        <v>2.318181818</v>
      </c>
      <c r="I76" s="1">
        <v>0.35</v>
      </c>
      <c r="J76" s="3">
        <f t="shared" si="4"/>
        <v>-0.1860465116</v>
      </c>
      <c r="K76" s="1">
        <v>0.91</v>
      </c>
      <c r="L76" s="3">
        <f t="shared" si="5"/>
        <v>-3.333333333</v>
      </c>
      <c r="M76" s="3"/>
      <c r="N76" s="4">
        <v>0.04488594554819714</v>
      </c>
      <c r="O76" s="3"/>
      <c r="P76" s="1">
        <v>4.05</v>
      </c>
      <c r="Q76" s="4">
        <v>0.03846153846153855</v>
      </c>
    </row>
    <row r="77" ht="15.75" customHeight="1">
      <c r="A77" s="1">
        <v>201803.0</v>
      </c>
      <c r="B77" s="3">
        <v>0.025488365240422972</v>
      </c>
      <c r="C77" s="1">
        <v>-3.36</v>
      </c>
      <c r="D77" s="3">
        <f t="shared" si="1"/>
        <v>0.06666666667</v>
      </c>
      <c r="E77" s="1">
        <v>0.98</v>
      </c>
      <c r="F77" s="3">
        <f t="shared" si="2"/>
        <v>-3.130434783</v>
      </c>
      <c r="G77" s="1">
        <v>0.66</v>
      </c>
      <c r="H77" s="3">
        <f t="shared" si="3"/>
        <v>1.538461538</v>
      </c>
      <c r="I77" s="1">
        <v>0.43</v>
      </c>
      <c r="J77" s="3">
        <f t="shared" si="4"/>
        <v>-0.7912621359</v>
      </c>
      <c r="K77" s="1">
        <v>-0.39</v>
      </c>
      <c r="L77" s="3">
        <f t="shared" si="5"/>
        <v>-0.2040816327</v>
      </c>
      <c r="M77" s="3"/>
      <c r="N77" s="4">
        <v>-0.07676630434782605</v>
      </c>
      <c r="O77" s="3"/>
      <c r="P77" s="1">
        <v>3.9</v>
      </c>
      <c r="Q77" s="4">
        <v>0.0</v>
      </c>
    </row>
    <row r="78" ht="15.75" customHeight="1">
      <c r="A78" s="1">
        <v>201802.0</v>
      </c>
      <c r="B78" s="3">
        <v>0.014967064812323683</v>
      </c>
      <c r="C78" s="1">
        <v>-3.15</v>
      </c>
      <c r="D78" s="3">
        <f t="shared" si="1"/>
        <v>-1.764563107</v>
      </c>
      <c r="E78" s="1">
        <v>-0.46</v>
      </c>
      <c r="F78" s="3">
        <f t="shared" si="2"/>
        <v>-0.7386363636</v>
      </c>
      <c r="G78" s="1">
        <v>0.26</v>
      </c>
      <c r="H78" s="3">
        <f t="shared" si="3"/>
        <v>-0.7936507937</v>
      </c>
      <c r="I78" s="1">
        <v>2.06</v>
      </c>
      <c r="J78" s="3">
        <f t="shared" si="4"/>
        <v>9.3</v>
      </c>
      <c r="K78" s="1">
        <v>-0.49</v>
      </c>
      <c r="L78" s="3">
        <f t="shared" si="5"/>
        <v>-0.2461538462</v>
      </c>
      <c r="M78" s="3"/>
      <c r="N78" s="4">
        <v>0.015522593997930212</v>
      </c>
      <c r="O78" s="3"/>
      <c r="P78" s="1">
        <v>3.9</v>
      </c>
      <c r="Q78" s="4">
        <v>-0.06024096385542177</v>
      </c>
    </row>
    <row r="79" ht="15.75" customHeight="1">
      <c r="A79" s="1">
        <v>201801.0</v>
      </c>
      <c r="B79" s="3">
        <v>-0.006538712320064088</v>
      </c>
      <c r="C79" s="1">
        <v>4.12</v>
      </c>
      <c r="D79" s="3">
        <f t="shared" si="1"/>
        <v>0.3597359736</v>
      </c>
      <c r="E79" s="1">
        <v>-1.76</v>
      </c>
      <c r="F79" s="3">
        <f t="shared" si="2"/>
        <v>-2.725490196</v>
      </c>
      <c r="G79" s="1">
        <v>1.26</v>
      </c>
      <c r="H79" s="3">
        <f t="shared" si="3"/>
        <v>-1.347107438</v>
      </c>
      <c r="I79" s="1">
        <v>0.2</v>
      </c>
      <c r="J79" s="3">
        <f t="shared" si="4"/>
        <v>-0.8717948718</v>
      </c>
      <c r="K79" s="1">
        <v>-0.65</v>
      </c>
      <c r="L79" s="3">
        <f t="shared" si="5"/>
        <v>0.4444444444</v>
      </c>
      <c r="M79" s="3"/>
      <c r="N79" s="4">
        <v>0.06424375917767988</v>
      </c>
      <c r="O79" s="3"/>
      <c r="P79" s="1">
        <v>4.15</v>
      </c>
      <c r="Q79" s="4">
        <v>0.0</v>
      </c>
    </row>
    <row r="80" ht="15.75" customHeight="1">
      <c r="A80" s="1">
        <v>201712.0</v>
      </c>
      <c r="B80" s="3">
        <v>-0.008077460225704547</v>
      </c>
      <c r="C80" s="1">
        <v>3.03</v>
      </c>
      <c r="D80" s="3">
        <f t="shared" si="1"/>
        <v>2.03</v>
      </c>
      <c r="E80" s="1">
        <v>1.02</v>
      </c>
      <c r="F80" s="3">
        <f t="shared" si="2"/>
        <v>-1.582857143</v>
      </c>
      <c r="G80" s="1">
        <v>-3.63</v>
      </c>
      <c r="H80" s="3">
        <f t="shared" si="3"/>
        <v>3.426829268</v>
      </c>
      <c r="I80" s="1">
        <v>1.56</v>
      </c>
      <c r="J80" s="3">
        <f t="shared" si="4"/>
        <v>1.4</v>
      </c>
      <c r="K80" s="1">
        <v>-0.45</v>
      </c>
      <c r="L80" s="3">
        <f t="shared" si="5"/>
        <v>-0.6280991736</v>
      </c>
      <c r="M80" s="3"/>
      <c r="N80" s="4">
        <v>0.002945508100147265</v>
      </c>
      <c r="O80" s="3"/>
      <c r="P80" s="1">
        <v>4.15</v>
      </c>
      <c r="Q80" s="4">
        <v>0.05063291139240511</v>
      </c>
    </row>
    <row r="81" ht="15.75" customHeight="1">
      <c r="A81" s="1">
        <v>201711.0</v>
      </c>
      <c r="B81" s="3">
        <v>0.0052309575522024865</v>
      </c>
      <c r="C81" s="1">
        <v>1.0</v>
      </c>
      <c r="D81" s="3">
        <f t="shared" si="1"/>
        <v>-0.3421052632</v>
      </c>
      <c r="E81" s="1">
        <v>-1.75</v>
      </c>
      <c r="F81" s="3">
        <f t="shared" si="2"/>
        <v>-2.158940397</v>
      </c>
      <c r="G81" s="1">
        <v>-0.82</v>
      </c>
      <c r="H81" s="3">
        <f t="shared" si="3"/>
        <v>-1.645669291</v>
      </c>
      <c r="I81" s="1">
        <v>0.65</v>
      </c>
      <c r="J81" s="3">
        <f t="shared" si="4"/>
        <v>-1.764705882</v>
      </c>
      <c r="K81" s="1">
        <v>-1.21</v>
      </c>
      <c r="L81" s="3">
        <f t="shared" si="5"/>
        <v>0.8615384615</v>
      </c>
      <c r="M81" s="3"/>
      <c r="N81" s="4">
        <v>-0.06826758147512857</v>
      </c>
      <c r="O81" s="3"/>
      <c r="P81" s="1">
        <v>3.95</v>
      </c>
      <c r="Q81" s="4">
        <v>0.015424164524421524</v>
      </c>
    </row>
    <row r="82" ht="15.75" customHeight="1">
      <c r="A82" s="1">
        <v>201710.0</v>
      </c>
      <c r="B82" s="3">
        <v>0.025804891276466346</v>
      </c>
      <c r="C82" s="1">
        <v>1.52</v>
      </c>
      <c r="D82" s="3">
        <f t="shared" si="1"/>
        <v>-8.238095238</v>
      </c>
      <c r="E82" s="1">
        <v>1.51</v>
      </c>
      <c r="F82" s="3">
        <f t="shared" si="2"/>
        <v>-0.1065088757</v>
      </c>
      <c r="G82" s="1">
        <v>1.27</v>
      </c>
      <c r="H82" s="3">
        <f t="shared" si="3"/>
        <v>-1.701657459</v>
      </c>
      <c r="I82" s="1">
        <v>-0.85</v>
      </c>
      <c r="J82" s="3">
        <f t="shared" si="4"/>
        <v>0.9318181818</v>
      </c>
      <c r="K82" s="1">
        <v>-0.65</v>
      </c>
      <c r="L82" s="3">
        <f t="shared" si="5"/>
        <v>0.511627907</v>
      </c>
      <c r="M82" s="3"/>
      <c r="N82" s="4">
        <v>-0.017194875252865893</v>
      </c>
      <c r="O82" s="3"/>
      <c r="P82" s="1">
        <v>3.89</v>
      </c>
      <c r="Q82" s="4">
        <v>0.03733333333333344</v>
      </c>
    </row>
    <row r="83" ht="15.75" customHeight="1">
      <c r="A83" s="1">
        <v>201709.0</v>
      </c>
      <c r="B83" s="3">
        <v>0.004968979324582623</v>
      </c>
      <c r="C83" s="1">
        <v>-0.21</v>
      </c>
      <c r="D83" s="3">
        <f t="shared" si="1"/>
        <v>-1.355932203</v>
      </c>
      <c r="E83" s="1">
        <v>1.69</v>
      </c>
      <c r="F83" s="3">
        <f t="shared" si="2"/>
        <v>-2.656862745</v>
      </c>
      <c r="G83" s="1">
        <v>-1.81</v>
      </c>
      <c r="H83" s="3">
        <f t="shared" si="3"/>
        <v>-2.028409091</v>
      </c>
      <c r="I83" s="1">
        <v>-0.44</v>
      </c>
      <c r="J83" s="3">
        <f t="shared" si="4"/>
        <v>-0.3015873016</v>
      </c>
      <c r="K83" s="1">
        <v>-0.43</v>
      </c>
      <c r="L83" s="3">
        <f t="shared" si="5"/>
        <v>-1.40952381</v>
      </c>
      <c r="M83" s="3"/>
      <c r="N83" s="4">
        <v>0.021701687909059686</v>
      </c>
      <c r="O83" s="3"/>
      <c r="P83" s="1">
        <v>3.75</v>
      </c>
      <c r="Q83" s="4">
        <v>-0.013157894736842035</v>
      </c>
    </row>
    <row r="84" ht="15.75" customHeight="1">
      <c r="A84" s="1">
        <v>201708.0</v>
      </c>
      <c r="B84" s="3">
        <v>0.027229910431974647</v>
      </c>
      <c r="C84" s="1">
        <v>0.59</v>
      </c>
      <c r="D84" s="3">
        <f t="shared" si="1"/>
        <v>-0.8161993769</v>
      </c>
      <c r="E84" s="1">
        <v>-1.02</v>
      </c>
      <c r="F84" s="3">
        <f t="shared" si="2"/>
        <v>8.272727273</v>
      </c>
      <c r="G84" s="1">
        <v>1.76</v>
      </c>
      <c r="H84" s="3">
        <f t="shared" si="3"/>
        <v>-0.3151750973</v>
      </c>
      <c r="I84" s="1">
        <v>-0.63</v>
      </c>
      <c r="J84" s="3">
        <f t="shared" si="4"/>
        <v>-0.5333333333</v>
      </c>
      <c r="K84" s="1">
        <v>1.05</v>
      </c>
      <c r="L84" s="3">
        <f t="shared" si="5"/>
        <v>-0.5161290323</v>
      </c>
      <c r="M84" s="3"/>
      <c r="N84" s="4">
        <v>-0.0271447721179624</v>
      </c>
      <c r="O84" s="3"/>
      <c r="P84" s="1">
        <v>3.8</v>
      </c>
      <c r="Q84" s="4">
        <v>-0.05940594059405946</v>
      </c>
    </row>
    <row r="85" ht="15.75" customHeight="1">
      <c r="A85" s="1">
        <v>201707.0</v>
      </c>
      <c r="B85" s="3">
        <v>0.014493352458923026</v>
      </c>
      <c r="C85" s="1">
        <v>3.21</v>
      </c>
      <c r="D85" s="3">
        <f t="shared" si="1"/>
        <v>0.6806282723</v>
      </c>
      <c r="E85" s="1">
        <v>-0.11</v>
      </c>
      <c r="F85" s="3">
        <f t="shared" si="2"/>
        <v>-0.9392265193</v>
      </c>
      <c r="G85" s="1">
        <v>2.57</v>
      </c>
      <c r="H85" s="3">
        <f t="shared" si="3"/>
        <v>-3.793478261</v>
      </c>
      <c r="I85" s="1">
        <v>-1.35</v>
      </c>
      <c r="J85" s="3">
        <f t="shared" si="4"/>
        <v>-1.323741007</v>
      </c>
      <c r="K85" s="1">
        <v>2.17</v>
      </c>
      <c r="L85" s="3">
        <f t="shared" si="5"/>
        <v>-3.523255814</v>
      </c>
      <c r="M85" s="3"/>
      <c r="N85" s="4">
        <v>0.0016784155756965902</v>
      </c>
      <c r="O85" s="3"/>
      <c r="P85" s="1">
        <v>4.04</v>
      </c>
      <c r="Q85" s="4">
        <v>-0.009803921568627416</v>
      </c>
    </row>
    <row r="86" ht="15.75" customHeight="1">
      <c r="A86" s="1">
        <v>201706.0</v>
      </c>
      <c r="B86" s="3">
        <v>0.016001326750357148</v>
      </c>
      <c r="C86" s="1">
        <v>1.91</v>
      </c>
      <c r="D86" s="3">
        <f t="shared" si="1"/>
        <v>-10.0952381</v>
      </c>
      <c r="E86" s="1">
        <v>-1.81</v>
      </c>
      <c r="F86" s="3">
        <f t="shared" si="2"/>
        <v>0.3923076923</v>
      </c>
      <c r="G86" s="1">
        <v>-0.92</v>
      </c>
      <c r="H86" s="3">
        <f t="shared" si="3"/>
        <v>-2.333333333</v>
      </c>
      <c r="I86" s="1">
        <v>4.17</v>
      </c>
      <c r="J86" s="3">
        <f t="shared" si="4"/>
        <v>-4.207692308</v>
      </c>
      <c r="K86" s="1">
        <v>-0.86</v>
      </c>
      <c r="L86" s="3">
        <f t="shared" si="5"/>
        <v>-2.409836066</v>
      </c>
      <c r="M86" s="3"/>
      <c r="N86" s="4">
        <v>0.07235421166306688</v>
      </c>
      <c r="O86" s="3"/>
      <c r="P86" s="1">
        <v>4.08</v>
      </c>
      <c r="Q86" s="4">
        <v>-0.06849315068493145</v>
      </c>
    </row>
    <row r="87" ht="15.75" customHeight="1">
      <c r="A87" s="1">
        <v>201705.0</v>
      </c>
      <c r="B87" s="3">
        <v>0.010844591381083513</v>
      </c>
      <c r="C87" s="1">
        <v>-0.21</v>
      </c>
      <c r="D87" s="3">
        <f t="shared" si="1"/>
        <v>-1.777777778</v>
      </c>
      <c r="E87" s="1">
        <v>-1.3</v>
      </c>
      <c r="F87" s="3">
        <f t="shared" si="2"/>
        <v>-0.2073170732</v>
      </c>
      <c r="G87" s="1">
        <v>0.69</v>
      </c>
      <c r="H87" s="3">
        <f t="shared" si="3"/>
        <v>-0.448</v>
      </c>
      <c r="I87" s="1">
        <v>-1.3</v>
      </c>
      <c r="J87" s="3">
        <f t="shared" si="4"/>
        <v>1.096774194</v>
      </c>
      <c r="K87" s="1">
        <v>0.61</v>
      </c>
      <c r="L87" s="3">
        <f t="shared" si="5"/>
        <v>-1.480314961</v>
      </c>
      <c r="M87" s="3"/>
      <c r="N87" s="4">
        <v>-0.08708511337495894</v>
      </c>
      <c r="O87" s="3"/>
      <c r="P87" s="1">
        <v>4.38</v>
      </c>
      <c r="Q87" s="4">
        <v>0.004587155963302614</v>
      </c>
    </row>
    <row r="88" ht="15.75" customHeight="1">
      <c r="A88" s="1">
        <v>201704.0</v>
      </c>
      <c r="B88" s="3">
        <v>0.025953726807870225</v>
      </c>
      <c r="C88" s="1">
        <v>0.27</v>
      </c>
      <c r="D88" s="3">
        <f t="shared" si="1"/>
        <v>-0.9042553191</v>
      </c>
      <c r="E88" s="1">
        <v>-1.64</v>
      </c>
      <c r="F88" s="3">
        <f t="shared" si="2"/>
        <v>-0.3543307087</v>
      </c>
      <c r="G88" s="1">
        <v>1.25</v>
      </c>
      <c r="H88" s="3">
        <f t="shared" si="3"/>
        <v>-2.179245283</v>
      </c>
      <c r="I88" s="1">
        <v>-0.62</v>
      </c>
      <c r="J88" s="3">
        <f t="shared" si="4"/>
        <v>-1.369047619</v>
      </c>
      <c r="K88" s="1">
        <v>-1.27</v>
      </c>
      <c r="L88" s="3">
        <f t="shared" si="5"/>
        <v>-3.645833333</v>
      </c>
      <c r="M88" s="3"/>
      <c r="N88" s="4">
        <v>-0.046380445001566795</v>
      </c>
      <c r="O88" s="3"/>
      <c r="P88" s="1">
        <v>4.36</v>
      </c>
      <c r="Q88" s="4">
        <v>0.050602409638554224</v>
      </c>
    </row>
    <row r="89" ht="15.75" customHeight="1">
      <c r="A89" s="1">
        <v>201703.0</v>
      </c>
      <c r="B89" s="3">
        <v>0.005441031459537671</v>
      </c>
      <c r="C89" s="1">
        <v>2.82</v>
      </c>
      <c r="D89" s="3">
        <f t="shared" si="1"/>
        <v>0.264573991</v>
      </c>
      <c r="E89" s="1">
        <v>-2.54</v>
      </c>
      <c r="F89" s="3">
        <f t="shared" si="2"/>
        <v>0.6075949367</v>
      </c>
      <c r="G89" s="1">
        <v>-1.06</v>
      </c>
      <c r="H89" s="3">
        <f t="shared" si="3"/>
        <v>-1.404580153</v>
      </c>
      <c r="I89" s="1">
        <v>1.68</v>
      </c>
      <c r="J89" s="3">
        <f t="shared" si="4"/>
        <v>-3.048780488</v>
      </c>
      <c r="K89" s="1">
        <v>0.48</v>
      </c>
      <c r="L89" s="3">
        <f t="shared" si="5"/>
        <v>-4.428571429</v>
      </c>
      <c r="M89" s="3"/>
      <c r="N89" s="4">
        <v>-0.01268564356435653</v>
      </c>
      <c r="O89" s="3"/>
      <c r="P89" s="1">
        <v>4.15</v>
      </c>
      <c r="Q89" s="4">
        <v>0.00728155339805836</v>
      </c>
    </row>
    <row r="90" ht="15.75" customHeight="1">
      <c r="A90" s="1">
        <v>201702.0</v>
      </c>
      <c r="B90" s="3">
        <v>0.02528421379385759</v>
      </c>
      <c r="C90" s="1">
        <v>2.23</v>
      </c>
      <c r="D90" s="3">
        <f t="shared" si="1"/>
        <v>-0.6220338983</v>
      </c>
      <c r="E90" s="1">
        <v>-1.58</v>
      </c>
      <c r="F90" s="3">
        <f t="shared" si="2"/>
        <v>-0.1073446328</v>
      </c>
      <c r="G90" s="1">
        <v>2.62</v>
      </c>
      <c r="H90" s="3">
        <f t="shared" si="3"/>
        <v>-0.2132132132</v>
      </c>
      <c r="I90" s="1">
        <v>-0.82</v>
      </c>
      <c r="J90" s="3">
        <f t="shared" si="4"/>
        <v>0.4137931034</v>
      </c>
      <c r="K90" s="1">
        <v>-0.14</v>
      </c>
      <c r="L90" s="3">
        <f t="shared" si="5"/>
        <v>-1.051282051</v>
      </c>
      <c r="M90" s="3"/>
      <c r="N90" s="4">
        <v>-0.04009504009504006</v>
      </c>
      <c r="O90" s="3"/>
      <c r="P90" s="1">
        <v>4.12</v>
      </c>
      <c r="Q90" s="4">
        <v>0.08994708994709</v>
      </c>
    </row>
    <row r="91" ht="15.75" customHeight="1">
      <c r="A91" s="1">
        <v>201701.0</v>
      </c>
      <c r="B91" s="3">
        <v>0.004091128516936271</v>
      </c>
      <c r="C91" s="1">
        <v>5.9</v>
      </c>
      <c r="D91" s="3">
        <f t="shared" si="1"/>
        <v>-4.105263158</v>
      </c>
      <c r="E91" s="1">
        <v>-1.77</v>
      </c>
      <c r="F91" s="3">
        <f t="shared" si="2"/>
        <v>-3.034482759</v>
      </c>
      <c r="G91" s="1">
        <v>3.33</v>
      </c>
      <c r="H91" s="3">
        <f t="shared" si="3"/>
        <v>1.798319328</v>
      </c>
      <c r="I91" s="1">
        <v>-0.58</v>
      </c>
      <c r="J91" s="3">
        <f t="shared" si="4"/>
        <v>-1.513274336</v>
      </c>
      <c r="K91" s="1">
        <v>2.73</v>
      </c>
      <c r="L91" s="3">
        <f t="shared" si="5"/>
        <v>4.25</v>
      </c>
      <c r="M91" s="3"/>
      <c r="N91" s="4">
        <v>0.011414839291078449</v>
      </c>
      <c r="O91" s="3"/>
      <c r="P91" s="1">
        <v>3.78</v>
      </c>
      <c r="Q91" s="4">
        <v>-0.038167938931297773</v>
      </c>
    </row>
    <row r="92" ht="15.75" customHeight="1">
      <c r="A92" s="1">
        <v>201612.0</v>
      </c>
      <c r="B92" s="3">
        <v>0.016552848987696267</v>
      </c>
      <c r="C92" s="1">
        <v>-1.9</v>
      </c>
      <c r="D92" s="3">
        <f t="shared" si="1"/>
        <v>5.551724138</v>
      </c>
      <c r="E92" s="1">
        <v>0.87</v>
      </c>
      <c r="F92" s="3">
        <f t="shared" si="2"/>
        <v>-1.505813953</v>
      </c>
      <c r="G92" s="1">
        <v>1.19</v>
      </c>
      <c r="H92" s="3">
        <f t="shared" si="3"/>
        <v>0.2659574468</v>
      </c>
      <c r="I92" s="1">
        <v>1.13</v>
      </c>
      <c r="J92" s="3">
        <f t="shared" si="4"/>
        <v>3.035714286</v>
      </c>
      <c r="K92" s="1">
        <v>0.52</v>
      </c>
      <c r="L92" s="3">
        <f t="shared" si="5"/>
        <v>0.4444444444</v>
      </c>
      <c r="M92" s="3"/>
      <c r="N92" s="4">
        <v>0.06425831202046028</v>
      </c>
      <c r="O92" s="3"/>
      <c r="P92" s="1">
        <v>3.93</v>
      </c>
      <c r="Q92" s="4">
        <v>-0.005063291139240533</v>
      </c>
    </row>
    <row r="93" ht="15.75" customHeight="1">
      <c r="A93" s="1">
        <v>201611.0</v>
      </c>
      <c r="B93" s="3">
        <v>0.02463661966918651</v>
      </c>
      <c r="C93" s="1">
        <v>-0.29</v>
      </c>
      <c r="D93" s="3">
        <f t="shared" si="1"/>
        <v>-0.8</v>
      </c>
      <c r="E93" s="1">
        <v>-1.72</v>
      </c>
      <c r="F93" s="3">
        <f t="shared" si="2"/>
        <v>-2.409836066</v>
      </c>
      <c r="G93" s="1">
        <v>0.94</v>
      </c>
      <c r="H93" s="3">
        <f t="shared" si="3"/>
        <v>-0.665480427</v>
      </c>
      <c r="I93" s="1">
        <v>0.28</v>
      </c>
      <c r="J93" s="3">
        <f t="shared" si="4"/>
        <v>-1.482758621</v>
      </c>
      <c r="K93" s="1">
        <v>0.36</v>
      </c>
      <c r="L93" s="3">
        <f t="shared" si="5"/>
        <v>-0.859922179</v>
      </c>
      <c r="M93" s="3"/>
      <c r="N93" s="4">
        <v>0.15509601181683896</v>
      </c>
      <c r="O93" s="3"/>
      <c r="P93" s="1">
        <v>3.95</v>
      </c>
      <c r="Q93" s="4">
        <v>0.012820512820512997</v>
      </c>
    </row>
    <row r="94" ht="15.75" customHeight="1">
      <c r="A94" s="1">
        <v>201610.0</v>
      </c>
      <c r="B94" s="3">
        <v>-0.002280718288518724</v>
      </c>
      <c r="C94" s="1">
        <v>-1.45</v>
      </c>
      <c r="D94" s="3">
        <f t="shared" si="1"/>
        <v>-1.541044776</v>
      </c>
      <c r="E94" s="1">
        <v>1.22</v>
      </c>
      <c r="F94" s="3">
        <f t="shared" si="2"/>
        <v>-0.2129032258</v>
      </c>
      <c r="G94" s="1">
        <v>2.81</v>
      </c>
      <c r="H94" s="3">
        <f t="shared" si="3"/>
        <v>3.683333333</v>
      </c>
      <c r="I94" s="1">
        <v>-0.58</v>
      </c>
      <c r="J94" s="3">
        <f t="shared" si="4"/>
        <v>0.4871794872</v>
      </c>
      <c r="K94" s="1">
        <v>2.57</v>
      </c>
      <c r="L94" s="3">
        <f t="shared" si="5"/>
        <v>2.724637681</v>
      </c>
      <c r="M94" s="3"/>
      <c r="N94" s="4">
        <v>0.19505736981465138</v>
      </c>
      <c r="O94" s="3"/>
      <c r="P94" s="1">
        <v>3.9</v>
      </c>
      <c r="Q94" s="4">
        <v>-0.14847161572052403</v>
      </c>
    </row>
    <row r="95" ht="15.75" customHeight="1">
      <c r="A95" s="1">
        <v>201609.0</v>
      </c>
      <c r="B95" s="3">
        <v>-0.009155429973919271</v>
      </c>
      <c r="C95" s="1">
        <v>2.68</v>
      </c>
      <c r="D95" s="3">
        <f t="shared" si="1"/>
        <v>-6.955555556</v>
      </c>
      <c r="E95" s="1">
        <v>1.55</v>
      </c>
      <c r="F95" s="3">
        <f t="shared" si="2"/>
        <v>0.2809917355</v>
      </c>
      <c r="G95" s="1">
        <v>0.6</v>
      </c>
      <c r="H95" s="3">
        <f t="shared" si="3"/>
        <v>-0.6825396825</v>
      </c>
      <c r="I95" s="1">
        <v>-0.39</v>
      </c>
      <c r="J95" s="3">
        <f t="shared" si="4"/>
        <v>0.1470588235</v>
      </c>
      <c r="K95" s="1">
        <v>0.69</v>
      </c>
      <c r="L95" s="3">
        <f t="shared" si="5"/>
        <v>-2.078125</v>
      </c>
      <c r="M95" s="3"/>
      <c r="N95" s="4">
        <v>0.01251117068811447</v>
      </c>
      <c r="O95" s="3"/>
      <c r="P95" s="1">
        <v>4.58</v>
      </c>
      <c r="Q95" s="4">
        <v>-0.08582834331337319</v>
      </c>
    </row>
    <row r="96" ht="15.75" customHeight="1">
      <c r="A96" s="1">
        <v>201608.0</v>
      </c>
      <c r="B96" s="3">
        <v>-0.054395619995900035</v>
      </c>
      <c r="C96" s="1">
        <v>-0.45</v>
      </c>
      <c r="D96" s="3">
        <f t="shared" si="1"/>
        <v>-1.076660988</v>
      </c>
      <c r="E96" s="1">
        <v>1.21</v>
      </c>
      <c r="F96" s="3">
        <f t="shared" si="2"/>
        <v>-1.326145553</v>
      </c>
      <c r="G96" s="1">
        <v>1.89</v>
      </c>
      <c r="H96" s="3">
        <f t="shared" si="3"/>
        <v>-0.02577319588</v>
      </c>
      <c r="I96" s="1">
        <v>-0.34</v>
      </c>
      <c r="J96" s="3">
        <f t="shared" si="4"/>
        <v>-1.228187919</v>
      </c>
      <c r="K96" s="1">
        <v>-0.64</v>
      </c>
      <c r="L96" s="3">
        <f t="shared" si="5"/>
        <v>3</v>
      </c>
      <c r="M96" s="3"/>
      <c r="N96" s="4">
        <v>0.014965986394557707</v>
      </c>
      <c r="O96" s="3"/>
      <c r="P96" s="1">
        <v>5.01</v>
      </c>
      <c r="Q96" s="4">
        <v>-0.01183431952662728</v>
      </c>
    </row>
    <row r="97" ht="15.75" customHeight="1">
      <c r="A97" s="1">
        <v>201607.0</v>
      </c>
      <c r="B97" s="3">
        <v>-0.005100941635366674</v>
      </c>
      <c r="C97" s="1">
        <v>5.87</v>
      </c>
      <c r="D97" s="3">
        <f t="shared" si="1"/>
        <v>12.34090909</v>
      </c>
      <c r="E97" s="1">
        <v>-3.71</v>
      </c>
      <c r="F97" s="3">
        <f t="shared" si="2"/>
        <v>-7.745454545</v>
      </c>
      <c r="G97" s="1">
        <v>1.94</v>
      </c>
      <c r="H97" s="3">
        <f t="shared" si="3"/>
        <v>0.8834951456</v>
      </c>
      <c r="I97" s="1">
        <v>1.49</v>
      </c>
      <c r="J97" s="3">
        <f t="shared" si="4"/>
        <v>0.5360824742</v>
      </c>
      <c r="K97" s="1">
        <v>-0.16</v>
      </c>
      <c r="L97" s="3">
        <f t="shared" si="5"/>
        <v>-0.6734693878</v>
      </c>
      <c r="M97" s="3"/>
      <c r="N97" s="4">
        <v>-0.062101233517652066</v>
      </c>
      <c r="O97" s="3"/>
      <c r="P97" s="1">
        <v>5.07</v>
      </c>
      <c r="Q97" s="4">
        <v>0.10698689956331875</v>
      </c>
    </row>
    <row r="98" ht="15.75" customHeight="1">
      <c r="A98" s="1">
        <v>201606.0</v>
      </c>
      <c r="B98" s="3">
        <v>0.006900125705502802</v>
      </c>
      <c r="C98" s="1">
        <v>0.44</v>
      </c>
      <c r="D98" s="3">
        <f t="shared" si="1"/>
        <v>-1.245810056</v>
      </c>
      <c r="E98" s="1">
        <v>0.55</v>
      </c>
      <c r="F98" s="3">
        <f t="shared" si="2"/>
        <v>2.666666667</v>
      </c>
      <c r="G98" s="1">
        <v>1.03</v>
      </c>
      <c r="H98" s="3">
        <f t="shared" si="3"/>
        <v>-1.504901961</v>
      </c>
      <c r="I98" s="1">
        <v>0.97</v>
      </c>
      <c r="J98" s="3">
        <f t="shared" si="4"/>
        <v>0.8653846154</v>
      </c>
      <c r="K98" s="1">
        <v>-0.49</v>
      </c>
      <c r="L98" s="3">
        <f t="shared" si="5"/>
        <v>-0.6878980892</v>
      </c>
      <c r="M98" s="3"/>
      <c r="N98" s="4">
        <v>-0.09854294478527614</v>
      </c>
      <c r="O98" s="3"/>
      <c r="P98" s="1">
        <v>4.58</v>
      </c>
      <c r="Q98" s="4">
        <v>-0.051759834368530044</v>
      </c>
    </row>
    <row r="99" ht="15.75" customHeight="1">
      <c r="A99" s="1">
        <v>201605.0</v>
      </c>
      <c r="B99" s="3">
        <v>0.06532683497128611</v>
      </c>
      <c r="C99" s="1">
        <v>-1.79</v>
      </c>
      <c r="D99" s="3">
        <f t="shared" si="1"/>
        <v>-2.243055556</v>
      </c>
      <c r="E99" s="1">
        <v>0.15</v>
      </c>
      <c r="F99" s="3">
        <f t="shared" si="2"/>
        <v>-0.9101796407</v>
      </c>
      <c r="G99" s="1">
        <v>-2.04</v>
      </c>
      <c r="H99" s="3">
        <f t="shared" si="3"/>
        <v>-2.046153846</v>
      </c>
      <c r="I99" s="1">
        <v>0.52</v>
      </c>
      <c r="J99" s="3">
        <f t="shared" si="4"/>
        <v>0.08333333333</v>
      </c>
      <c r="K99" s="1">
        <v>-1.57</v>
      </c>
      <c r="L99" s="3">
        <f t="shared" si="5"/>
        <v>-2.330508475</v>
      </c>
      <c r="M99" s="3"/>
      <c r="N99" s="4">
        <v>-0.08491228070175438</v>
      </c>
      <c r="O99" s="3"/>
      <c r="P99" s="1">
        <v>4.83</v>
      </c>
      <c r="Q99" s="4">
        <v>-0.0012200417709216094</v>
      </c>
    </row>
    <row r="100" ht="15.75" customHeight="1">
      <c r="A100" s="1">
        <v>201604.0</v>
      </c>
      <c r="B100" s="3">
        <v>-0.020155228830126992</v>
      </c>
      <c r="C100" s="1">
        <v>1.44</v>
      </c>
      <c r="D100" s="3">
        <f t="shared" si="1"/>
        <v>-0.8647887324</v>
      </c>
      <c r="E100" s="1">
        <v>1.67</v>
      </c>
      <c r="F100" s="3">
        <f t="shared" si="2"/>
        <v>-1.681632653</v>
      </c>
      <c r="G100" s="1">
        <v>1.95</v>
      </c>
      <c r="H100" s="3">
        <f t="shared" si="3"/>
        <v>0.875</v>
      </c>
      <c r="I100" s="1">
        <v>0.48</v>
      </c>
      <c r="J100" s="3">
        <f t="shared" si="4"/>
        <v>-0.7037037037</v>
      </c>
      <c r="K100" s="1">
        <v>1.18</v>
      </c>
      <c r="L100" s="3">
        <f t="shared" si="5"/>
        <v>-0.1631205674</v>
      </c>
      <c r="M100" s="3"/>
      <c r="N100" s="4">
        <v>-0.02697166268350959</v>
      </c>
      <c r="O100" s="3"/>
      <c r="P100" s="1">
        <v>4.8359</v>
      </c>
      <c r="Q100" s="4">
        <v>-0.02393783429205787</v>
      </c>
    </row>
    <row r="101" ht="15.75" customHeight="1">
      <c r="A101" s="1">
        <v>201603.0</v>
      </c>
      <c r="B101" s="3">
        <v>0.03208376291531634</v>
      </c>
      <c r="C101" s="1">
        <v>10.65</v>
      </c>
      <c r="D101" s="3">
        <f t="shared" si="1"/>
        <v>13.2</v>
      </c>
      <c r="E101" s="1">
        <v>-2.45</v>
      </c>
      <c r="F101" s="3">
        <f t="shared" si="2"/>
        <v>2.310810811</v>
      </c>
      <c r="G101" s="1">
        <v>1.04</v>
      </c>
      <c r="H101" s="3">
        <f t="shared" si="3"/>
        <v>-0.6760124611</v>
      </c>
      <c r="I101" s="1">
        <v>1.62</v>
      </c>
      <c r="J101" s="3">
        <f t="shared" si="4"/>
        <v>-1.835051546</v>
      </c>
      <c r="K101" s="1">
        <v>1.41</v>
      </c>
      <c r="L101" s="3">
        <f t="shared" si="5"/>
        <v>0</v>
      </c>
      <c r="M101" s="3"/>
      <c r="N101" s="4">
        <v>-0.01380471380471393</v>
      </c>
      <c r="O101" s="3"/>
      <c r="P101" s="1">
        <v>4.9545</v>
      </c>
      <c r="Q101" s="4">
        <v>0.120800814387513</v>
      </c>
    </row>
    <row r="102" ht="15.75" customHeight="1">
      <c r="A102" s="1">
        <v>201602.0</v>
      </c>
      <c r="B102" s="3">
        <v>0.01009445203513648</v>
      </c>
      <c r="C102" s="1">
        <v>0.75</v>
      </c>
      <c r="D102" s="3">
        <f t="shared" si="1"/>
        <v>-1.083056478</v>
      </c>
      <c r="E102" s="1">
        <v>-0.74</v>
      </c>
      <c r="F102" s="3">
        <f t="shared" si="2"/>
        <v>-0.119047619</v>
      </c>
      <c r="G102" s="1">
        <v>3.21</v>
      </c>
      <c r="H102" s="3">
        <f t="shared" si="3"/>
        <v>-10.17142857</v>
      </c>
      <c r="I102" s="1">
        <v>-1.94</v>
      </c>
      <c r="J102" s="3">
        <f t="shared" si="4"/>
        <v>-2.25974026</v>
      </c>
      <c r="K102" s="1">
        <v>1.41</v>
      </c>
      <c r="L102" s="3">
        <f t="shared" si="5"/>
        <v>-0.3411214953</v>
      </c>
      <c r="M102" s="3"/>
      <c r="N102" s="4">
        <v>-0.07849829351535831</v>
      </c>
      <c r="O102" s="3"/>
      <c r="P102" s="1">
        <v>4.4205</v>
      </c>
      <c r="Q102" s="4">
        <v>-0.04282961262802332</v>
      </c>
    </row>
    <row r="103" ht="15.75" customHeight="1">
      <c r="A103" s="1">
        <v>201601.0</v>
      </c>
      <c r="B103" s="3">
        <v>0.08370452280339657</v>
      </c>
      <c r="C103" s="1">
        <v>-9.03</v>
      </c>
      <c r="D103" s="3">
        <f t="shared" si="1"/>
        <v>-5.803191489</v>
      </c>
      <c r="E103" s="1">
        <v>-0.84</v>
      </c>
      <c r="F103" s="3">
        <f t="shared" si="2"/>
        <v>41</v>
      </c>
      <c r="G103" s="1">
        <v>-0.35</v>
      </c>
      <c r="H103" s="3">
        <f t="shared" si="3"/>
        <v>-0.8679245283</v>
      </c>
      <c r="I103" s="1">
        <v>1.54</v>
      </c>
      <c r="J103" s="3">
        <f t="shared" si="4"/>
        <v>0.2727272727</v>
      </c>
      <c r="K103" s="1">
        <v>2.14</v>
      </c>
      <c r="L103" s="3">
        <f t="shared" si="5"/>
        <v>0.6984126984</v>
      </c>
      <c r="M103" s="3"/>
      <c r="N103" s="4">
        <v>-0.09745169420330446</v>
      </c>
      <c r="O103" s="3"/>
      <c r="P103" s="1">
        <v>4.6183</v>
      </c>
      <c r="Q103" s="4">
        <v>0.0541657155900479</v>
      </c>
    </row>
    <row r="104" ht="15.75" customHeight="1">
      <c r="A104" s="1">
        <v>201512.0</v>
      </c>
      <c r="B104" s="3">
        <v>0.009829307572613688</v>
      </c>
      <c r="C104" s="1">
        <v>1.88</v>
      </c>
      <c r="D104" s="3">
        <f t="shared" si="1"/>
        <v>-1.903846154</v>
      </c>
      <c r="E104" s="1">
        <v>-0.02</v>
      </c>
      <c r="F104" s="3">
        <f t="shared" si="2"/>
        <v>-1.009433962</v>
      </c>
      <c r="G104" s="1">
        <v>-2.65</v>
      </c>
      <c r="H104" s="3">
        <f t="shared" si="3"/>
        <v>-0.09246575342</v>
      </c>
      <c r="I104" s="1">
        <v>1.21</v>
      </c>
      <c r="J104" s="3">
        <f t="shared" si="4"/>
        <v>-0.24375</v>
      </c>
      <c r="K104" s="1">
        <v>1.26</v>
      </c>
      <c r="L104" s="3">
        <f t="shared" si="5"/>
        <v>1.423076923</v>
      </c>
      <c r="M104" s="3"/>
      <c r="N104" s="4">
        <v>0.009042102288782106</v>
      </c>
      <c r="O104" s="3"/>
      <c r="P104" s="1">
        <v>4.381</v>
      </c>
      <c r="Q104" s="4">
        <v>0.05477308294209693</v>
      </c>
    </row>
    <row r="105" ht="15.75" customHeight="1">
      <c r="A105" s="1">
        <v>201511.0</v>
      </c>
      <c r="B105" s="3">
        <v>-0.024356841749074265</v>
      </c>
      <c r="C105" s="1">
        <v>-2.08</v>
      </c>
      <c r="D105" s="3">
        <f t="shared" si="1"/>
        <v>-1.284931507</v>
      </c>
      <c r="E105" s="1">
        <v>2.12</v>
      </c>
      <c r="F105" s="3">
        <f t="shared" si="2"/>
        <v>-2.606060606</v>
      </c>
      <c r="G105" s="1">
        <v>-2.92</v>
      </c>
      <c r="H105" s="3">
        <f t="shared" si="3"/>
        <v>-3.495726496</v>
      </c>
      <c r="I105" s="1">
        <v>1.6</v>
      </c>
      <c r="J105" s="3">
        <f t="shared" si="4"/>
        <v>0.4035087719</v>
      </c>
      <c r="K105" s="1">
        <v>0.52</v>
      </c>
      <c r="L105" s="3">
        <f t="shared" si="5"/>
        <v>-6.2</v>
      </c>
      <c r="M105" s="3"/>
      <c r="N105" s="4">
        <v>0.07145019679079634</v>
      </c>
      <c r="O105" s="3"/>
      <c r="P105" s="1">
        <v>4.1535</v>
      </c>
      <c r="Q105" s="4">
        <v>0.04738248940891676</v>
      </c>
    </row>
    <row r="106" ht="15.75" customHeight="1">
      <c r="A106" s="1">
        <v>201510.0</v>
      </c>
      <c r="B106" s="3">
        <v>0.03673844085801181</v>
      </c>
      <c r="C106" s="1">
        <v>7.3</v>
      </c>
      <c r="D106" s="3">
        <f t="shared" si="1"/>
        <v>-3.362459547</v>
      </c>
      <c r="E106" s="1">
        <v>-1.32</v>
      </c>
      <c r="F106" s="3">
        <f t="shared" si="2"/>
        <v>-1.416403785</v>
      </c>
      <c r="G106" s="1">
        <v>1.17</v>
      </c>
      <c r="H106" s="3">
        <f t="shared" si="3"/>
        <v>-4.65625</v>
      </c>
      <c r="I106" s="1">
        <v>1.14</v>
      </c>
      <c r="J106" s="3">
        <f t="shared" si="4"/>
        <v>-1.797202797</v>
      </c>
      <c r="K106" s="1">
        <v>-0.1</v>
      </c>
      <c r="L106" s="3">
        <f t="shared" si="5"/>
        <v>-1.09009009</v>
      </c>
      <c r="M106" s="3"/>
      <c r="N106" s="4">
        <v>0.007934086054318001</v>
      </c>
      <c r="O106" s="3"/>
      <c r="P106" s="1">
        <v>3.9656</v>
      </c>
      <c r="Q106" s="4">
        <v>0.0721894770994429</v>
      </c>
    </row>
    <row r="107" ht="15.75" customHeight="1">
      <c r="A107" s="1">
        <v>201509.0</v>
      </c>
      <c r="B107" s="3">
        <v>0.019006169345974433</v>
      </c>
      <c r="C107" s="1">
        <v>-3.09</v>
      </c>
      <c r="D107" s="3">
        <f t="shared" si="1"/>
        <v>-0.7141535615</v>
      </c>
      <c r="E107" s="1">
        <v>3.17</v>
      </c>
      <c r="F107" s="3">
        <f t="shared" si="2"/>
        <v>-3.805309735</v>
      </c>
      <c r="G107" s="1">
        <v>-0.32</v>
      </c>
      <c r="H107" s="3">
        <f t="shared" si="3"/>
        <v>-1.4</v>
      </c>
      <c r="I107" s="1">
        <v>-1.43</v>
      </c>
      <c r="J107" s="3">
        <f t="shared" si="4"/>
        <v>70.5</v>
      </c>
      <c r="K107" s="1">
        <v>1.11</v>
      </c>
      <c r="L107" s="3">
        <f t="shared" si="5"/>
        <v>-3.176470588</v>
      </c>
      <c r="M107" s="3"/>
      <c r="N107" s="4">
        <v>0.016849225804449697</v>
      </c>
      <c r="O107" s="3"/>
      <c r="P107" s="1">
        <v>3.6986</v>
      </c>
      <c r="Q107" s="4">
        <v>-0.03609496755362129</v>
      </c>
    </row>
    <row r="108" ht="15.75" customHeight="1">
      <c r="A108" s="1">
        <v>201508.0</v>
      </c>
      <c r="B108" s="3">
        <v>0.07026326196542909</v>
      </c>
      <c r="C108" s="1">
        <v>-10.81</v>
      </c>
      <c r="D108" s="3">
        <f t="shared" si="1"/>
        <v>2.133333333</v>
      </c>
      <c r="E108" s="1">
        <v>-1.13</v>
      </c>
      <c r="F108" s="3">
        <f t="shared" si="2"/>
        <v>-0.817447496</v>
      </c>
      <c r="G108" s="1">
        <v>0.8</v>
      </c>
      <c r="H108" s="3">
        <f t="shared" si="3"/>
        <v>-1.288808664</v>
      </c>
      <c r="I108" s="1">
        <v>-0.02</v>
      </c>
      <c r="J108" s="3">
        <f t="shared" si="4"/>
        <v>-1.004454343</v>
      </c>
      <c r="K108" s="1">
        <v>-0.51</v>
      </c>
      <c r="L108" s="3">
        <f t="shared" si="5"/>
        <v>-1.291428571</v>
      </c>
      <c r="M108" s="3"/>
      <c r="N108" s="4">
        <v>-0.03785639647708605</v>
      </c>
      <c r="O108" s="3"/>
      <c r="P108" s="1">
        <v>3.8371</v>
      </c>
      <c r="Q108" s="4">
        <v>-0.1221660451602572</v>
      </c>
    </row>
    <row r="109" ht="15.75" customHeight="1">
      <c r="A109" s="1">
        <v>201507.0</v>
      </c>
      <c r="B109" s="3">
        <v>-0.011117092700192455</v>
      </c>
      <c r="C109" s="1">
        <v>-3.45</v>
      </c>
      <c r="D109" s="3">
        <f t="shared" si="1"/>
        <v>-0.2281879195</v>
      </c>
      <c r="E109" s="1">
        <v>-6.19</v>
      </c>
      <c r="F109" s="3">
        <f t="shared" si="2"/>
        <v>-6.115702479</v>
      </c>
      <c r="G109" s="1">
        <v>-2.77</v>
      </c>
      <c r="H109" s="3">
        <f t="shared" si="3"/>
        <v>9.653846154</v>
      </c>
      <c r="I109" s="1">
        <v>4.49</v>
      </c>
      <c r="J109" s="3">
        <f t="shared" si="4"/>
        <v>-5.880434783</v>
      </c>
      <c r="K109" s="1">
        <v>1.75</v>
      </c>
      <c r="L109" s="3">
        <f t="shared" si="5"/>
        <v>-0.01685393258</v>
      </c>
      <c r="M109" s="3"/>
      <c r="N109" s="4">
        <v>-0.07615291262135926</v>
      </c>
      <c r="O109" s="3"/>
      <c r="P109" s="1">
        <v>4.3711</v>
      </c>
      <c r="Q109" s="4">
        <v>0.05238955098110032</v>
      </c>
    </row>
    <row r="110" ht="15.75" customHeight="1">
      <c r="A110" s="1">
        <v>201506.0</v>
      </c>
      <c r="B110" s="3">
        <v>-0.04470731495172653</v>
      </c>
      <c r="C110" s="1">
        <v>-4.47</v>
      </c>
      <c r="D110" s="3">
        <f t="shared" si="1"/>
        <v>1.883870968</v>
      </c>
      <c r="E110" s="1">
        <v>1.21</v>
      </c>
      <c r="F110" s="3">
        <f t="shared" si="2"/>
        <v>-0.8612385321</v>
      </c>
      <c r="G110" s="1">
        <v>-0.26</v>
      </c>
      <c r="H110" s="3">
        <f t="shared" si="3"/>
        <v>-1.40625</v>
      </c>
      <c r="I110" s="1">
        <v>-0.92</v>
      </c>
      <c r="J110" s="3">
        <f t="shared" si="4"/>
        <v>-0.7788461538</v>
      </c>
      <c r="K110" s="1">
        <v>1.78</v>
      </c>
      <c r="L110" s="3">
        <f t="shared" si="5"/>
        <v>0.3383458647</v>
      </c>
      <c r="M110" s="3"/>
      <c r="N110" s="4">
        <v>-0.0010194803405616515</v>
      </c>
      <c r="O110" s="3"/>
      <c r="P110" s="1">
        <v>4.1535</v>
      </c>
      <c r="Q110" s="4">
        <v>-0.05192878338278928</v>
      </c>
    </row>
    <row r="111" ht="15.75" customHeight="1">
      <c r="A111" s="1">
        <v>201505.0</v>
      </c>
      <c r="B111" s="3">
        <v>0.03387453406756835</v>
      </c>
      <c r="C111" s="1">
        <v>-1.55</v>
      </c>
      <c r="D111" s="3">
        <f t="shared" si="1"/>
        <v>-1.249196141</v>
      </c>
      <c r="E111" s="1">
        <v>8.72</v>
      </c>
      <c r="F111" s="3">
        <f t="shared" si="2"/>
        <v>-0.1865671642</v>
      </c>
      <c r="G111" s="1">
        <v>0.64</v>
      </c>
      <c r="H111" s="3">
        <f t="shared" si="3"/>
        <v>0.2307692308</v>
      </c>
      <c r="I111" s="1">
        <v>-4.16</v>
      </c>
      <c r="J111" s="3">
        <f t="shared" si="4"/>
        <v>-0.3322632424</v>
      </c>
      <c r="K111" s="1">
        <v>1.33</v>
      </c>
      <c r="L111" s="3">
        <f t="shared" si="5"/>
        <v>-1.460207612</v>
      </c>
      <c r="M111" s="3"/>
      <c r="N111" s="4">
        <v>0.0528254815502438</v>
      </c>
      <c r="O111" s="3"/>
      <c r="P111" s="1">
        <v>4.381</v>
      </c>
      <c r="Q111" s="4">
        <v>0.05477308294209693</v>
      </c>
    </row>
    <row r="112" ht="15.75" customHeight="1">
      <c r="A112" s="1">
        <v>201504.0</v>
      </c>
      <c r="B112" s="3">
        <v>-0.02018700248710459</v>
      </c>
      <c r="C112" s="1">
        <v>6.22</v>
      </c>
      <c r="D112" s="3">
        <f t="shared" si="1"/>
        <v>-8.493975904</v>
      </c>
      <c r="E112" s="1">
        <v>10.72</v>
      </c>
      <c r="F112" s="3">
        <f t="shared" si="2"/>
        <v>75.57142857</v>
      </c>
      <c r="G112" s="1">
        <v>0.52</v>
      </c>
      <c r="H112" s="3">
        <f t="shared" si="3"/>
        <v>-0.5185185185</v>
      </c>
      <c r="I112" s="1">
        <v>-6.23</v>
      </c>
      <c r="J112" s="3">
        <f t="shared" si="4"/>
        <v>2.918238994</v>
      </c>
      <c r="K112" s="1">
        <v>-2.89</v>
      </c>
      <c r="L112" s="3">
        <f t="shared" si="5"/>
        <v>-10.03125</v>
      </c>
      <c r="M112" s="3"/>
      <c r="N112" s="4">
        <v>0.06843540788494917</v>
      </c>
      <c r="O112" s="3"/>
      <c r="P112" s="1">
        <v>4.1535</v>
      </c>
      <c r="Q112" s="4">
        <v>0.024392048537463795</v>
      </c>
    </row>
    <row r="113" ht="15.75" customHeight="1">
      <c r="A113" s="1">
        <v>201503.0</v>
      </c>
      <c r="B113" s="3">
        <v>0.009257449403729856</v>
      </c>
      <c r="C113" s="1">
        <v>-0.83</v>
      </c>
      <c r="D113" s="3">
        <f t="shared" si="1"/>
        <v>-1.255384615</v>
      </c>
      <c r="E113" s="1">
        <v>0.14</v>
      </c>
      <c r="F113" s="3">
        <f t="shared" si="2"/>
        <v>13</v>
      </c>
      <c r="G113" s="1">
        <v>1.08</v>
      </c>
      <c r="H113" s="3">
        <f t="shared" si="3"/>
        <v>-1.338557994</v>
      </c>
      <c r="I113" s="1">
        <v>-1.59</v>
      </c>
      <c r="J113" s="3">
        <f t="shared" si="4"/>
        <v>-1.559859155</v>
      </c>
      <c r="K113" s="1">
        <v>0.32</v>
      </c>
      <c r="L113" s="3">
        <f t="shared" si="5"/>
        <v>-2.032258065</v>
      </c>
      <c r="M113" s="3"/>
      <c r="N113" s="4">
        <v>-0.020194964924534653</v>
      </c>
      <c r="O113" s="3"/>
      <c r="P113" s="1">
        <v>4.0546</v>
      </c>
      <c r="Q113" s="4">
        <v>0.02757362258604079</v>
      </c>
    </row>
    <row r="114" ht="15.75" customHeight="1">
      <c r="A114" s="1">
        <v>201502.0</v>
      </c>
      <c r="B114" s="3">
        <v>-0.007310440462222512</v>
      </c>
      <c r="C114" s="1">
        <v>3.25</v>
      </c>
      <c r="D114" s="3">
        <f t="shared" si="1"/>
        <v>7.552631579</v>
      </c>
      <c r="E114" s="1">
        <v>0.01</v>
      </c>
      <c r="F114" s="3">
        <f t="shared" si="2"/>
        <v>-1.002923977</v>
      </c>
      <c r="G114" s="1">
        <v>-3.19</v>
      </c>
      <c r="H114" s="3">
        <f t="shared" si="3"/>
        <v>-1.721719457</v>
      </c>
      <c r="I114" s="1">
        <v>2.84</v>
      </c>
      <c r="J114" s="3">
        <f t="shared" si="4"/>
        <v>-1.658932715</v>
      </c>
      <c r="K114" s="1">
        <v>-0.31</v>
      </c>
      <c r="L114" s="3">
        <f t="shared" si="5"/>
        <v>0.1481481481</v>
      </c>
      <c r="M114" s="3"/>
      <c r="N114" s="4">
        <v>0.03455967828081308</v>
      </c>
      <c r="O114" s="3"/>
      <c r="P114" s="1">
        <v>3.9458</v>
      </c>
      <c r="Q114" s="4">
        <v>0.01525794416570192</v>
      </c>
    </row>
    <row r="115" ht="15.75" customHeight="1">
      <c r="A115" s="1">
        <v>201501.0</v>
      </c>
      <c r="B115" s="3">
        <v>-0.007567782920459565</v>
      </c>
      <c r="C115" s="1">
        <v>0.38</v>
      </c>
      <c r="D115" s="3">
        <f t="shared" si="1"/>
        <v>-1.122580645</v>
      </c>
      <c r="E115" s="1">
        <v>-3.42</v>
      </c>
      <c r="F115" s="3">
        <f t="shared" si="2"/>
        <v>0.4615384615</v>
      </c>
      <c r="G115" s="1">
        <v>4.42</v>
      </c>
      <c r="H115" s="3">
        <f t="shared" si="3"/>
        <v>4.525</v>
      </c>
      <c r="I115" s="1">
        <v>-4.31</v>
      </c>
      <c r="J115" s="3">
        <f t="shared" si="4"/>
        <v>-7.734375</v>
      </c>
      <c r="K115" s="1">
        <v>-0.27</v>
      </c>
      <c r="L115" s="3">
        <f t="shared" si="5"/>
        <v>0.9285714286</v>
      </c>
      <c r="M115" s="3"/>
      <c r="N115" s="4">
        <v>-0.13184954859122278</v>
      </c>
      <c r="O115" s="3"/>
      <c r="P115" s="1">
        <v>3.8865</v>
      </c>
      <c r="Q115" s="4">
        <v>0.012874306116598344</v>
      </c>
    </row>
    <row r="116" ht="15.75" customHeight="1">
      <c r="A116" s="1">
        <v>201412.0</v>
      </c>
      <c r="B116" s="3">
        <v>0.02341175436259957</v>
      </c>
      <c r="C116" s="1">
        <v>-3.1</v>
      </c>
      <c r="D116" s="3">
        <f t="shared" si="1"/>
        <v>0.1397058824</v>
      </c>
      <c r="E116" s="1">
        <v>-2.34</v>
      </c>
      <c r="F116" s="3">
        <f t="shared" si="2"/>
        <v>38</v>
      </c>
      <c r="G116" s="1">
        <v>0.8</v>
      </c>
      <c r="H116" s="3">
        <f t="shared" si="3"/>
        <v>-0.6428571429</v>
      </c>
      <c r="I116" s="1">
        <v>0.64</v>
      </c>
      <c r="J116" s="3">
        <f t="shared" si="4"/>
        <v>-1.285714286</v>
      </c>
      <c r="K116" s="1">
        <v>-0.14</v>
      </c>
      <c r="L116" s="3">
        <f t="shared" si="5"/>
        <v>-3</v>
      </c>
      <c r="M116" s="3"/>
      <c r="N116" s="4">
        <v>-0.06201550387596899</v>
      </c>
      <c r="O116" s="3"/>
      <c r="P116" s="1">
        <v>3.8371</v>
      </c>
      <c r="Q116" s="4">
        <v>-0.01271066512286112</v>
      </c>
    </row>
    <row r="117" ht="15.75" customHeight="1">
      <c r="A117" s="1">
        <v>201411.0</v>
      </c>
      <c r="B117" s="3">
        <v>0.03155586740113603</v>
      </c>
      <c r="C117" s="1">
        <v>-2.72</v>
      </c>
      <c r="D117" s="3">
        <f t="shared" si="1"/>
        <v>-1.764044944</v>
      </c>
      <c r="E117" s="1">
        <v>-0.06</v>
      </c>
      <c r="F117" s="3">
        <f t="shared" si="2"/>
        <v>-0.987628866</v>
      </c>
      <c r="G117" s="1">
        <v>2.24</v>
      </c>
      <c r="H117" s="3">
        <f t="shared" si="3"/>
        <v>-2.131313131</v>
      </c>
      <c r="I117" s="1">
        <v>-2.24</v>
      </c>
      <c r="J117" s="3">
        <f t="shared" si="4"/>
        <v>-2.037037037</v>
      </c>
      <c r="K117" s="1">
        <v>0.07</v>
      </c>
      <c r="L117" s="3">
        <f t="shared" si="5"/>
        <v>-0.9345794393</v>
      </c>
      <c r="M117" s="3"/>
      <c r="N117" s="4">
        <v>-0.024629435544243017</v>
      </c>
      <c r="O117" s="3"/>
      <c r="P117" s="1">
        <v>3.8865</v>
      </c>
      <c r="Q117" s="4">
        <v>0.005120645511676569</v>
      </c>
    </row>
    <row r="118" ht="15.75" customHeight="1">
      <c r="A118" s="1">
        <v>201410.0</v>
      </c>
      <c r="B118" s="3">
        <v>0.026516251334006924</v>
      </c>
      <c r="C118" s="1">
        <v>3.56</v>
      </c>
      <c r="D118" s="3">
        <f t="shared" si="1"/>
        <v>-1.436809816</v>
      </c>
      <c r="E118" s="1">
        <v>-4.85</v>
      </c>
      <c r="F118" s="3">
        <f t="shared" si="2"/>
        <v>-3.957317073</v>
      </c>
      <c r="G118" s="1">
        <v>-1.98</v>
      </c>
      <c r="H118" s="3">
        <f t="shared" si="3"/>
        <v>-1.507692308</v>
      </c>
      <c r="I118" s="1">
        <v>2.16</v>
      </c>
      <c r="J118" s="3">
        <f t="shared" si="4"/>
        <v>-1.943231441</v>
      </c>
      <c r="K118" s="1">
        <v>1.07</v>
      </c>
      <c r="L118" s="3">
        <f t="shared" si="5"/>
        <v>-0.4623115578</v>
      </c>
      <c r="M118" s="3"/>
      <c r="N118" s="4">
        <v>-0.03172493778239549</v>
      </c>
      <c r="O118" s="3"/>
      <c r="P118" s="1">
        <v>3.8667</v>
      </c>
      <c r="Q118" s="4">
        <v>0.0712267287234043</v>
      </c>
    </row>
    <row r="119" ht="15.75" customHeight="1">
      <c r="A119" s="1">
        <v>201409.0</v>
      </c>
      <c r="B119" s="3">
        <v>0.006795495184150013</v>
      </c>
      <c r="C119" s="1">
        <v>-8.15</v>
      </c>
      <c r="D119" s="3">
        <f t="shared" si="1"/>
        <v>57.21428571</v>
      </c>
      <c r="E119" s="1">
        <v>1.64</v>
      </c>
      <c r="F119" s="3">
        <f t="shared" si="2"/>
        <v>-0.247706422</v>
      </c>
      <c r="G119" s="1">
        <v>3.9</v>
      </c>
      <c r="H119" s="3">
        <f t="shared" si="3"/>
        <v>-49.75</v>
      </c>
      <c r="I119" s="1">
        <v>-2.29</v>
      </c>
      <c r="J119" s="3">
        <f t="shared" si="4"/>
        <v>1.544444444</v>
      </c>
      <c r="K119" s="1">
        <v>1.99</v>
      </c>
      <c r="L119" s="3">
        <f t="shared" si="5"/>
        <v>0.5075757576</v>
      </c>
      <c r="M119" s="3"/>
      <c r="N119" s="4">
        <v>0.016729720434334183</v>
      </c>
      <c r="O119" s="3"/>
      <c r="P119" s="1">
        <v>3.6096</v>
      </c>
      <c r="Q119" s="4">
        <v>-0.03440158364988499</v>
      </c>
    </row>
    <row r="120" ht="15.75" customHeight="1">
      <c r="A120" s="1">
        <v>201408.0</v>
      </c>
      <c r="B120" s="3">
        <v>0.025270421502265217</v>
      </c>
      <c r="C120" s="1">
        <v>-0.14</v>
      </c>
      <c r="D120" s="3">
        <f t="shared" si="1"/>
        <v>-1.042168675</v>
      </c>
      <c r="E120" s="1">
        <v>2.18</v>
      </c>
      <c r="F120" s="3">
        <f t="shared" si="2"/>
        <v>-22.8</v>
      </c>
      <c r="G120" s="1">
        <v>-0.08</v>
      </c>
      <c r="H120" s="3">
        <f t="shared" si="3"/>
        <v>-1.028880866</v>
      </c>
      <c r="I120" s="1">
        <v>-0.9</v>
      </c>
      <c r="J120" s="3">
        <f t="shared" si="4"/>
        <v>0.6363636364</v>
      </c>
      <c r="K120" s="1">
        <v>1.32</v>
      </c>
      <c r="L120" s="3">
        <f t="shared" si="5"/>
        <v>-4.142857143</v>
      </c>
      <c r="M120" s="3"/>
      <c r="N120" s="4">
        <v>-0.042189227981835</v>
      </c>
      <c r="O120" s="3"/>
      <c r="P120" s="1">
        <v>3.7382</v>
      </c>
      <c r="Q120" s="4">
        <v>0.005324870912220225</v>
      </c>
    </row>
    <row r="121" ht="15.75" customHeight="1">
      <c r="A121" s="1">
        <v>201407.0</v>
      </c>
      <c r="B121" s="3">
        <v>0.006075466041315369</v>
      </c>
      <c r="C121" s="1">
        <v>3.32</v>
      </c>
      <c r="D121" s="3">
        <f t="shared" si="1"/>
        <v>24.53846154</v>
      </c>
      <c r="E121" s="1">
        <v>-0.1</v>
      </c>
      <c r="F121" s="3">
        <f t="shared" si="2"/>
        <v>-1.07751938</v>
      </c>
      <c r="G121" s="1">
        <v>2.77</v>
      </c>
      <c r="H121" s="3">
        <f t="shared" si="3"/>
        <v>2.506329114</v>
      </c>
      <c r="I121" s="1">
        <v>-0.55</v>
      </c>
      <c r="J121" s="3">
        <f t="shared" si="4"/>
        <v>2.666666667</v>
      </c>
      <c r="K121" s="1">
        <v>-0.42</v>
      </c>
      <c r="L121" s="3">
        <f t="shared" si="5"/>
        <v>3.666666667</v>
      </c>
      <c r="M121" s="3"/>
      <c r="N121" s="4">
        <v>-0.03527569064535907</v>
      </c>
      <c r="O121" s="3"/>
      <c r="P121" s="1">
        <v>3.7184</v>
      </c>
      <c r="Q121" s="4">
        <v>-0.05526055031885979</v>
      </c>
    </row>
    <row r="122" ht="15.75" customHeight="1">
      <c r="A122" s="1">
        <v>201406.0</v>
      </c>
      <c r="B122" s="3">
        <v>0.01070319615618387</v>
      </c>
      <c r="C122" s="1">
        <v>0.13</v>
      </c>
      <c r="D122" s="3">
        <f t="shared" si="1"/>
        <v>-0.9257142857</v>
      </c>
      <c r="E122" s="1">
        <v>1.29</v>
      </c>
      <c r="F122" s="3">
        <f t="shared" si="2"/>
        <v>-2.6125</v>
      </c>
      <c r="G122" s="1">
        <v>0.79</v>
      </c>
      <c r="H122" s="3">
        <f t="shared" si="3"/>
        <v>-0.5031446541</v>
      </c>
      <c r="I122" s="1">
        <v>-0.15</v>
      </c>
      <c r="J122" s="3">
        <f t="shared" si="4"/>
        <v>-0.8469387755</v>
      </c>
      <c r="K122" s="1">
        <v>-0.09</v>
      </c>
      <c r="L122" s="3">
        <f t="shared" si="5"/>
        <v>-1.09375</v>
      </c>
      <c r="M122" s="3"/>
      <c r="N122" s="4">
        <v>0.03905936740807148</v>
      </c>
      <c r="O122" s="3"/>
      <c r="P122" s="1">
        <v>3.9359</v>
      </c>
      <c r="Q122" s="4">
        <v>-0.005005435194782248</v>
      </c>
    </row>
    <row r="123" ht="15.75" customHeight="1">
      <c r="A123" s="1">
        <v>201405.0</v>
      </c>
      <c r="B123" s="3">
        <v>0.005156494913815646</v>
      </c>
      <c r="C123" s="1">
        <v>1.75</v>
      </c>
      <c r="D123" s="3">
        <f t="shared" si="1"/>
        <v>0.2323943662</v>
      </c>
      <c r="E123" s="1">
        <v>-0.8</v>
      </c>
      <c r="F123" s="3">
        <f t="shared" si="2"/>
        <v>-0.8076923077</v>
      </c>
      <c r="G123" s="1">
        <v>1.59</v>
      </c>
      <c r="H123" s="3">
        <f t="shared" si="3"/>
        <v>-0.3813229572</v>
      </c>
      <c r="I123" s="1">
        <v>-0.98</v>
      </c>
      <c r="J123" s="3">
        <f t="shared" si="4"/>
        <v>1.041666667</v>
      </c>
      <c r="K123" s="1">
        <v>0.96</v>
      </c>
      <c r="L123" s="3">
        <f t="shared" si="5"/>
        <v>2.692307692</v>
      </c>
      <c r="M123" s="3"/>
      <c r="N123" s="4">
        <v>-0.03745998592412647</v>
      </c>
      <c r="O123" s="3"/>
      <c r="P123" s="1">
        <v>3.9557</v>
      </c>
      <c r="Q123" s="4">
        <v>-0.05438420348058903</v>
      </c>
    </row>
    <row r="124" ht="15.75" customHeight="1">
      <c r="A124" s="1">
        <v>201404.0</v>
      </c>
      <c r="B124" s="3">
        <v>-0.007136905261918014</v>
      </c>
      <c r="C124" s="1">
        <v>1.42</v>
      </c>
      <c r="D124" s="3">
        <f t="shared" si="1"/>
        <v>-0.1445783133</v>
      </c>
      <c r="E124" s="1">
        <v>-4.16</v>
      </c>
      <c r="F124" s="3">
        <f t="shared" si="2"/>
        <v>13.85714286</v>
      </c>
      <c r="G124" s="1">
        <v>2.57</v>
      </c>
      <c r="H124" s="3">
        <f t="shared" si="3"/>
        <v>2.671428571</v>
      </c>
      <c r="I124" s="1">
        <v>-0.48</v>
      </c>
      <c r="J124" s="3">
        <f t="shared" si="4"/>
        <v>-1.440366972</v>
      </c>
      <c r="K124" s="1">
        <v>0.26</v>
      </c>
      <c r="L124" s="3">
        <f t="shared" si="5"/>
        <v>-0.8488372093</v>
      </c>
      <c r="M124" s="3"/>
      <c r="N124" s="4">
        <v>-0.03942863373677885</v>
      </c>
      <c r="O124" s="3"/>
      <c r="P124" s="1">
        <v>4.1832</v>
      </c>
      <c r="Q124" s="4">
        <v>0.0763411810111927</v>
      </c>
    </row>
    <row r="125" ht="15.75" customHeight="1">
      <c r="A125" s="1">
        <v>201403.0</v>
      </c>
      <c r="B125" s="3">
        <v>-0.010365824293344317</v>
      </c>
      <c r="C125" s="1">
        <v>1.66</v>
      </c>
      <c r="D125" s="3">
        <f t="shared" si="1"/>
        <v>-0.6976320583</v>
      </c>
      <c r="E125" s="1">
        <v>-0.28</v>
      </c>
      <c r="F125" s="3">
        <f t="shared" si="2"/>
        <v>-0.8095238095</v>
      </c>
      <c r="G125" s="1">
        <v>0.7</v>
      </c>
      <c r="H125" s="3">
        <f t="shared" si="3"/>
        <v>-1.660377358</v>
      </c>
      <c r="I125" s="1">
        <v>1.09</v>
      </c>
      <c r="J125" s="3">
        <f t="shared" si="4"/>
        <v>-0.06034482759</v>
      </c>
      <c r="K125" s="1">
        <v>1.72</v>
      </c>
      <c r="L125" s="3">
        <f t="shared" si="5"/>
        <v>1.965517241</v>
      </c>
      <c r="M125" s="3"/>
      <c r="N125" s="4">
        <v>0.006497069733751637</v>
      </c>
      <c r="O125" s="3"/>
      <c r="P125" s="1">
        <v>3.8865</v>
      </c>
      <c r="Q125" s="4">
        <v>0.0</v>
      </c>
    </row>
    <row r="126" ht="15.75" customHeight="1">
      <c r="A126" s="1">
        <v>201402.0</v>
      </c>
      <c r="B126" s="3">
        <v>0.018033915293866887</v>
      </c>
      <c r="C126" s="1">
        <v>5.49</v>
      </c>
      <c r="D126" s="3">
        <f t="shared" si="1"/>
        <v>-2.236486486</v>
      </c>
      <c r="E126" s="1">
        <v>-1.47</v>
      </c>
      <c r="F126" s="3">
        <f t="shared" si="2"/>
        <v>-1.377892031</v>
      </c>
      <c r="G126" s="1">
        <v>-1.06</v>
      </c>
      <c r="H126" s="3">
        <f t="shared" si="3"/>
        <v>-0.1166666667</v>
      </c>
      <c r="I126" s="1">
        <v>1.16</v>
      </c>
      <c r="J126" s="3">
        <f t="shared" si="4"/>
        <v>3</v>
      </c>
      <c r="K126" s="1">
        <v>0.58</v>
      </c>
      <c r="L126" s="3">
        <f t="shared" si="5"/>
        <v>-0.4081632653</v>
      </c>
      <c r="M126" s="3"/>
      <c r="N126" s="4">
        <v>9.447227348626797E-4</v>
      </c>
      <c r="O126" s="3"/>
      <c r="P126" s="1">
        <v>3.8865</v>
      </c>
      <c r="Q126" s="4">
        <v>0.015494356187290892</v>
      </c>
    </row>
    <row r="127" ht="15.75" customHeight="1">
      <c r="A127" s="1">
        <v>201401.0</v>
      </c>
      <c r="B127" s="3">
        <v>0.03004866896805214</v>
      </c>
      <c r="C127" s="1">
        <v>-4.44</v>
      </c>
      <c r="D127" s="3">
        <f t="shared" si="1"/>
        <v>21.2</v>
      </c>
      <c r="E127" s="1">
        <v>3.89</v>
      </c>
      <c r="F127" s="3">
        <f t="shared" si="2"/>
        <v>3.420454545</v>
      </c>
      <c r="G127" s="1">
        <v>-1.2</v>
      </c>
      <c r="H127" s="3">
        <f t="shared" si="3"/>
        <v>0.008403361345</v>
      </c>
      <c r="I127" s="1">
        <v>0.29</v>
      </c>
      <c r="J127" s="3">
        <f t="shared" si="4"/>
        <v>-0.6184210526</v>
      </c>
      <c r="K127" s="1">
        <v>0.98</v>
      </c>
      <c r="L127" s="3">
        <f t="shared" si="5"/>
        <v>-2.884615385</v>
      </c>
      <c r="M127" s="3"/>
      <c r="N127" s="4">
        <v>-0.035044202760287524</v>
      </c>
      <c r="O127" s="3"/>
      <c r="P127" s="1">
        <v>3.8272</v>
      </c>
      <c r="Q127" s="4">
        <v>0.03754710331553124</v>
      </c>
    </row>
    <row r="128" ht="15.75" customHeight="1">
      <c r="A128" s="1">
        <v>201312.0</v>
      </c>
      <c r="B128" s="3">
        <v>0.023685102910341316</v>
      </c>
      <c r="C128" s="1">
        <v>-0.2</v>
      </c>
      <c r="D128" s="3">
        <f t="shared" si="1"/>
        <v>-0.9095022624</v>
      </c>
      <c r="E128" s="1">
        <v>0.88</v>
      </c>
      <c r="F128" s="3">
        <f t="shared" si="2"/>
        <v>-2.419354839</v>
      </c>
      <c r="G128" s="1">
        <v>-1.19</v>
      </c>
      <c r="H128" s="3">
        <f t="shared" si="3"/>
        <v>-1.68</v>
      </c>
      <c r="I128" s="1">
        <v>0.76</v>
      </c>
      <c r="J128" s="3">
        <f t="shared" si="4"/>
        <v>-1.329004329</v>
      </c>
      <c r="K128" s="1">
        <v>-0.52</v>
      </c>
      <c r="L128" s="3">
        <f t="shared" si="5"/>
        <v>-1.8125</v>
      </c>
      <c r="M128" s="3"/>
      <c r="N128" s="4">
        <v>-0.013572294951691766</v>
      </c>
      <c r="O128" s="3"/>
      <c r="P128" s="1">
        <v>3.6887</v>
      </c>
      <c r="Q128" s="4">
        <v>0.0053967129112268974</v>
      </c>
    </row>
    <row r="129" ht="15.75" customHeight="1">
      <c r="A129" s="1">
        <v>201311.0</v>
      </c>
      <c r="B129" s="3">
        <v>0.029042159505679566</v>
      </c>
      <c r="C129" s="1">
        <v>-2.21</v>
      </c>
      <c r="D129" s="3">
        <f t="shared" si="1"/>
        <v>-1.633237822</v>
      </c>
      <c r="E129" s="1">
        <v>-0.62</v>
      </c>
      <c r="F129" s="3">
        <f t="shared" si="2"/>
        <v>-0.7832167832</v>
      </c>
      <c r="G129" s="1">
        <v>1.75</v>
      </c>
      <c r="H129" s="3">
        <f t="shared" si="3"/>
        <v>1.364864865</v>
      </c>
      <c r="I129" s="1">
        <v>-2.31</v>
      </c>
      <c r="J129" s="3">
        <f t="shared" si="4"/>
        <v>-1.516778523</v>
      </c>
      <c r="K129" s="1">
        <v>0.64</v>
      </c>
      <c r="L129" s="3">
        <f t="shared" si="5"/>
        <v>-7.4</v>
      </c>
      <c r="M129" s="3"/>
      <c r="N129" s="4">
        <v>0.061419280371134866</v>
      </c>
      <c r="O129" s="3"/>
      <c r="P129" s="1">
        <v>3.6689</v>
      </c>
      <c r="Q129" s="4">
        <v>-0.04627102342145628</v>
      </c>
    </row>
    <row r="130" ht="15.75" customHeight="1">
      <c r="A130" s="1">
        <v>201310.0</v>
      </c>
      <c r="B130" s="3">
        <v>-0.012083546230930331</v>
      </c>
      <c r="C130" s="1">
        <v>3.49</v>
      </c>
      <c r="D130" s="3">
        <f t="shared" si="1"/>
        <v>-0.4852507375</v>
      </c>
      <c r="E130" s="1">
        <v>-2.86</v>
      </c>
      <c r="F130" s="3">
        <f t="shared" si="2"/>
        <v>-4.666666667</v>
      </c>
      <c r="G130" s="1">
        <v>0.74</v>
      </c>
      <c r="H130" s="3">
        <f t="shared" si="3"/>
        <v>-1.373737374</v>
      </c>
      <c r="I130" s="1">
        <v>4.47</v>
      </c>
      <c r="J130" s="3">
        <f t="shared" si="4"/>
        <v>30.92857143</v>
      </c>
      <c r="K130" s="1">
        <v>-0.1</v>
      </c>
      <c r="L130" s="3">
        <f t="shared" si="5"/>
        <v>-1.185185185</v>
      </c>
      <c r="M130" s="3"/>
      <c r="N130" s="4">
        <v>-0.014222883525524699</v>
      </c>
      <c r="O130" s="3"/>
      <c r="P130" s="1">
        <v>3.8469</v>
      </c>
      <c r="Q130" s="4">
        <v>-0.029932418801694505</v>
      </c>
    </row>
    <row r="131" ht="15.75" customHeight="1">
      <c r="A131" s="1">
        <v>201309.0</v>
      </c>
      <c r="B131" s="3">
        <v>-0.02337727196996331</v>
      </c>
      <c r="C131" s="1">
        <v>6.78</v>
      </c>
      <c r="D131" s="3">
        <f t="shared" si="1"/>
        <v>-31.81818182</v>
      </c>
      <c r="E131" s="1">
        <v>0.78</v>
      </c>
      <c r="F131" s="3">
        <f t="shared" si="2"/>
        <v>-0.376</v>
      </c>
      <c r="G131" s="1">
        <v>-1.98</v>
      </c>
      <c r="H131" s="3">
        <f t="shared" si="3"/>
        <v>0.1314285714</v>
      </c>
      <c r="I131" s="1">
        <v>0.14</v>
      </c>
      <c r="J131" s="3">
        <f t="shared" si="4"/>
        <v>-0.8861788618</v>
      </c>
      <c r="K131" s="1">
        <v>0.54</v>
      </c>
      <c r="L131" s="3">
        <f t="shared" si="5"/>
        <v>-2.14893617</v>
      </c>
      <c r="M131" s="3"/>
      <c r="N131" s="4">
        <v>0.004241012569218716</v>
      </c>
      <c r="O131" s="3"/>
      <c r="P131" s="1">
        <v>3.9656</v>
      </c>
      <c r="Q131" s="4">
        <v>0.030856013933296733</v>
      </c>
    </row>
    <row r="132" ht="15.75" customHeight="1">
      <c r="A132" s="1">
        <v>201308.0</v>
      </c>
      <c r="B132" s="3">
        <v>0.03659730507663328</v>
      </c>
      <c r="C132" s="1">
        <v>-0.22</v>
      </c>
      <c r="D132" s="3">
        <f t="shared" si="1"/>
        <v>-1.063400576</v>
      </c>
      <c r="E132" s="1">
        <v>1.25</v>
      </c>
      <c r="F132" s="3">
        <f t="shared" si="2"/>
        <v>-0.4855967078</v>
      </c>
      <c r="G132" s="1">
        <v>-1.75</v>
      </c>
      <c r="H132" s="3">
        <f t="shared" si="3"/>
        <v>-0.3986254296</v>
      </c>
      <c r="I132" s="1">
        <v>1.23</v>
      </c>
      <c r="J132" s="3">
        <f t="shared" si="4"/>
        <v>0.2058823529</v>
      </c>
      <c r="K132" s="1">
        <v>-0.47</v>
      </c>
      <c r="L132" s="3">
        <f t="shared" si="5"/>
        <v>-0.6802721088</v>
      </c>
      <c r="M132" s="3"/>
      <c r="N132" s="4">
        <v>0.07828641834897176</v>
      </c>
      <c r="O132" s="3"/>
      <c r="P132" s="1">
        <v>3.8469</v>
      </c>
      <c r="Q132" s="4">
        <v>-0.07160440196930207</v>
      </c>
    </row>
    <row r="133" ht="15.75" customHeight="1">
      <c r="A133" s="1">
        <v>201307.0</v>
      </c>
      <c r="B133" s="3">
        <v>0.04303419753929205</v>
      </c>
      <c r="C133" s="1">
        <v>3.47</v>
      </c>
      <c r="D133" s="3">
        <f t="shared" si="1"/>
        <v>-1.557877814</v>
      </c>
      <c r="E133" s="1">
        <v>2.43</v>
      </c>
      <c r="F133" s="3">
        <f t="shared" si="2"/>
        <v>-7.75</v>
      </c>
      <c r="G133" s="1">
        <v>-2.91</v>
      </c>
      <c r="H133" s="3">
        <f t="shared" si="3"/>
        <v>-2.94</v>
      </c>
      <c r="I133" s="1">
        <v>1.02</v>
      </c>
      <c r="J133" s="3">
        <f t="shared" si="4"/>
        <v>-1.816</v>
      </c>
      <c r="K133" s="1">
        <v>-1.47</v>
      </c>
      <c r="L133" s="3">
        <f t="shared" si="5"/>
        <v>-1.434911243</v>
      </c>
      <c r="M133" s="3"/>
      <c r="N133" s="4">
        <v>0.02171544774493417</v>
      </c>
      <c r="O133" s="3"/>
      <c r="P133" s="1">
        <v>4.1436</v>
      </c>
      <c r="Q133" s="4">
        <v>-0.038986942505276345</v>
      </c>
    </row>
    <row r="134" ht="15.75" customHeight="1">
      <c r="A134" s="1">
        <v>201306.0</v>
      </c>
      <c r="B134" s="3">
        <v>6.577809314047833E-4</v>
      </c>
      <c r="C134" s="1">
        <v>-6.22</v>
      </c>
      <c r="D134" s="3">
        <f t="shared" si="1"/>
        <v>0.003225806452</v>
      </c>
      <c r="E134" s="1">
        <v>-0.36</v>
      </c>
      <c r="F134" s="3">
        <f t="shared" si="2"/>
        <v>-1.28125</v>
      </c>
      <c r="G134" s="1">
        <v>1.5</v>
      </c>
      <c r="H134" s="3">
        <f t="shared" si="3"/>
        <v>-0.5176848875</v>
      </c>
      <c r="I134" s="1">
        <v>-1.25</v>
      </c>
      <c r="J134" s="3">
        <f t="shared" si="4"/>
        <v>0.1682242991</v>
      </c>
      <c r="K134" s="1">
        <v>3.38</v>
      </c>
      <c r="L134" s="3">
        <f t="shared" si="5"/>
        <v>-1.933701657</v>
      </c>
      <c r="M134" s="3"/>
      <c r="N134" s="4">
        <v>0.1527320421945637</v>
      </c>
      <c r="O134" s="3"/>
      <c r="P134" s="1">
        <v>4.3117</v>
      </c>
      <c r="Q134" s="4">
        <v>0.04056858770151561</v>
      </c>
    </row>
    <row r="135" ht="15.75" customHeight="1">
      <c r="A135" s="1">
        <v>201305.0</v>
      </c>
      <c r="B135" s="3">
        <v>0.022028871397578476</v>
      </c>
      <c r="C135" s="1">
        <v>-6.2</v>
      </c>
      <c r="D135" s="3">
        <f t="shared" si="1"/>
        <v>-3.520325203</v>
      </c>
      <c r="E135" s="1">
        <v>1.28</v>
      </c>
      <c r="F135" s="3">
        <f t="shared" si="2"/>
        <v>-1.219178082</v>
      </c>
      <c r="G135" s="1">
        <v>3.11</v>
      </c>
      <c r="H135" s="3">
        <f t="shared" si="3"/>
        <v>0.4398148148</v>
      </c>
      <c r="I135" s="1">
        <v>-1.07</v>
      </c>
      <c r="J135" s="3">
        <f t="shared" si="4"/>
        <v>-2.528571429</v>
      </c>
      <c r="K135" s="1">
        <v>-3.62</v>
      </c>
      <c r="L135" s="3">
        <f t="shared" si="5"/>
        <v>-2.037249284</v>
      </c>
      <c r="M135" s="3"/>
      <c r="N135" s="4">
        <v>0.13012488961776225</v>
      </c>
      <c r="O135" s="3"/>
      <c r="P135" s="1">
        <v>4.1436</v>
      </c>
      <c r="Q135" s="4">
        <v>-0.060535981499115654</v>
      </c>
    </row>
    <row r="136" ht="15.75" customHeight="1">
      <c r="A136" s="1">
        <v>201304.0</v>
      </c>
      <c r="B136" s="3">
        <v>-0.015777535376874874</v>
      </c>
      <c r="C136" s="1">
        <v>2.46</v>
      </c>
      <c r="D136" s="3">
        <f t="shared" si="1"/>
        <v>-8.935483871</v>
      </c>
      <c r="E136" s="1">
        <v>-5.84</v>
      </c>
      <c r="F136" s="3">
        <f t="shared" si="2"/>
        <v>-585</v>
      </c>
      <c r="G136" s="1">
        <v>2.16</v>
      </c>
      <c r="H136" s="3">
        <f t="shared" si="3"/>
        <v>-3.454545455</v>
      </c>
      <c r="I136" s="1">
        <v>0.7</v>
      </c>
      <c r="J136" s="3">
        <f t="shared" si="4"/>
        <v>-0.2045454545</v>
      </c>
      <c r="K136" s="1">
        <v>3.49</v>
      </c>
      <c r="L136" s="3">
        <f t="shared" si="5"/>
        <v>1.814516129</v>
      </c>
      <c r="M136" s="3"/>
      <c r="N136" s="4">
        <v>-0.0912269639735176</v>
      </c>
      <c r="O136" s="3"/>
      <c r="P136" s="1">
        <v>4.4106</v>
      </c>
      <c r="Q136" s="4">
        <v>0.011327157663028498</v>
      </c>
    </row>
    <row r="137" ht="15.75" customHeight="1">
      <c r="A137" s="1">
        <v>201303.0</v>
      </c>
      <c r="B137" s="3">
        <v>-0.022325691264463043</v>
      </c>
      <c r="C137" s="1">
        <v>-0.31</v>
      </c>
      <c r="D137" s="3">
        <f t="shared" si="1"/>
        <v>-1.269565217</v>
      </c>
      <c r="E137" s="1">
        <v>0.01</v>
      </c>
      <c r="F137" s="3">
        <f t="shared" si="2"/>
        <v>-1.010869565</v>
      </c>
      <c r="G137" s="1">
        <v>-0.88</v>
      </c>
      <c r="H137" s="3">
        <f t="shared" si="3"/>
        <v>-1.611111111</v>
      </c>
      <c r="I137" s="1">
        <v>0.88</v>
      </c>
      <c r="J137" s="3">
        <f t="shared" si="4"/>
        <v>-0.04347826087</v>
      </c>
      <c r="K137" s="1">
        <v>1.24</v>
      </c>
      <c r="L137" s="3">
        <f t="shared" si="5"/>
        <v>-0.3980582524</v>
      </c>
      <c r="M137" s="3"/>
      <c r="N137" s="4">
        <v>-0.06302701541436173</v>
      </c>
      <c r="O137" s="3"/>
      <c r="P137" s="1">
        <v>4.3612</v>
      </c>
      <c r="Q137" s="4">
        <v>0.037639781108731896</v>
      </c>
    </row>
    <row r="138" ht="15.75" customHeight="1">
      <c r="A138" s="1">
        <v>201302.0</v>
      </c>
      <c r="B138" s="3">
        <v>0.04332504136562876</v>
      </c>
      <c r="C138" s="1">
        <v>1.15</v>
      </c>
      <c r="D138" s="3">
        <f t="shared" si="1"/>
        <v>-0.7924187726</v>
      </c>
      <c r="E138" s="1">
        <v>-0.92</v>
      </c>
      <c r="F138" s="3">
        <f t="shared" si="2"/>
        <v>-2.108433735</v>
      </c>
      <c r="G138" s="1">
        <v>1.44</v>
      </c>
      <c r="H138" s="3">
        <f t="shared" si="3"/>
        <v>-0.5102040816</v>
      </c>
      <c r="I138" s="1">
        <v>0.92</v>
      </c>
      <c r="J138" s="3">
        <f t="shared" si="4"/>
        <v>0.6727272727</v>
      </c>
      <c r="K138" s="1">
        <v>2.06</v>
      </c>
      <c r="L138" s="3">
        <f t="shared" si="5"/>
        <v>-3.239130435</v>
      </c>
      <c r="M138" s="3"/>
      <c r="N138" s="4">
        <v>0.008695181081886494</v>
      </c>
      <c r="O138" s="3"/>
      <c r="P138" s="1">
        <v>4.203</v>
      </c>
      <c r="Q138" s="4">
        <v>0.07052800489034938</v>
      </c>
    </row>
    <row r="139" ht="15.75" customHeight="1">
      <c r="A139" s="1">
        <v>201301.0</v>
      </c>
      <c r="B139" s="3">
        <v>0.023784226225611604</v>
      </c>
      <c r="C139" s="1">
        <v>5.54</v>
      </c>
      <c r="D139" s="3">
        <f t="shared" si="1"/>
        <v>0.9507042254</v>
      </c>
      <c r="E139" s="1">
        <v>0.83</v>
      </c>
      <c r="F139" s="3">
        <f t="shared" si="2"/>
        <v>-0.4391891892</v>
      </c>
      <c r="G139" s="1">
        <v>2.94</v>
      </c>
      <c r="H139" s="3">
        <f t="shared" si="3"/>
        <v>2.458823529</v>
      </c>
      <c r="I139" s="1">
        <v>0.55</v>
      </c>
      <c r="J139" s="3">
        <f t="shared" si="4"/>
        <v>-0.1129032258</v>
      </c>
      <c r="K139" s="1">
        <v>-0.92</v>
      </c>
      <c r="L139" s="3">
        <f t="shared" si="5"/>
        <v>-2.769230769</v>
      </c>
      <c r="M139" s="3"/>
      <c r="N139" s="4">
        <v>0.0503300330033003</v>
      </c>
      <c r="O139" s="3"/>
      <c r="P139" s="1">
        <v>3.9261</v>
      </c>
      <c r="Q139" s="4">
        <v>0.05026483334225018</v>
      </c>
    </row>
    <row r="140" ht="15.75" customHeight="1">
      <c r="A140" s="1">
        <v>201212.0</v>
      </c>
      <c r="B140" s="3">
        <v>0.015839311374774345</v>
      </c>
      <c r="C140" s="1">
        <v>2.84</v>
      </c>
      <c r="D140" s="3">
        <f t="shared" si="1"/>
        <v>0.7639751553</v>
      </c>
      <c r="E140" s="1">
        <v>1.48</v>
      </c>
      <c r="F140" s="3">
        <f t="shared" si="2"/>
        <v>-1.46835443</v>
      </c>
      <c r="G140" s="1">
        <v>0.85</v>
      </c>
      <c r="H140" s="3">
        <f t="shared" si="3"/>
        <v>-0.7058823529</v>
      </c>
      <c r="I140" s="1">
        <v>0.62</v>
      </c>
      <c r="J140" s="3">
        <f t="shared" si="4"/>
        <v>-4.1</v>
      </c>
      <c r="K140" s="1">
        <v>0.52</v>
      </c>
      <c r="L140" s="3">
        <f t="shared" si="5"/>
        <v>-0.1186440678</v>
      </c>
      <c r="M140" s="3"/>
      <c r="N140" s="4">
        <v>0.005751566658082297</v>
      </c>
      <c r="O140" s="3"/>
      <c r="P140" s="1">
        <v>3.7382</v>
      </c>
      <c r="Q140" s="4">
        <v>0.010706753906883693</v>
      </c>
    </row>
    <row r="141" ht="15.75" customHeight="1">
      <c r="A141" s="1">
        <v>201211.0</v>
      </c>
      <c r="B141" s="3">
        <v>0.04577238533357697</v>
      </c>
      <c r="C141" s="1">
        <v>1.61</v>
      </c>
      <c r="D141" s="3">
        <f t="shared" si="1"/>
        <v>-0.09039548023</v>
      </c>
      <c r="E141" s="1">
        <v>-3.16</v>
      </c>
      <c r="F141" s="3">
        <f t="shared" si="2"/>
        <v>5.448979592</v>
      </c>
      <c r="G141" s="1">
        <v>2.89</v>
      </c>
      <c r="H141" s="3">
        <f t="shared" si="3"/>
        <v>-5.515625</v>
      </c>
      <c r="I141" s="1">
        <v>-0.2</v>
      </c>
      <c r="J141" s="3">
        <f t="shared" si="4"/>
        <v>-1.266666667</v>
      </c>
      <c r="K141" s="1">
        <v>0.59</v>
      </c>
      <c r="L141" s="3">
        <f t="shared" si="5"/>
        <v>-0.5461538462</v>
      </c>
      <c r="M141" s="3"/>
      <c r="N141" s="4">
        <v>0.005003882322491604</v>
      </c>
      <c r="O141" s="3"/>
      <c r="P141" s="1">
        <v>3.6986</v>
      </c>
      <c r="Q141" s="4">
        <v>-0.03609496755362129</v>
      </c>
    </row>
    <row r="142" ht="15.75" customHeight="1">
      <c r="A142" s="1">
        <v>201210.0</v>
      </c>
      <c r="B142" s="3">
        <v>0.004055963256088813</v>
      </c>
      <c r="C142" s="1">
        <v>1.77</v>
      </c>
      <c r="D142" s="3">
        <f t="shared" si="1"/>
        <v>-0.6031390135</v>
      </c>
      <c r="E142" s="1">
        <v>-0.49</v>
      </c>
      <c r="F142" s="3">
        <f t="shared" si="2"/>
        <v>-1.653333333</v>
      </c>
      <c r="G142" s="1">
        <v>-0.64</v>
      </c>
      <c r="H142" s="3">
        <f t="shared" si="3"/>
        <v>-1.397515528</v>
      </c>
      <c r="I142" s="1">
        <v>0.75</v>
      </c>
      <c r="J142" s="3">
        <f t="shared" si="4"/>
        <v>-2.013513514</v>
      </c>
      <c r="K142" s="1">
        <v>1.3</v>
      </c>
      <c r="L142" s="3">
        <f t="shared" si="5"/>
        <v>-1.680628272</v>
      </c>
      <c r="M142" s="3"/>
      <c r="N142" s="4">
        <v>0.007620979426253172</v>
      </c>
      <c r="O142" s="3"/>
      <c r="P142" s="1">
        <v>3.8371</v>
      </c>
      <c r="Q142" s="4">
        <v>0.026456583382376442</v>
      </c>
    </row>
    <row r="143" ht="15.75" customHeight="1">
      <c r="A143" s="1">
        <v>201209.0</v>
      </c>
      <c r="B143" s="3">
        <v>0.023297849654713598</v>
      </c>
      <c r="C143" s="1">
        <v>4.46</v>
      </c>
      <c r="D143" s="3">
        <f t="shared" si="1"/>
        <v>2.912280702</v>
      </c>
      <c r="E143" s="1">
        <v>0.75</v>
      </c>
      <c r="F143" s="3">
        <f t="shared" si="2"/>
        <v>-0.02597402597</v>
      </c>
      <c r="G143" s="1">
        <v>1.61</v>
      </c>
      <c r="H143" s="3">
        <f t="shared" si="3"/>
        <v>6</v>
      </c>
      <c r="I143" s="1">
        <v>-0.74</v>
      </c>
      <c r="J143" s="3">
        <f t="shared" si="4"/>
        <v>5.727272727</v>
      </c>
      <c r="K143" s="1">
        <v>-1.91</v>
      </c>
      <c r="L143" s="3">
        <f t="shared" si="5"/>
        <v>2.537037037</v>
      </c>
      <c r="M143" s="3"/>
      <c r="N143" s="4">
        <v>-0.007306408928776875</v>
      </c>
      <c r="O143" s="3"/>
      <c r="P143" s="1">
        <v>3.7382</v>
      </c>
      <c r="Q143" s="4">
        <v>-0.002614727854855947</v>
      </c>
    </row>
    <row r="144" ht="15.75" customHeight="1">
      <c r="A144" s="1">
        <v>201208.0</v>
      </c>
      <c r="B144" s="3">
        <v>0.032270011486254635</v>
      </c>
      <c r="C144" s="1">
        <v>1.14</v>
      </c>
      <c r="D144" s="3">
        <f t="shared" si="1"/>
        <v>-0.7605042017</v>
      </c>
      <c r="E144" s="1">
        <v>0.77</v>
      </c>
      <c r="F144" s="3">
        <f t="shared" si="2"/>
        <v>-1.19395466</v>
      </c>
      <c r="G144" s="1">
        <v>0.23</v>
      </c>
      <c r="H144" s="3">
        <f t="shared" si="3"/>
        <v>-0.8445945946</v>
      </c>
      <c r="I144" s="1">
        <v>-0.11</v>
      </c>
      <c r="J144" s="3">
        <f t="shared" si="4"/>
        <v>-1.141025641</v>
      </c>
      <c r="K144" s="1">
        <v>-0.54</v>
      </c>
      <c r="L144" s="3">
        <f t="shared" si="5"/>
        <v>-1.165644172</v>
      </c>
      <c r="M144" s="3"/>
      <c r="N144" s="4">
        <v>-0.0014935661764705621</v>
      </c>
      <c r="O144" s="3"/>
      <c r="P144" s="1">
        <v>3.748</v>
      </c>
      <c r="Q144" s="4">
        <v>0.06459126285292283</v>
      </c>
    </row>
    <row r="145" ht="15.75" customHeight="1">
      <c r="A145" s="1">
        <v>201207.0</v>
      </c>
      <c r="B145" s="3">
        <v>0.045672924825727934</v>
      </c>
      <c r="C145" s="1">
        <v>4.76</v>
      </c>
      <c r="D145" s="3">
        <f t="shared" si="1"/>
        <v>0.06487695749</v>
      </c>
      <c r="E145" s="1">
        <v>-3.97</v>
      </c>
      <c r="F145" s="3">
        <f t="shared" si="2"/>
        <v>0.203030303</v>
      </c>
      <c r="G145" s="1">
        <v>1.48</v>
      </c>
      <c r="H145" s="3">
        <f t="shared" si="3"/>
        <v>0.1746031746</v>
      </c>
      <c r="I145" s="1">
        <v>0.78</v>
      </c>
      <c r="J145" s="3">
        <f t="shared" si="4"/>
        <v>-0.3606557377</v>
      </c>
      <c r="K145" s="1">
        <v>3.26</v>
      </c>
      <c r="L145" s="3">
        <f t="shared" si="5"/>
        <v>2.790697674</v>
      </c>
      <c r="M145" s="3"/>
      <c r="N145" s="4">
        <v>0.014895787786036951</v>
      </c>
      <c r="O145" s="3"/>
      <c r="P145" s="1">
        <v>3.5206</v>
      </c>
      <c r="Q145" s="4">
        <v>0.04704972638591487</v>
      </c>
    </row>
    <row r="146" ht="15.75" customHeight="1">
      <c r="A146" s="1">
        <v>201206.0</v>
      </c>
      <c r="B146" s="3">
        <v>0.03432148287310888</v>
      </c>
      <c r="C146" s="1">
        <v>4.47</v>
      </c>
      <c r="D146" s="3">
        <f t="shared" si="1"/>
        <v>-1.391418564</v>
      </c>
      <c r="E146" s="1">
        <v>-3.3</v>
      </c>
      <c r="F146" s="3">
        <f t="shared" si="2"/>
        <v>-23</v>
      </c>
      <c r="G146" s="1">
        <v>1.26</v>
      </c>
      <c r="H146" s="3">
        <f t="shared" si="3"/>
        <v>-0.6519337017</v>
      </c>
      <c r="I146" s="1">
        <v>1.22</v>
      </c>
      <c r="J146" s="3">
        <f t="shared" si="4"/>
        <v>2.05</v>
      </c>
      <c r="K146" s="1">
        <v>0.86</v>
      </c>
      <c r="L146" s="3">
        <f t="shared" si="5"/>
        <v>-0.5113636364</v>
      </c>
      <c r="M146" s="3"/>
      <c r="N146" s="4">
        <v>0.00398021598524978</v>
      </c>
      <c r="O146" s="3"/>
      <c r="P146" s="1">
        <v>3.3624</v>
      </c>
      <c r="Q146" s="4">
        <v>-0.04493552235414411</v>
      </c>
    </row>
    <row r="147" ht="15.75" customHeight="1">
      <c r="A147" s="1">
        <v>201205.0</v>
      </c>
      <c r="B147" s="3">
        <v>0.04270060164684475</v>
      </c>
      <c r="C147" s="1">
        <v>-11.42</v>
      </c>
      <c r="D147" s="3">
        <f t="shared" si="1"/>
        <v>-10.84482759</v>
      </c>
      <c r="E147" s="1">
        <v>0.15</v>
      </c>
      <c r="F147" s="3">
        <f t="shared" si="2"/>
        <v>-1.063829787</v>
      </c>
      <c r="G147" s="1">
        <v>3.62</v>
      </c>
      <c r="H147" s="3">
        <f t="shared" si="3"/>
        <v>1.742424242</v>
      </c>
      <c r="I147" s="1">
        <v>0.4</v>
      </c>
      <c r="J147" s="3">
        <f t="shared" si="4"/>
        <v>-0.7660818713</v>
      </c>
      <c r="K147" s="1">
        <v>1.76</v>
      </c>
      <c r="L147" s="3">
        <f t="shared" si="5"/>
        <v>2.911111111</v>
      </c>
      <c r="M147" s="3"/>
      <c r="N147" s="4">
        <v>-0.14314015597963736</v>
      </c>
      <c r="O147" s="3"/>
      <c r="P147" s="1">
        <v>3.5206</v>
      </c>
      <c r="Q147" s="4">
        <v>-0.07291639236339698</v>
      </c>
    </row>
    <row r="148" ht="15.75" customHeight="1">
      <c r="A148" s="1">
        <v>201204.0</v>
      </c>
      <c r="B148" s="3">
        <v>-0.02535657913370637</v>
      </c>
      <c r="C148" s="1">
        <v>1.16</v>
      </c>
      <c r="D148" s="3">
        <f t="shared" si="1"/>
        <v>-1.537037037</v>
      </c>
      <c r="E148" s="1">
        <v>-2.35</v>
      </c>
      <c r="F148" s="3">
        <f t="shared" si="2"/>
        <v>-6</v>
      </c>
      <c r="G148" s="1">
        <v>1.32</v>
      </c>
      <c r="H148" s="3">
        <f t="shared" si="3"/>
        <v>-12</v>
      </c>
      <c r="I148" s="1">
        <v>1.71</v>
      </c>
      <c r="J148" s="3">
        <f t="shared" si="4"/>
        <v>-0.2433628319</v>
      </c>
      <c r="K148" s="1">
        <v>0.45</v>
      </c>
      <c r="L148" s="3">
        <f t="shared" si="5"/>
        <v>-0.82</v>
      </c>
      <c r="M148" s="3"/>
      <c r="N148" s="4">
        <v>-0.02247879590135804</v>
      </c>
      <c r="O148" s="3"/>
      <c r="P148" s="1">
        <v>3.7975</v>
      </c>
      <c r="Q148" s="4">
        <v>-0.025382404270608783</v>
      </c>
    </row>
    <row r="149" ht="15.75" customHeight="1">
      <c r="A149" s="1">
        <v>201203.0</v>
      </c>
      <c r="B149" s="3">
        <v>-0.01900742264770905</v>
      </c>
      <c r="C149" s="1">
        <v>-2.16</v>
      </c>
      <c r="D149" s="3">
        <f t="shared" si="1"/>
        <v>-1.409090909</v>
      </c>
      <c r="E149" s="1">
        <v>0.47</v>
      </c>
      <c r="F149" s="3">
        <f t="shared" si="2"/>
        <v>-0.8373702422</v>
      </c>
      <c r="G149" s="1">
        <v>-0.12</v>
      </c>
      <c r="H149" s="3">
        <f t="shared" si="3"/>
        <v>-1.15</v>
      </c>
      <c r="I149" s="1">
        <v>2.26</v>
      </c>
      <c r="J149" s="3">
        <f t="shared" si="4"/>
        <v>-2.215053763</v>
      </c>
      <c r="K149" s="1">
        <v>2.5</v>
      </c>
      <c r="L149" s="3">
        <f t="shared" si="5"/>
        <v>-14.15789474</v>
      </c>
      <c r="M149" s="3"/>
      <c r="N149" s="4">
        <v>-1.7156442244070647E-4</v>
      </c>
      <c r="O149" s="3"/>
      <c r="P149" s="1">
        <v>3.8964</v>
      </c>
      <c r="Q149" s="4">
        <v>0.04787005163511182</v>
      </c>
    </row>
    <row r="150" ht="15.75" customHeight="1">
      <c r="A150" s="1">
        <v>201202.0</v>
      </c>
      <c r="B150" s="3">
        <v>0.013199701728056734</v>
      </c>
      <c r="C150" s="1">
        <v>5.28</v>
      </c>
      <c r="D150" s="3">
        <f t="shared" si="1"/>
        <v>-0.4645030426</v>
      </c>
      <c r="E150" s="1">
        <v>2.89</v>
      </c>
      <c r="F150" s="3">
        <f t="shared" si="2"/>
        <v>-2.120155039</v>
      </c>
      <c r="G150" s="1">
        <v>0.8</v>
      </c>
      <c r="H150" s="3">
        <f t="shared" si="3"/>
        <v>0.1594202899</v>
      </c>
      <c r="I150" s="1">
        <v>-1.86</v>
      </c>
      <c r="J150" s="3">
        <f t="shared" si="4"/>
        <v>0.3381294964</v>
      </c>
      <c r="K150" s="1">
        <v>-0.19</v>
      </c>
      <c r="L150" s="3">
        <f t="shared" si="5"/>
        <v>-0.9424242424</v>
      </c>
      <c r="M150" s="3"/>
      <c r="N150" s="4">
        <v>0.05756868843960605</v>
      </c>
      <c r="O150" s="3"/>
      <c r="P150" s="1">
        <v>3.7184</v>
      </c>
      <c r="Q150" s="4">
        <v>0.06516944054541818</v>
      </c>
    </row>
    <row r="151" ht="15.75" customHeight="1">
      <c r="A151" s="1">
        <v>201201.0</v>
      </c>
      <c r="B151" s="3">
        <v>0.05628876566277241</v>
      </c>
      <c r="C151" s="1">
        <v>9.86</v>
      </c>
      <c r="D151" s="3">
        <f t="shared" si="1"/>
        <v>-10.48076923</v>
      </c>
      <c r="E151" s="1">
        <v>-2.58</v>
      </c>
      <c r="F151" s="3">
        <f t="shared" si="2"/>
        <v>0.2835820896</v>
      </c>
      <c r="G151" s="1">
        <v>0.69</v>
      </c>
      <c r="H151" s="3">
        <f t="shared" si="3"/>
        <v>-0.425</v>
      </c>
      <c r="I151" s="1">
        <v>-1.39</v>
      </c>
      <c r="J151" s="3">
        <f t="shared" si="4"/>
        <v>-5.964285714</v>
      </c>
      <c r="K151" s="1">
        <v>-3.3</v>
      </c>
      <c r="L151" s="3">
        <f t="shared" si="5"/>
        <v>-9.461538462</v>
      </c>
      <c r="M151" s="3"/>
      <c r="N151" s="4">
        <v>0.011509923704150493</v>
      </c>
      <c r="O151" s="3"/>
      <c r="P151" s="1">
        <v>3.4909</v>
      </c>
      <c r="Q151" s="4">
        <v>0.026161850730474168</v>
      </c>
    </row>
    <row r="152" ht="15.75" customHeight="1">
      <c r="A152" s="1">
        <v>201112.0</v>
      </c>
      <c r="B152" s="3">
        <v>0.007986156196643002</v>
      </c>
      <c r="C152" s="1">
        <v>-1.04</v>
      </c>
      <c r="D152" s="3">
        <f t="shared" si="1"/>
        <v>-0.8407350689</v>
      </c>
      <c r="E152" s="1">
        <v>-2.01</v>
      </c>
      <c r="F152" s="3">
        <f t="shared" si="2"/>
        <v>-2.608</v>
      </c>
      <c r="G152" s="1">
        <v>1.2</v>
      </c>
      <c r="H152" s="3">
        <f t="shared" si="3"/>
        <v>-2.121495327</v>
      </c>
      <c r="I152" s="1">
        <v>0.28</v>
      </c>
      <c r="J152" s="3">
        <f t="shared" si="4"/>
        <v>-0.8193548387</v>
      </c>
      <c r="K152" s="1">
        <v>0.39</v>
      </c>
      <c r="L152" s="3">
        <f t="shared" si="5"/>
        <v>-0.7173913043</v>
      </c>
      <c r="M152" s="3"/>
      <c r="N152" s="4">
        <v>-0.05225623695457715</v>
      </c>
      <c r="O152" s="3"/>
      <c r="P152" s="1">
        <v>3.4019</v>
      </c>
      <c r="Q152" s="4">
        <v>0.017740680907078366</v>
      </c>
    </row>
    <row r="153" ht="15.75" customHeight="1">
      <c r="A153" s="1">
        <v>201111.0</v>
      </c>
      <c r="B153" s="3">
        <v>0.006562712518623837</v>
      </c>
      <c r="C153" s="1">
        <v>-6.53</v>
      </c>
      <c r="D153" s="3">
        <f t="shared" si="1"/>
        <v>-1.467095851</v>
      </c>
      <c r="E153" s="1">
        <v>1.25</v>
      </c>
      <c r="F153" s="3">
        <f t="shared" si="2"/>
        <v>-1.416666667</v>
      </c>
      <c r="G153" s="1">
        <v>-1.07</v>
      </c>
      <c r="H153" s="3">
        <f t="shared" si="3"/>
        <v>0.202247191</v>
      </c>
      <c r="I153" s="1">
        <v>1.55</v>
      </c>
      <c r="J153" s="3">
        <f t="shared" si="4"/>
        <v>1.279411765</v>
      </c>
      <c r="K153" s="1">
        <v>1.38</v>
      </c>
      <c r="L153" s="3">
        <f t="shared" si="5"/>
        <v>2.538461538</v>
      </c>
      <c r="M153" s="3"/>
      <c r="N153" s="4">
        <v>-0.10580811447362581</v>
      </c>
      <c r="O153" s="3"/>
      <c r="P153" s="1">
        <v>3.3426</v>
      </c>
      <c r="Q153" s="4">
        <v>-0.04518967093235826</v>
      </c>
    </row>
    <row r="154" ht="15.75" customHeight="1">
      <c r="A154" s="1">
        <v>201110.0</v>
      </c>
      <c r="B154" s="3">
        <v>0.001378506852016903</v>
      </c>
      <c r="C154" s="1">
        <v>13.98</v>
      </c>
      <c r="D154" s="3">
        <f t="shared" si="1"/>
        <v>-1.885370488</v>
      </c>
      <c r="E154" s="1">
        <v>-3.0</v>
      </c>
      <c r="F154" s="3">
        <f t="shared" si="2"/>
        <v>4.357142857</v>
      </c>
      <c r="G154" s="1">
        <v>-0.89</v>
      </c>
      <c r="H154" s="3">
        <f t="shared" si="3"/>
        <v>-1.463541667</v>
      </c>
      <c r="I154" s="1">
        <v>0.68</v>
      </c>
      <c r="J154" s="3">
        <f t="shared" si="4"/>
        <v>-0.5405405405</v>
      </c>
      <c r="K154" s="1">
        <v>0.39</v>
      </c>
      <c r="L154" s="3">
        <f t="shared" si="5"/>
        <v>-0.8962765957</v>
      </c>
      <c r="M154" s="3"/>
      <c r="N154" s="4">
        <v>0.018120122158127083</v>
      </c>
      <c r="O154" s="3"/>
      <c r="P154" s="1">
        <v>3.5008</v>
      </c>
      <c r="Q154" s="4">
        <v>0.056717679374566066</v>
      </c>
    </row>
    <row r="155" ht="15.75" customHeight="1">
      <c r="A155" s="1">
        <v>201109.0</v>
      </c>
      <c r="B155" s="3">
        <v>-0.0187099575491132</v>
      </c>
      <c r="C155" s="1">
        <v>-15.79</v>
      </c>
      <c r="D155" s="3">
        <f t="shared" si="1"/>
        <v>1.367316342</v>
      </c>
      <c r="E155" s="1">
        <v>-0.56</v>
      </c>
      <c r="F155" s="3">
        <f t="shared" si="2"/>
        <v>-0.7307692308</v>
      </c>
      <c r="G155" s="1">
        <v>1.92</v>
      </c>
      <c r="H155" s="3">
        <f t="shared" si="3"/>
        <v>-2.021276596</v>
      </c>
      <c r="I155" s="1">
        <v>1.48</v>
      </c>
      <c r="J155" s="3">
        <f t="shared" si="4"/>
        <v>-0.6010781671</v>
      </c>
      <c r="K155" s="1">
        <v>3.76</v>
      </c>
      <c r="L155" s="3">
        <f t="shared" si="5"/>
        <v>3.7</v>
      </c>
      <c r="M155" s="3"/>
      <c r="N155" s="4">
        <v>-0.02145039181830266</v>
      </c>
      <c r="O155" s="3"/>
      <c r="P155" s="1">
        <v>3.3129</v>
      </c>
      <c r="Q155" s="4">
        <v>-0.0029794149512459844</v>
      </c>
    </row>
    <row r="156" ht="15.75" customHeight="1">
      <c r="A156" s="1">
        <v>201108.0</v>
      </c>
      <c r="B156" s="3">
        <v>-0.0032276029895781377</v>
      </c>
      <c r="C156" s="1">
        <v>-6.67</v>
      </c>
      <c r="D156" s="3">
        <f t="shared" si="1"/>
        <v>-6.170542636</v>
      </c>
      <c r="E156" s="1">
        <v>-2.08</v>
      </c>
      <c r="F156" s="3">
        <f t="shared" si="2"/>
        <v>-2.130434783</v>
      </c>
      <c r="G156" s="1">
        <v>-1.88</v>
      </c>
      <c r="H156" s="3">
        <f t="shared" si="3"/>
        <v>0.7735849057</v>
      </c>
      <c r="I156" s="1">
        <v>3.71</v>
      </c>
      <c r="J156" s="3">
        <f t="shared" si="4"/>
        <v>-2.809756098</v>
      </c>
      <c r="K156" s="1">
        <v>0.8</v>
      </c>
      <c r="L156" s="3">
        <f t="shared" si="5"/>
        <v>-2.176470588</v>
      </c>
      <c r="M156" s="3"/>
      <c r="N156" s="4">
        <v>-0.0836173320350534</v>
      </c>
      <c r="O156" s="3"/>
      <c r="P156" s="1">
        <v>3.3228</v>
      </c>
      <c r="Q156" s="4">
        <v>-0.08696727392630454</v>
      </c>
    </row>
    <row r="157" ht="15.75" customHeight="1">
      <c r="A157" s="1">
        <v>201107.0</v>
      </c>
      <c r="B157" s="3">
        <v>0.0061024914017735465</v>
      </c>
      <c r="C157" s="1">
        <v>1.29</v>
      </c>
      <c r="D157" s="3">
        <f t="shared" si="1"/>
        <v>-1.556034483</v>
      </c>
      <c r="E157" s="1">
        <v>1.84</v>
      </c>
      <c r="F157" s="3">
        <f t="shared" si="2"/>
        <v>-1.80349345</v>
      </c>
      <c r="G157" s="1">
        <v>-1.06</v>
      </c>
      <c r="H157" s="3">
        <f t="shared" si="3"/>
        <v>16.66666667</v>
      </c>
      <c r="I157" s="1">
        <v>-2.05</v>
      </c>
      <c r="J157" s="3">
        <f t="shared" si="4"/>
        <v>-1.597667638</v>
      </c>
      <c r="K157" s="1">
        <v>-0.68</v>
      </c>
      <c r="L157" s="3">
        <f t="shared" si="5"/>
        <v>-0.2093023256</v>
      </c>
      <c r="M157" s="3"/>
      <c r="N157" s="4">
        <v>-0.026790121019485524</v>
      </c>
      <c r="O157" s="3"/>
      <c r="P157" s="1">
        <v>3.6393</v>
      </c>
      <c r="Q157" s="4">
        <v>0.01659264225257684</v>
      </c>
    </row>
    <row r="158" ht="15.75" customHeight="1">
      <c r="A158" s="1">
        <v>201106.0</v>
      </c>
      <c r="B158" s="3">
        <v>-0.021368359549397087</v>
      </c>
      <c r="C158" s="1">
        <v>-2.32</v>
      </c>
      <c r="D158" s="3">
        <f t="shared" si="1"/>
        <v>-0.08300395257</v>
      </c>
      <c r="E158" s="1">
        <v>-2.29</v>
      </c>
      <c r="F158" s="3">
        <f t="shared" si="2"/>
        <v>-0.004347826087</v>
      </c>
      <c r="G158" s="1">
        <v>-0.06</v>
      </c>
      <c r="H158" s="3">
        <f t="shared" si="3"/>
        <v>-1.029850746</v>
      </c>
      <c r="I158" s="1">
        <v>3.43</v>
      </c>
      <c r="J158" s="3">
        <f t="shared" si="4"/>
        <v>21.86666667</v>
      </c>
      <c r="K158" s="1">
        <v>-0.86</v>
      </c>
      <c r="L158" s="3">
        <f t="shared" si="5"/>
        <v>-1.914893617</v>
      </c>
      <c r="M158" s="3"/>
      <c r="N158" s="4">
        <v>-0.007776689520078484</v>
      </c>
      <c r="O158" s="3"/>
      <c r="P158" s="1">
        <v>3.5799</v>
      </c>
      <c r="Q158" s="4">
        <v>-0.013638617953380727</v>
      </c>
    </row>
    <row r="159" ht="15.75" customHeight="1">
      <c r="A159" s="1">
        <v>201105.0</v>
      </c>
      <c r="B159" s="3">
        <v>-0.01528905128539726</v>
      </c>
      <c r="C159" s="1">
        <v>-2.53</v>
      </c>
      <c r="D159" s="3">
        <f t="shared" si="1"/>
        <v>-1.530398323</v>
      </c>
      <c r="E159" s="1">
        <v>-2.3</v>
      </c>
      <c r="F159" s="3">
        <f t="shared" si="2"/>
        <v>3.035087719</v>
      </c>
      <c r="G159" s="1">
        <v>2.01</v>
      </c>
      <c r="H159" s="3">
        <f t="shared" si="3"/>
        <v>-4.79245283</v>
      </c>
      <c r="I159" s="1">
        <v>0.15</v>
      </c>
      <c r="J159" s="3">
        <f t="shared" si="4"/>
        <v>-0.9436090226</v>
      </c>
      <c r="K159" s="1">
        <v>0.94</v>
      </c>
      <c r="L159" s="3">
        <f t="shared" si="5"/>
        <v>-2.424242424</v>
      </c>
      <c r="M159" s="3"/>
      <c r="N159" s="4">
        <v>-0.06071757129714794</v>
      </c>
      <c r="O159" s="3"/>
      <c r="P159" s="1">
        <v>3.6294</v>
      </c>
      <c r="Q159" s="4">
        <v>0.030903823211952508</v>
      </c>
    </row>
    <row r="160" ht="15.75" customHeight="1">
      <c r="A160" s="1">
        <v>201104.0</v>
      </c>
      <c r="B160" s="3">
        <v>-0.027988715891447913</v>
      </c>
      <c r="C160" s="1">
        <v>4.77</v>
      </c>
      <c r="D160" s="3">
        <f t="shared" si="1"/>
        <v>1.293269231</v>
      </c>
      <c r="E160" s="1">
        <v>-0.57</v>
      </c>
      <c r="F160" s="3">
        <f t="shared" si="2"/>
        <v>-0.06557377049</v>
      </c>
      <c r="G160" s="1">
        <v>-0.53</v>
      </c>
      <c r="H160" s="3">
        <f t="shared" si="3"/>
        <v>-0.6845238095</v>
      </c>
      <c r="I160" s="1">
        <v>2.66</v>
      </c>
      <c r="J160" s="3">
        <f t="shared" si="4"/>
        <v>0.1416309013</v>
      </c>
      <c r="K160" s="1">
        <v>-0.66</v>
      </c>
      <c r="L160" s="3">
        <f t="shared" si="5"/>
        <v>-0.5479452055</v>
      </c>
      <c r="M160" s="3"/>
      <c r="N160" s="4">
        <v>-0.03941322021915883</v>
      </c>
      <c r="O160" s="3"/>
      <c r="P160" s="1">
        <v>3.5206</v>
      </c>
      <c r="Q160" s="4">
        <v>0.053251959552444106</v>
      </c>
    </row>
    <row r="161" ht="15.75" customHeight="1">
      <c r="A161" s="1">
        <v>201103.0</v>
      </c>
      <c r="B161" s="3">
        <v>0.008046140639957455</v>
      </c>
      <c r="C161" s="1">
        <v>2.08</v>
      </c>
      <c r="D161" s="3">
        <f t="shared" si="1"/>
        <v>-30.71428571</v>
      </c>
      <c r="E161" s="1">
        <v>-0.61</v>
      </c>
      <c r="F161" s="3">
        <f t="shared" si="2"/>
        <v>-1.598039216</v>
      </c>
      <c r="G161" s="1">
        <v>-1.68</v>
      </c>
      <c r="H161" s="3">
        <f t="shared" si="3"/>
        <v>-0.6146788991</v>
      </c>
      <c r="I161" s="1">
        <v>2.33</v>
      </c>
      <c r="J161" s="3">
        <f t="shared" si="4"/>
        <v>-0.09689922481</v>
      </c>
      <c r="K161" s="1">
        <v>-1.46</v>
      </c>
      <c r="L161" s="3">
        <f t="shared" si="5"/>
        <v>1.212121212</v>
      </c>
      <c r="M161" s="3"/>
      <c r="N161" s="4">
        <v>0.021299638989169756</v>
      </c>
      <c r="O161" s="3"/>
      <c r="P161" s="1">
        <v>3.3426</v>
      </c>
      <c r="Q161" s="4">
        <v>0.04001244555071559</v>
      </c>
    </row>
    <row r="162" ht="15.75" customHeight="1">
      <c r="A162" s="1">
        <v>201102.0</v>
      </c>
      <c r="B162" s="3">
        <v>0.0231050839731628</v>
      </c>
      <c r="C162" s="1">
        <v>-0.07</v>
      </c>
      <c r="D162" s="3">
        <f t="shared" si="1"/>
        <v>-0.9113924051</v>
      </c>
      <c r="E162" s="1">
        <v>1.02</v>
      </c>
      <c r="F162" s="3">
        <f t="shared" si="2"/>
        <v>-1.744525547</v>
      </c>
      <c r="G162" s="1">
        <v>-4.36</v>
      </c>
      <c r="H162" s="3">
        <f t="shared" si="3"/>
        <v>-2.453333333</v>
      </c>
      <c r="I162" s="1">
        <v>2.58</v>
      </c>
      <c r="J162" s="3">
        <f t="shared" si="4"/>
        <v>-7.142857143</v>
      </c>
      <c r="K162" s="1">
        <v>-0.66</v>
      </c>
      <c r="L162" s="3">
        <f t="shared" si="5"/>
        <v>-1.333333333</v>
      </c>
      <c r="M162" s="3"/>
      <c r="N162" s="4">
        <v>0.011890628139326731</v>
      </c>
      <c r="O162" s="3"/>
      <c r="P162" s="1">
        <v>3.214</v>
      </c>
      <c r="Q162" s="4">
        <v>-0.009156210500354534</v>
      </c>
    </row>
    <row r="163" ht="15.75" customHeight="1">
      <c r="A163" s="1">
        <v>201101.0</v>
      </c>
      <c r="B163" s="3">
        <v>0.020568321296131176</v>
      </c>
      <c r="C163" s="1">
        <v>-0.79</v>
      </c>
      <c r="D163" s="3">
        <f t="shared" si="1"/>
        <v>-1.116863905</v>
      </c>
      <c r="E163" s="1">
        <v>-1.37</v>
      </c>
      <c r="F163" s="3">
        <f t="shared" si="2"/>
        <v>-1.429467085</v>
      </c>
      <c r="G163" s="1">
        <v>3.0</v>
      </c>
      <c r="H163" s="3">
        <f t="shared" si="3"/>
        <v>-2.063829787</v>
      </c>
      <c r="I163" s="1">
        <v>-0.42</v>
      </c>
      <c r="J163" s="3">
        <f t="shared" si="4"/>
        <v>-2.4</v>
      </c>
      <c r="K163" s="1">
        <v>1.98</v>
      </c>
      <c r="L163" s="3">
        <f t="shared" si="5"/>
        <v>-6.5</v>
      </c>
      <c r="M163" s="3"/>
      <c r="N163" s="4">
        <v>-0.06730834752981263</v>
      </c>
      <c r="O163" s="3"/>
      <c r="P163" s="1">
        <v>3.2437</v>
      </c>
      <c r="Q163" s="4">
        <v>0.012359164820074264</v>
      </c>
    </row>
    <row r="164" ht="15.75" customHeight="1">
      <c r="A164" s="1">
        <v>201012.0</v>
      </c>
      <c r="B164" s="3">
        <v>0.009519459436793554</v>
      </c>
      <c r="C164" s="1">
        <v>6.76</v>
      </c>
      <c r="D164" s="3">
        <f t="shared" si="1"/>
        <v>-6.87826087</v>
      </c>
      <c r="E164" s="1">
        <v>3.19</v>
      </c>
      <c r="F164" s="3">
        <f t="shared" si="2"/>
        <v>2.357894737</v>
      </c>
      <c r="G164" s="1">
        <v>-2.82</v>
      </c>
      <c r="H164" s="3">
        <f t="shared" si="3"/>
        <v>-5.272727273</v>
      </c>
      <c r="I164" s="1">
        <v>0.3</v>
      </c>
      <c r="J164" s="3">
        <f t="shared" si="4"/>
        <v>-1.14084507</v>
      </c>
      <c r="K164" s="1">
        <v>-0.36</v>
      </c>
      <c r="L164" s="3">
        <f t="shared" si="5"/>
        <v>-1.227848101</v>
      </c>
      <c r="M164" s="3"/>
      <c r="N164" s="4">
        <v>0.037725842378814045</v>
      </c>
      <c r="O164" s="3"/>
      <c r="P164" s="1">
        <v>3.2041</v>
      </c>
      <c r="Q164" s="4">
        <v>0.03511662466886345</v>
      </c>
    </row>
    <row r="165" ht="15.75" customHeight="1">
      <c r="A165" s="1">
        <v>201011.0</v>
      </c>
      <c r="B165" s="3">
        <v>0.00897846196619545</v>
      </c>
      <c r="C165" s="1">
        <v>-1.15</v>
      </c>
      <c r="D165" s="3">
        <f t="shared" si="1"/>
        <v>-1.310810811</v>
      </c>
      <c r="E165" s="1">
        <v>0.95</v>
      </c>
      <c r="F165" s="3">
        <f t="shared" si="2"/>
        <v>-0.4662921348</v>
      </c>
      <c r="G165" s="1">
        <v>0.66</v>
      </c>
      <c r="H165" s="3">
        <f t="shared" si="3"/>
        <v>-1.284482759</v>
      </c>
      <c r="I165" s="1">
        <v>-2.13</v>
      </c>
      <c r="J165" s="3">
        <f t="shared" si="4"/>
        <v>-6.916666667</v>
      </c>
      <c r="K165" s="1">
        <v>1.58</v>
      </c>
      <c r="L165" s="3">
        <f t="shared" si="5"/>
        <v>0.8372093023</v>
      </c>
      <c r="M165" s="3"/>
      <c r="N165" s="4">
        <v>0.08053486150907352</v>
      </c>
      <c r="O165" s="3"/>
      <c r="P165" s="1">
        <v>3.0954</v>
      </c>
      <c r="Q165" s="4">
        <v>0.03642938458447742</v>
      </c>
    </row>
    <row r="166" ht="15.75" customHeight="1">
      <c r="A166" s="1">
        <v>201010.0</v>
      </c>
      <c r="B166" s="3">
        <v>0.01363912752469365</v>
      </c>
      <c r="C166" s="1">
        <v>3.7</v>
      </c>
      <c r="D166" s="3">
        <f t="shared" si="1"/>
        <v>-0.7118380062</v>
      </c>
      <c r="E166" s="1">
        <v>1.78</v>
      </c>
      <c r="F166" s="3">
        <f t="shared" si="2"/>
        <v>0.04705882353</v>
      </c>
      <c r="G166" s="1">
        <v>-2.32</v>
      </c>
      <c r="H166" s="3">
        <f t="shared" si="3"/>
        <v>1.9</v>
      </c>
      <c r="I166" s="1">
        <v>0.36</v>
      </c>
      <c r="J166" s="3">
        <f t="shared" si="4"/>
        <v>-1.266666667</v>
      </c>
      <c r="K166" s="1">
        <v>0.86</v>
      </c>
      <c r="L166" s="3">
        <f t="shared" si="5"/>
        <v>2.307692308</v>
      </c>
      <c r="M166" s="3"/>
      <c r="N166" s="4">
        <v>0.04491017964071875</v>
      </c>
      <c r="O166" s="3"/>
      <c r="P166" s="1">
        <v>2.9866</v>
      </c>
      <c r="Q166" s="4">
        <v>0.0671383142173152</v>
      </c>
    </row>
    <row r="167" ht="15.75" customHeight="1">
      <c r="A167" s="1">
        <v>201009.0</v>
      </c>
      <c r="B167" s="3">
        <v>-0.012219771308575988</v>
      </c>
      <c r="C167" s="1">
        <v>12.84</v>
      </c>
      <c r="D167" s="3">
        <f t="shared" si="1"/>
        <v>-17.25316456</v>
      </c>
      <c r="E167" s="1">
        <v>1.7</v>
      </c>
      <c r="F167" s="3">
        <f t="shared" si="2"/>
        <v>-18</v>
      </c>
      <c r="G167" s="1">
        <v>-0.8</v>
      </c>
      <c r="H167" s="3">
        <f t="shared" si="3"/>
        <v>-2.70212766</v>
      </c>
      <c r="I167" s="1">
        <v>-1.35</v>
      </c>
      <c r="J167" s="3">
        <f t="shared" si="4"/>
        <v>0.02272727273</v>
      </c>
      <c r="K167" s="1">
        <v>0.26</v>
      </c>
      <c r="L167" s="3">
        <f t="shared" si="5"/>
        <v>0</v>
      </c>
      <c r="M167" s="3"/>
      <c r="N167" s="4">
        <v>-0.02274411890921857</v>
      </c>
      <c r="O167" s="3"/>
      <c r="P167" s="1">
        <v>2.7987</v>
      </c>
      <c r="Q167" s="4">
        <v>-0.013917271510112017</v>
      </c>
    </row>
    <row r="168" ht="15.75" customHeight="1">
      <c r="A168" s="1">
        <v>201008.0</v>
      </c>
      <c r="B168" s="3">
        <v>0.039898177836373394</v>
      </c>
      <c r="C168" s="1">
        <v>-0.79</v>
      </c>
      <c r="D168" s="3">
        <f t="shared" si="1"/>
        <v>-1.082635983</v>
      </c>
      <c r="E168" s="1">
        <v>-0.1</v>
      </c>
      <c r="F168" s="3">
        <f t="shared" si="2"/>
        <v>-0.8550724638</v>
      </c>
      <c r="G168" s="1">
        <v>0.47</v>
      </c>
      <c r="H168" s="3">
        <f t="shared" si="3"/>
        <v>-1.516483516</v>
      </c>
      <c r="I168" s="1">
        <v>-1.32</v>
      </c>
      <c r="J168" s="3">
        <f t="shared" si="4"/>
        <v>-2.178571429</v>
      </c>
      <c r="K168" s="1">
        <v>0.26</v>
      </c>
      <c r="L168" s="3">
        <f t="shared" si="5"/>
        <v>-0.8206896552</v>
      </c>
      <c r="M168" s="3"/>
      <c r="N168" s="4">
        <v>-0.03724013596499476</v>
      </c>
      <c r="O168" s="3"/>
      <c r="P168" s="1">
        <v>2.8382</v>
      </c>
      <c r="Q168" s="4">
        <v>-0.05282829968296354</v>
      </c>
    </row>
    <row r="169" ht="15.75" customHeight="1">
      <c r="A169" s="1">
        <v>201007.0</v>
      </c>
      <c r="B169" s="3">
        <v>0.046766544734004434</v>
      </c>
      <c r="C169" s="1">
        <v>9.56</v>
      </c>
      <c r="D169" s="3">
        <f t="shared" si="1"/>
        <v>-48.8</v>
      </c>
      <c r="E169" s="1">
        <v>-0.69</v>
      </c>
      <c r="F169" s="3">
        <f t="shared" si="2"/>
        <v>-0.5519480519</v>
      </c>
      <c r="G169" s="1">
        <v>-0.91</v>
      </c>
      <c r="H169" s="3">
        <f t="shared" si="3"/>
        <v>-1.7</v>
      </c>
      <c r="I169" s="1">
        <v>1.12</v>
      </c>
      <c r="J169" s="3">
        <f t="shared" si="4"/>
        <v>-113</v>
      </c>
      <c r="K169" s="1">
        <v>1.45</v>
      </c>
      <c r="L169" s="3">
        <f t="shared" si="5"/>
        <v>0.2288135593</v>
      </c>
      <c r="M169" s="3"/>
      <c r="N169" s="4">
        <v>-0.0021176117836662067</v>
      </c>
      <c r="O169" s="3"/>
      <c r="P169" s="1">
        <v>2.9965</v>
      </c>
      <c r="Q169" s="4">
        <v>0.06315416001419205</v>
      </c>
    </row>
    <row r="170" ht="15.75" customHeight="1">
      <c r="A170" s="1">
        <v>201006.0</v>
      </c>
      <c r="B170" s="3">
        <v>4.873752027845235E-4</v>
      </c>
      <c r="C170" s="1">
        <v>-0.2</v>
      </c>
      <c r="D170" s="3">
        <f t="shared" si="1"/>
        <v>-0.9836333879</v>
      </c>
      <c r="E170" s="1">
        <v>-1.54</v>
      </c>
      <c r="F170" s="3">
        <f t="shared" si="2"/>
        <v>-0.5261538462</v>
      </c>
      <c r="G170" s="1">
        <v>1.3</v>
      </c>
      <c r="H170" s="3">
        <f t="shared" si="3"/>
        <v>-0.1666666667</v>
      </c>
      <c r="I170" s="1">
        <v>-0.01</v>
      </c>
      <c r="J170" s="3">
        <f t="shared" si="4"/>
        <v>-0.9970760234</v>
      </c>
      <c r="K170" s="1">
        <v>1.18</v>
      </c>
      <c r="L170" s="3">
        <f t="shared" si="5"/>
        <v>-0.5563909774</v>
      </c>
      <c r="M170" s="3"/>
      <c r="N170" s="4">
        <v>-0.04002734452300005</v>
      </c>
      <c r="O170" s="3"/>
      <c r="P170" s="1">
        <v>2.8185</v>
      </c>
      <c r="Q170" s="4">
        <v>-0.04037996663375443</v>
      </c>
    </row>
    <row r="171" ht="15.75" customHeight="1">
      <c r="A171" s="1">
        <v>201005.0</v>
      </c>
      <c r="B171" s="3">
        <v>0.021039732632681885</v>
      </c>
      <c r="C171" s="1">
        <v>-12.22</v>
      </c>
      <c r="D171" s="3">
        <f t="shared" si="1"/>
        <v>-17.07894737</v>
      </c>
      <c r="E171" s="1">
        <v>-3.25</v>
      </c>
      <c r="F171" s="3">
        <f t="shared" si="2"/>
        <v>-1.788834951</v>
      </c>
      <c r="G171" s="1">
        <v>1.56</v>
      </c>
      <c r="H171" s="3">
        <f t="shared" si="3"/>
        <v>-2.793103448</v>
      </c>
      <c r="I171" s="1">
        <v>-3.42</v>
      </c>
      <c r="J171" s="3">
        <f t="shared" si="4"/>
        <v>-4.386138614</v>
      </c>
      <c r="K171" s="1">
        <v>2.66</v>
      </c>
      <c r="L171" s="3">
        <f t="shared" si="5"/>
        <v>0.1367521368</v>
      </c>
      <c r="M171" s="3"/>
      <c r="N171" s="4">
        <v>-0.058836476922556</v>
      </c>
      <c r="O171" s="3"/>
      <c r="P171" s="1">
        <v>2.9371</v>
      </c>
      <c r="Q171" s="4">
        <v>-0.06012799999999996</v>
      </c>
    </row>
    <row r="172" ht="15.75" customHeight="1">
      <c r="A172" s="1">
        <v>201004.0</v>
      </c>
      <c r="B172" s="3">
        <v>-0.029117101813816326</v>
      </c>
      <c r="C172" s="1">
        <v>0.76</v>
      </c>
      <c r="D172" s="3">
        <f t="shared" si="1"/>
        <v>-0.9006535948</v>
      </c>
      <c r="E172" s="1">
        <v>4.12</v>
      </c>
      <c r="F172" s="3">
        <f t="shared" si="2"/>
        <v>-7.53968254</v>
      </c>
      <c r="G172" s="1">
        <v>-0.87</v>
      </c>
      <c r="H172" s="3">
        <f t="shared" si="3"/>
        <v>-1.719008264</v>
      </c>
      <c r="I172" s="1">
        <v>1.01</v>
      </c>
      <c r="J172" s="3">
        <f t="shared" si="4"/>
        <v>0.0306122449</v>
      </c>
      <c r="K172" s="1">
        <v>2.34</v>
      </c>
      <c r="L172" s="3">
        <f t="shared" si="5"/>
        <v>-2.147058824</v>
      </c>
      <c r="M172" s="3"/>
      <c r="N172" s="4">
        <v>-0.011713128744017975</v>
      </c>
      <c r="O172" s="3"/>
      <c r="P172" s="1">
        <v>3.125</v>
      </c>
      <c r="Q172" s="4">
        <v>-0.018653435498053095</v>
      </c>
    </row>
    <row r="173" ht="15.75" customHeight="1">
      <c r="A173" s="1">
        <v>201003.0</v>
      </c>
      <c r="B173" s="3">
        <v>-0.06843983814380883</v>
      </c>
      <c r="C173" s="1">
        <v>7.65</v>
      </c>
      <c r="D173" s="3">
        <f t="shared" si="1"/>
        <v>1.908745247</v>
      </c>
      <c r="E173" s="1">
        <v>-0.63</v>
      </c>
      <c r="F173" s="3">
        <f t="shared" si="2"/>
        <v>-0.7449392713</v>
      </c>
      <c r="G173" s="1">
        <v>1.21</v>
      </c>
      <c r="H173" s="3">
        <f t="shared" si="3"/>
        <v>-0.2292993631</v>
      </c>
      <c r="I173" s="1">
        <v>0.98</v>
      </c>
      <c r="J173" s="3">
        <f t="shared" si="4"/>
        <v>-99</v>
      </c>
      <c r="K173" s="1">
        <v>-2.04</v>
      </c>
      <c r="L173" s="3">
        <f t="shared" si="5"/>
        <v>0.7</v>
      </c>
      <c r="M173" s="3"/>
      <c r="N173" s="4">
        <v>0.03800326536283749</v>
      </c>
      <c r="O173" s="3"/>
      <c r="P173" s="1">
        <v>3.1844</v>
      </c>
      <c r="Q173" s="4">
        <v>0.006256714908677186</v>
      </c>
    </row>
    <row r="174" ht="15.75" customHeight="1">
      <c r="A174" s="1">
        <v>201002.0</v>
      </c>
      <c r="B174" s="3">
        <v>0.005548971494125032</v>
      </c>
      <c r="C174" s="1">
        <v>2.63</v>
      </c>
      <c r="D174" s="3">
        <f t="shared" si="1"/>
        <v>-1.4208</v>
      </c>
      <c r="E174" s="1">
        <v>-2.47</v>
      </c>
      <c r="F174" s="3">
        <f t="shared" si="2"/>
        <v>-1.570438799</v>
      </c>
      <c r="G174" s="1">
        <v>1.57</v>
      </c>
      <c r="H174" s="3">
        <f t="shared" si="3"/>
        <v>-79.5</v>
      </c>
      <c r="I174" s="1">
        <v>-0.01</v>
      </c>
      <c r="J174" s="3">
        <f t="shared" si="4"/>
        <v>-1.009009009</v>
      </c>
      <c r="K174" s="1">
        <v>-1.2</v>
      </c>
      <c r="L174" s="3">
        <f t="shared" si="5"/>
        <v>-1.710059172</v>
      </c>
      <c r="M174" s="3"/>
      <c r="N174" s="4">
        <v>0.023774383413055267</v>
      </c>
      <c r="O174" s="3"/>
      <c r="P174" s="1">
        <v>3.1646</v>
      </c>
      <c r="Q174" s="4">
        <v>-0.03030488739083803</v>
      </c>
    </row>
    <row r="175" ht="15.75" customHeight="1">
      <c r="A175" s="1">
        <v>201001.0</v>
      </c>
      <c r="B175" s="3">
        <v>0.03545227625723135</v>
      </c>
      <c r="C175" s="1">
        <v>-6.25</v>
      </c>
      <c r="D175" s="3">
        <f t="shared" si="1"/>
        <v>-3.551020408</v>
      </c>
      <c r="E175" s="1">
        <v>4.33</v>
      </c>
      <c r="F175" s="3">
        <f t="shared" si="2"/>
        <v>-6.773333333</v>
      </c>
      <c r="G175" s="1">
        <v>-0.02</v>
      </c>
      <c r="H175" s="3">
        <f t="shared" si="3"/>
        <v>-1.013333333</v>
      </c>
      <c r="I175" s="1">
        <v>1.11</v>
      </c>
      <c r="J175" s="3">
        <f t="shared" si="4"/>
        <v>-0.1590909091</v>
      </c>
      <c r="K175" s="1">
        <v>1.69</v>
      </c>
      <c r="L175" s="3">
        <f t="shared" si="5"/>
        <v>1.725806452</v>
      </c>
      <c r="M175" s="3"/>
      <c r="N175" s="4">
        <v>-0.03206540447504291</v>
      </c>
      <c r="O175" s="3"/>
      <c r="P175" s="1">
        <v>3.2635</v>
      </c>
      <c r="Q175" s="4">
        <v>0.0</v>
      </c>
    </row>
    <row r="176" ht="15.75" customHeight="1">
      <c r="A176" s="1">
        <v>200912.0</v>
      </c>
      <c r="B176" s="3">
        <v>-0.0027023491351662043</v>
      </c>
      <c r="C176" s="1">
        <v>2.45</v>
      </c>
      <c r="D176" s="3">
        <f t="shared" si="1"/>
        <v>-0.07547169811</v>
      </c>
      <c r="E176" s="1">
        <v>-0.75</v>
      </c>
      <c r="F176" s="3">
        <f t="shared" si="2"/>
        <v>-1.347222222</v>
      </c>
      <c r="G176" s="1">
        <v>1.5</v>
      </c>
      <c r="H176" s="3">
        <f t="shared" si="3"/>
        <v>-1.583657588</v>
      </c>
      <c r="I176" s="1">
        <v>1.32</v>
      </c>
      <c r="J176" s="3">
        <f t="shared" si="4"/>
        <v>-3.490566038</v>
      </c>
      <c r="K176" s="1">
        <v>0.62</v>
      </c>
      <c r="L176" s="3">
        <f t="shared" si="5"/>
        <v>-2.347826087</v>
      </c>
      <c r="M176" s="3"/>
      <c r="N176" s="4">
        <v>0.035650623885917776</v>
      </c>
      <c r="O176" s="3"/>
      <c r="P176" s="1">
        <v>3.2635</v>
      </c>
      <c r="Q176" s="4">
        <v>-0.03506697022559946</v>
      </c>
    </row>
    <row r="177" ht="15.75" customHeight="1">
      <c r="A177" s="1">
        <v>200911.0</v>
      </c>
      <c r="B177" s="3">
        <v>-0.02027494121780915</v>
      </c>
      <c r="C177" s="1">
        <v>2.65</v>
      </c>
      <c r="D177" s="3">
        <f t="shared" si="1"/>
        <v>1.12</v>
      </c>
      <c r="E177" s="1">
        <v>2.16</v>
      </c>
      <c r="F177" s="3">
        <f t="shared" si="2"/>
        <v>0.3935483871</v>
      </c>
      <c r="G177" s="1">
        <v>-2.57</v>
      </c>
      <c r="H177" s="3">
        <f t="shared" si="3"/>
        <v>-2.189814815</v>
      </c>
      <c r="I177" s="1">
        <v>-0.53</v>
      </c>
      <c r="J177" s="3">
        <f t="shared" si="4"/>
        <v>-0.7665198238</v>
      </c>
      <c r="K177" s="1">
        <v>-0.46</v>
      </c>
      <c r="L177" s="3">
        <f t="shared" si="5"/>
        <v>-1.280487805</v>
      </c>
      <c r="M177" s="3"/>
      <c r="N177" s="4">
        <v>-0.020292689741888137</v>
      </c>
      <c r="O177" s="3"/>
      <c r="P177" s="1">
        <v>3.3821</v>
      </c>
      <c r="Q177" s="4">
        <v>-0.014424758130318294</v>
      </c>
    </row>
    <row r="178" ht="15.75" customHeight="1">
      <c r="A178" s="1">
        <v>200910.0</v>
      </c>
      <c r="B178" s="3">
        <v>0.03347343788543533</v>
      </c>
      <c r="C178" s="1">
        <v>1.25</v>
      </c>
      <c r="D178" s="3">
        <f t="shared" si="1"/>
        <v>-0.8563218391</v>
      </c>
      <c r="E178" s="1">
        <v>1.55</v>
      </c>
      <c r="F178" s="3">
        <f t="shared" si="2"/>
        <v>3.84375</v>
      </c>
      <c r="G178" s="1">
        <v>2.16</v>
      </c>
      <c r="H178" s="3">
        <f t="shared" si="3"/>
        <v>3.153846154</v>
      </c>
      <c r="I178" s="1">
        <v>-2.27</v>
      </c>
      <c r="J178" s="3">
        <f t="shared" si="4"/>
        <v>-2.99122807</v>
      </c>
      <c r="K178" s="1">
        <v>1.64</v>
      </c>
      <c r="L178" s="3">
        <f t="shared" si="5"/>
        <v>-1.573426573</v>
      </c>
      <c r="M178" s="3"/>
      <c r="N178" s="4">
        <v>0.021641777730200484</v>
      </c>
      <c r="O178" s="3"/>
      <c r="P178" s="1">
        <v>3.4316</v>
      </c>
      <c r="Q178" s="4">
        <v>0.06770379589296827</v>
      </c>
    </row>
    <row r="179" ht="15.75" customHeight="1">
      <c r="A179" s="1">
        <v>200909.0</v>
      </c>
      <c r="B179" s="3">
        <v>-0.02801824469876557</v>
      </c>
      <c r="C179" s="1">
        <v>8.7</v>
      </c>
      <c r="D179" s="3">
        <f t="shared" si="1"/>
        <v>4.304878049</v>
      </c>
      <c r="E179" s="1">
        <v>0.32</v>
      </c>
      <c r="F179" s="3">
        <f t="shared" si="2"/>
        <v>-0.9290465632</v>
      </c>
      <c r="G179" s="1">
        <v>0.52</v>
      </c>
      <c r="H179" s="3">
        <f t="shared" si="3"/>
        <v>-1.101960784</v>
      </c>
      <c r="I179" s="1">
        <v>1.14</v>
      </c>
      <c r="J179" s="3">
        <f t="shared" si="4"/>
        <v>-0.85</v>
      </c>
      <c r="K179" s="1">
        <v>-2.86</v>
      </c>
      <c r="L179" s="3">
        <f t="shared" si="5"/>
        <v>-0.09779179811</v>
      </c>
      <c r="M179" s="3"/>
      <c r="N179" s="4">
        <v>-0.01102798461375587</v>
      </c>
      <c r="O179" s="3"/>
      <c r="P179" s="1">
        <v>3.214</v>
      </c>
      <c r="Q179" s="4">
        <v>-0.0030708148515773415</v>
      </c>
    </row>
    <row r="180" ht="15.75" customHeight="1">
      <c r="A180" s="1">
        <v>200908.0</v>
      </c>
      <c r="B180" s="3">
        <v>0.017259073058358387</v>
      </c>
      <c r="C180" s="1">
        <v>1.64</v>
      </c>
      <c r="D180" s="3">
        <f t="shared" si="1"/>
        <v>-0.872074883</v>
      </c>
      <c r="E180" s="1">
        <v>4.51</v>
      </c>
      <c r="F180" s="3">
        <f t="shared" si="2"/>
        <v>-4.416666667</v>
      </c>
      <c r="G180" s="1">
        <v>-5.1</v>
      </c>
      <c r="H180" s="3">
        <f t="shared" si="3"/>
        <v>-1.763473054</v>
      </c>
      <c r="I180" s="1">
        <v>7.6</v>
      </c>
      <c r="J180" s="3">
        <f t="shared" si="4"/>
        <v>27.14814815</v>
      </c>
      <c r="K180" s="1">
        <v>-3.17</v>
      </c>
      <c r="L180" s="3">
        <f t="shared" si="5"/>
        <v>0.8538011696</v>
      </c>
      <c r="M180" s="3"/>
      <c r="N180" s="4">
        <v>-0.013490226113596515</v>
      </c>
      <c r="O180" s="3"/>
      <c r="P180" s="1">
        <v>3.2239</v>
      </c>
      <c r="Q180" s="4">
        <v>-0.00912835013523483</v>
      </c>
    </row>
    <row r="181" ht="15.75" customHeight="1">
      <c r="A181" s="1">
        <v>200907.0</v>
      </c>
      <c r="B181" s="3">
        <v>0.020354725285934183</v>
      </c>
      <c r="C181" s="1">
        <v>12.82</v>
      </c>
      <c r="D181" s="3">
        <f t="shared" si="1"/>
        <v>6.043956044</v>
      </c>
      <c r="E181" s="1">
        <v>-1.32</v>
      </c>
      <c r="F181" s="3">
        <f t="shared" si="2"/>
        <v>2.142857143</v>
      </c>
      <c r="G181" s="1">
        <v>6.68</v>
      </c>
      <c r="H181" s="3">
        <f t="shared" si="3"/>
        <v>-3.474074074</v>
      </c>
      <c r="I181" s="1">
        <v>0.27</v>
      </c>
      <c r="J181" s="3">
        <f t="shared" si="4"/>
        <v>-0.9105960265</v>
      </c>
      <c r="K181" s="1">
        <v>-1.71</v>
      </c>
      <c r="L181" s="3">
        <f t="shared" si="5"/>
        <v>-14.15384615</v>
      </c>
      <c r="M181" s="3"/>
      <c r="N181" s="4">
        <v>-0.031606095340840135</v>
      </c>
      <c r="O181" s="3"/>
      <c r="P181" s="1">
        <v>3.2536</v>
      </c>
      <c r="Q181" s="4">
        <v>0.2276346074029354</v>
      </c>
    </row>
    <row r="182" ht="15.75" customHeight="1">
      <c r="A182" s="1">
        <v>200906.0</v>
      </c>
      <c r="B182" s="3">
        <v>0.027120190517680776</v>
      </c>
      <c r="C182" s="1">
        <v>1.82</v>
      </c>
      <c r="D182" s="3">
        <f t="shared" si="1"/>
        <v>-0.9015684154</v>
      </c>
      <c r="E182" s="1">
        <v>-0.42</v>
      </c>
      <c r="F182" s="3">
        <f t="shared" si="2"/>
        <v>-1.040501446</v>
      </c>
      <c r="G182" s="1">
        <v>-2.7</v>
      </c>
      <c r="H182" s="3">
        <f t="shared" si="3"/>
        <v>-1.504672897</v>
      </c>
      <c r="I182" s="1">
        <v>3.02</v>
      </c>
      <c r="J182" s="3">
        <f t="shared" si="4"/>
        <v>-1.39068564</v>
      </c>
      <c r="K182" s="1">
        <v>0.13</v>
      </c>
      <c r="L182" s="3">
        <f t="shared" si="5"/>
        <v>-1.020634921</v>
      </c>
      <c r="M182" s="3"/>
      <c r="N182" s="4">
        <v>0.03278146271826743</v>
      </c>
      <c r="O182" s="3"/>
      <c r="P182" s="1">
        <v>2.6503</v>
      </c>
      <c r="Q182" s="4">
        <v>-0.06293533217834035</v>
      </c>
    </row>
    <row r="183" ht="15.75" customHeight="1">
      <c r="A183" s="1">
        <v>200905.0</v>
      </c>
      <c r="B183" s="3">
        <v>0.07871554225769684</v>
      </c>
      <c r="C183" s="1">
        <v>18.49</v>
      </c>
      <c r="D183" s="3">
        <f t="shared" si="1"/>
        <v>0.3254480287</v>
      </c>
      <c r="E183" s="1">
        <v>10.37</v>
      </c>
      <c r="F183" s="3">
        <f t="shared" si="2"/>
        <v>14.25</v>
      </c>
      <c r="G183" s="1">
        <v>5.35</v>
      </c>
      <c r="H183" s="3">
        <f t="shared" si="3"/>
        <v>-4.496732026</v>
      </c>
      <c r="I183" s="1">
        <v>-7.73</v>
      </c>
      <c r="J183" s="3">
        <f t="shared" si="4"/>
        <v>3.367231638</v>
      </c>
      <c r="K183" s="1">
        <v>-6.3</v>
      </c>
      <c r="L183" s="3">
        <f t="shared" si="5"/>
        <v>0.09185441941</v>
      </c>
      <c r="M183" s="3"/>
      <c r="N183" s="4">
        <v>0.0818940349951971</v>
      </c>
      <c r="O183" s="3"/>
      <c r="P183" s="1">
        <v>2.8283</v>
      </c>
      <c r="Q183" s="4">
        <v>0.043768682880023446</v>
      </c>
    </row>
    <row r="184" ht="15.75" customHeight="1">
      <c r="A184" s="1">
        <v>200904.0</v>
      </c>
      <c r="B184" s="3">
        <v>0.011552094766827281</v>
      </c>
      <c r="C184" s="1">
        <v>13.95</v>
      </c>
      <c r="D184" s="3">
        <f t="shared" si="1"/>
        <v>0.2904717854</v>
      </c>
      <c r="E184" s="1">
        <v>0.68</v>
      </c>
      <c r="F184" s="3">
        <f t="shared" si="2"/>
        <v>-1.343434343</v>
      </c>
      <c r="G184" s="1">
        <v>-1.53</v>
      </c>
      <c r="H184" s="3">
        <f t="shared" si="3"/>
        <v>-0.7646153846</v>
      </c>
      <c r="I184" s="1">
        <v>-1.77</v>
      </c>
      <c r="J184" s="3">
        <f t="shared" si="4"/>
        <v>-1.680769231</v>
      </c>
      <c r="K184" s="1">
        <v>-5.77</v>
      </c>
      <c r="L184" s="3">
        <f t="shared" si="5"/>
        <v>-0.2477183833</v>
      </c>
      <c r="M184" s="3"/>
      <c r="N184" s="4">
        <v>0.008107697565791883</v>
      </c>
      <c r="O184" s="3"/>
      <c r="P184" s="1">
        <v>2.7097</v>
      </c>
      <c r="Q184" s="4">
        <v>-0.024901939616394975</v>
      </c>
    </row>
    <row r="185" ht="15.75" customHeight="1">
      <c r="A185" s="1">
        <v>200903.0</v>
      </c>
      <c r="B185" s="3">
        <v>0.008607286400531322</v>
      </c>
      <c r="C185" s="1">
        <v>10.81</v>
      </c>
      <c r="D185" s="3">
        <f t="shared" si="1"/>
        <v>-3.256784969</v>
      </c>
      <c r="E185" s="1">
        <v>-1.98</v>
      </c>
      <c r="F185" s="3">
        <f t="shared" si="2"/>
        <v>-1.521052632</v>
      </c>
      <c r="G185" s="1">
        <v>-6.5</v>
      </c>
      <c r="H185" s="3">
        <f t="shared" si="3"/>
        <v>0.5294117647</v>
      </c>
      <c r="I185" s="1">
        <v>2.6</v>
      </c>
      <c r="J185" s="3">
        <f t="shared" si="4"/>
        <v>1.342342342</v>
      </c>
      <c r="K185" s="1">
        <v>-7.67</v>
      </c>
      <c r="L185" s="3">
        <f t="shared" si="5"/>
        <v>1.255882353</v>
      </c>
      <c r="M185" s="3"/>
      <c r="N185" s="4">
        <v>0.1725443049247486</v>
      </c>
      <c r="O185" s="3"/>
      <c r="P185" s="1">
        <v>2.7789</v>
      </c>
      <c r="Q185" s="4">
        <v>0.03690298507462675</v>
      </c>
    </row>
    <row r="186" ht="15.75" customHeight="1">
      <c r="A186" s="1">
        <v>200902.0</v>
      </c>
      <c r="B186" s="3">
        <v>0.057979982967842014</v>
      </c>
      <c r="C186" s="1">
        <v>-4.79</v>
      </c>
      <c r="D186" s="3">
        <f t="shared" si="1"/>
        <v>-0.3697368421</v>
      </c>
      <c r="E186" s="1">
        <v>3.8</v>
      </c>
      <c r="F186" s="3">
        <f t="shared" si="2"/>
        <v>-5.935064935</v>
      </c>
      <c r="G186" s="1">
        <v>-4.25</v>
      </c>
      <c r="H186" s="3">
        <f t="shared" si="3"/>
        <v>-2.362179487</v>
      </c>
      <c r="I186" s="1">
        <v>1.11</v>
      </c>
      <c r="J186" s="3">
        <f t="shared" si="4"/>
        <v>-1.209039548</v>
      </c>
      <c r="K186" s="1">
        <v>-3.4</v>
      </c>
      <c r="L186" s="3">
        <f t="shared" si="5"/>
        <v>-2.888888889</v>
      </c>
      <c r="M186" s="3"/>
      <c r="N186" s="4">
        <v>0.04099937423227562</v>
      </c>
      <c r="O186" s="3"/>
      <c r="P186" s="1">
        <v>2.68</v>
      </c>
      <c r="Q186" s="4">
        <v>-0.1258113970708158</v>
      </c>
    </row>
    <row r="187" ht="15.75" customHeight="1">
      <c r="A187" s="1">
        <v>200901.0</v>
      </c>
      <c r="B187" s="3">
        <v>0.02698986685654492</v>
      </c>
      <c r="C187" s="1">
        <v>-7.6</v>
      </c>
      <c r="D187" s="3">
        <f t="shared" si="1"/>
        <v>-2.025641026</v>
      </c>
      <c r="E187" s="1">
        <v>-0.77</v>
      </c>
      <c r="F187" s="3">
        <f t="shared" si="2"/>
        <v>-1.398963731</v>
      </c>
      <c r="G187" s="1">
        <v>3.12</v>
      </c>
      <c r="H187" s="3">
        <f t="shared" si="3"/>
        <v>0.2283464567</v>
      </c>
      <c r="I187" s="1">
        <v>-5.31</v>
      </c>
      <c r="J187" s="3">
        <f t="shared" si="4"/>
        <v>0.2795180723</v>
      </c>
      <c r="K187" s="1">
        <v>1.8</v>
      </c>
      <c r="L187" s="3">
        <f t="shared" si="5"/>
        <v>-1.359281437</v>
      </c>
      <c r="M187" s="3"/>
      <c r="N187" s="4">
        <v>-0.06757574447854076</v>
      </c>
      <c r="O187" s="3"/>
      <c r="P187" s="1">
        <v>3.0657</v>
      </c>
      <c r="Q187" s="4">
        <v>-0.0064171122994652885</v>
      </c>
    </row>
    <row r="188" ht="15.75" customHeight="1">
      <c r="A188" s="1">
        <v>200812.0</v>
      </c>
      <c r="B188" s="3">
        <v>-0.0907764701471877</v>
      </c>
      <c r="C188" s="1">
        <v>7.41</v>
      </c>
      <c r="D188" s="3">
        <f t="shared" si="1"/>
        <v>-2.202922078</v>
      </c>
      <c r="E188" s="1">
        <v>1.93</v>
      </c>
      <c r="F188" s="3">
        <f t="shared" si="2"/>
        <v>-2.072222222</v>
      </c>
      <c r="G188" s="1">
        <v>2.54</v>
      </c>
      <c r="H188" s="3">
        <f t="shared" si="3"/>
        <v>-0.4133949192</v>
      </c>
      <c r="I188" s="1">
        <v>-4.15</v>
      </c>
      <c r="J188" s="3">
        <f t="shared" si="4"/>
        <v>0.2462462462</v>
      </c>
      <c r="K188" s="1">
        <v>-5.01</v>
      </c>
      <c r="L188" s="3">
        <f t="shared" si="5"/>
        <v>-1.795238095</v>
      </c>
      <c r="M188" s="3"/>
      <c r="N188" s="4">
        <v>-0.08834075416683096</v>
      </c>
      <c r="O188" s="3"/>
      <c r="P188" s="1">
        <v>3.0855</v>
      </c>
      <c r="Q188" s="4">
        <v>-0.009502102661230749</v>
      </c>
    </row>
    <row r="189" ht="15.75" customHeight="1">
      <c r="A189" s="1">
        <v>200811.0</v>
      </c>
      <c r="B189" s="3">
        <v>0.021516648862857535</v>
      </c>
      <c r="C189" s="1">
        <v>-6.16</v>
      </c>
      <c r="D189" s="3">
        <f t="shared" si="1"/>
        <v>-0.7630769231</v>
      </c>
      <c r="E189" s="1">
        <v>-1.8</v>
      </c>
      <c r="F189" s="3">
        <f t="shared" si="2"/>
        <v>-0.756097561</v>
      </c>
      <c r="G189" s="1">
        <v>4.33</v>
      </c>
      <c r="H189" s="3">
        <f t="shared" si="3"/>
        <v>0.1961325967</v>
      </c>
      <c r="I189" s="1">
        <v>-3.33</v>
      </c>
      <c r="J189" s="3">
        <f t="shared" si="4"/>
        <v>-16.13636364</v>
      </c>
      <c r="K189" s="1">
        <v>6.3</v>
      </c>
      <c r="L189" s="3">
        <f t="shared" si="5"/>
        <v>-0.06666666667</v>
      </c>
      <c r="M189" s="3"/>
      <c r="N189" s="4">
        <v>-0.1582979570177766</v>
      </c>
      <c r="O189" s="3"/>
      <c r="P189" s="1">
        <v>3.1151</v>
      </c>
      <c r="Q189" s="4">
        <v>-0.04547265206067108</v>
      </c>
    </row>
    <row r="190" ht="15.75" customHeight="1">
      <c r="A190" s="1">
        <v>200810.0</v>
      </c>
      <c r="B190" s="3">
        <v>0.001752515713990599</v>
      </c>
      <c r="C190" s="1">
        <v>-26.0</v>
      </c>
      <c r="D190" s="3">
        <f t="shared" si="1"/>
        <v>0.4680971203</v>
      </c>
      <c r="E190" s="1">
        <v>-7.38</v>
      </c>
      <c r="F190" s="3">
        <f t="shared" si="2"/>
        <v>3.290697674</v>
      </c>
      <c r="G190" s="1">
        <v>3.62</v>
      </c>
      <c r="H190" s="3">
        <f t="shared" si="3"/>
        <v>0.08383233533</v>
      </c>
      <c r="I190" s="1">
        <v>0.22</v>
      </c>
      <c r="J190" s="3">
        <f t="shared" si="4"/>
        <v>-0.9630252101</v>
      </c>
      <c r="K190" s="1">
        <v>6.75</v>
      </c>
      <c r="L190" s="3">
        <f t="shared" si="5"/>
        <v>-0.2021276596</v>
      </c>
      <c r="M190" s="3"/>
      <c r="N190" s="4">
        <v>0.06311261547140545</v>
      </c>
      <c r="O190" s="3"/>
      <c r="P190" s="1">
        <v>3.2635</v>
      </c>
      <c r="Q190" s="4">
        <v>-0.09835612653681447</v>
      </c>
    </row>
    <row r="191" ht="15.75" customHeight="1">
      <c r="A191" s="1">
        <v>200809.0</v>
      </c>
      <c r="B191" s="3">
        <v>-0.03896043124406656</v>
      </c>
      <c r="C191" s="1">
        <v>-17.71</v>
      </c>
      <c r="D191" s="3">
        <f t="shared" si="1"/>
        <v>1.667168675</v>
      </c>
      <c r="E191" s="1">
        <v>-1.72</v>
      </c>
      <c r="F191" s="3">
        <f t="shared" si="2"/>
        <v>-0.5763546798</v>
      </c>
      <c r="G191" s="1">
        <v>3.34</v>
      </c>
      <c r="H191" s="3">
        <f t="shared" si="3"/>
        <v>-3.113924051</v>
      </c>
      <c r="I191" s="1">
        <v>5.95</v>
      </c>
      <c r="J191" s="3">
        <f t="shared" si="4"/>
        <v>0.1018518519</v>
      </c>
      <c r="K191" s="1">
        <v>8.46</v>
      </c>
      <c r="L191" s="3">
        <f t="shared" si="5"/>
        <v>0.5353901996</v>
      </c>
      <c r="M191" s="3"/>
      <c r="N191" s="4">
        <v>-0.05340097456778592</v>
      </c>
      <c r="O191" s="3"/>
      <c r="P191" s="1">
        <v>3.6195</v>
      </c>
      <c r="Q191" s="4">
        <v>0.016656367619796608</v>
      </c>
    </row>
    <row r="192" ht="15.75" customHeight="1">
      <c r="A192" s="1">
        <v>200808.0</v>
      </c>
      <c r="B192" s="3">
        <v>-0.08716348630645876</v>
      </c>
      <c r="C192" s="1">
        <v>-6.64</v>
      </c>
      <c r="D192" s="3">
        <f t="shared" si="1"/>
        <v>0.2623574144</v>
      </c>
      <c r="E192" s="1">
        <v>-4.06</v>
      </c>
      <c r="F192" s="3">
        <f t="shared" si="2"/>
        <v>0.137254902</v>
      </c>
      <c r="G192" s="1">
        <v>-1.58</v>
      </c>
      <c r="H192" s="3">
        <f t="shared" si="3"/>
        <v>-1.279646018</v>
      </c>
      <c r="I192" s="1">
        <v>5.4</v>
      </c>
      <c r="J192" s="3">
        <f t="shared" si="4"/>
        <v>1.053231939</v>
      </c>
      <c r="K192" s="1">
        <v>5.51</v>
      </c>
      <c r="L192" s="3">
        <f t="shared" si="5"/>
        <v>-0.08925619835</v>
      </c>
      <c r="M192" s="3"/>
      <c r="N192" s="4">
        <v>-0.021712867731086938</v>
      </c>
      <c r="O192" s="3"/>
      <c r="P192" s="1">
        <v>3.5602</v>
      </c>
      <c r="Q192" s="4">
        <v>0.04349610176446461</v>
      </c>
    </row>
    <row r="193" ht="15.75" customHeight="1">
      <c r="A193" s="1">
        <v>200807.0</v>
      </c>
      <c r="B193" s="3">
        <v>-0.07843958818373742</v>
      </c>
      <c r="C193" s="1">
        <v>-5.26</v>
      </c>
      <c r="D193" s="3">
        <f t="shared" si="1"/>
        <v>-0.3522167488</v>
      </c>
      <c r="E193" s="1">
        <v>-3.57</v>
      </c>
      <c r="F193" s="3">
        <f t="shared" si="2"/>
        <v>28.75</v>
      </c>
      <c r="G193" s="1">
        <v>5.65</v>
      </c>
      <c r="H193" s="3">
        <f t="shared" si="3"/>
        <v>-5.064748201</v>
      </c>
      <c r="I193" s="1">
        <v>2.63</v>
      </c>
      <c r="J193" s="3">
        <f t="shared" si="4"/>
        <v>6.514285714</v>
      </c>
      <c r="K193" s="1">
        <v>6.05</v>
      </c>
      <c r="L193" s="3">
        <f t="shared" si="5"/>
        <v>5.237113402</v>
      </c>
      <c r="M193" s="3"/>
      <c r="N193" s="4">
        <v>-0.033909532521607444</v>
      </c>
      <c r="O193" s="3"/>
      <c r="P193" s="1">
        <v>3.4118</v>
      </c>
      <c r="Q193" s="4">
        <v>0.12745778394633356</v>
      </c>
    </row>
    <row r="194" ht="15.75" customHeight="1">
      <c r="A194" s="1">
        <v>200806.0</v>
      </c>
      <c r="B194" s="3">
        <v>0.005085309163477714</v>
      </c>
      <c r="C194" s="1">
        <v>-8.12</v>
      </c>
      <c r="D194" s="3">
        <f t="shared" si="1"/>
        <v>-3.5375</v>
      </c>
      <c r="E194" s="1">
        <v>-0.12</v>
      </c>
      <c r="F194" s="3">
        <f t="shared" si="2"/>
        <v>-1.035294118</v>
      </c>
      <c r="G194" s="1">
        <v>-1.39</v>
      </c>
      <c r="H194" s="3">
        <f t="shared" si="3"/>
        <v>-0.6945054945</v>
      </c>
      <c r="I194" s="1">
        <v>0.35</v>
      </c>
      <c r="J194" s="3">
        <f t="shared" si="4"/>
        <v>-1.11589404</v>
      </c>
      <c r="K194" s="1">
        <v>0.97</v>
      </c>
      <c r="L194" s="3">
        <f t="shared" si="5"/>
        <v>-1.221461187</v>
      </c>
      <c r="M194" s="3"/>
      <c r="N194" s="4">
        <v>-0.018665841201052524</v>
      </c>
      <c r="O194" s="3"/>
      <c r="P194" s="1">
        <v>3.0261</v>
      </c>
      <c r="Q194" s="4">
        <v>-0.18400970742887957</v>
      </c>
    </row>
    <row r="195" ht="15.75" customHeight="1">
      <c r="A195" s="1">
        <v>200805.0</v>
      </c>
      <c r="B195" s="3">
        <v>0.044306404610092276</v>
      </c>
      <c r="C195" s="1">
        <v>3.2</v>
      </c>
      <c r="D195" s="3">
        <f t="shared" si="1"/>
        <v>-0.5549374131</v>
      </c>
      <c r="E195" s="1">
        <v>3.4</v>
      </c>
      <c r="F195" s="3">
        <f t="shared" si="2"/>
        <v>-2.164383562</v>
      </c>
      <c r="G195" s="1">
        <v>-4.55</v>
      </c>
      <c r="H195" s="3">
        <f t="shared" si="3"/>
        <v>4.229885057</v>
      </c>
      <c r="I195" s="1">
        <v>-3.02</v>
      </c>
      <c r="J195" s="3">
        <f t="shared" si="4"/>
        <v>1.475409836</v>
      </c>
      <c r="K195" s="1">
        <v>-4.38</v>
      </c>
      <c r="L195" s="3">
        <f t="shared" si="5"/>
        <v>0.6102941176</v>
      </c>
      <c r="M195" s="3"/>
      <c r="N195" s="4">
        <v>-0.011777301927194839</v>
      </c>
      <c r="O195" s="3"/>
      <c r="P195" s="1">
        <v>3.7085</v>
      </c>
      <c r="Q195" s="4">
        <v>-0.062492100007584095</v>
      </c>
    </row>
    <row r="196" ht="15.75" customHeight="1">
      <c r="A196" s="1">
        <v>200804.0</v>
      </c>
      <c r="B196" s="3">
        <v>-0.11850720167362583</v>
      </c>
      <c r="C196" s="1">
        <v>7.19</v>
      </c>
      <c r="D196" s="3">
        <f t="shared" si="1"/>
        <v>-2.300180832</v>
      </c>
      <c r="E196" s="1">
        <v>-2.92</v>
      </c>
      <c r="F196" s="3">
        <f t="shared" si="2"/>
        <v>-0.3177570093</v>
      </c>
      <c r="G196" s="1">
        <v>-0.87</v>
      </c>
      <c r="H196" s="3">
        <f t="shared" si="3"/>
        <v>-1.384955752</v>
      </c>
      <c r="I196" s="1">
        <v>-1.22</v>
      </c>
      <c r="J196" s="3">
        <f t="shared" si="4"/>
        <v>-1.871428571</v>
      </c>
      <c r="K196" s="1">
        <v>-2.72</v>
      </c>
      <c r="L196" s="3">
        <f t="shared" si="5"/>
        <v>-1.928327645</v>
      </c>
      <c r="M196" s="3"/>
      <c r="N196" s="4">
        <v>0.021881838074398363</v>
      </c>
      <c r="O196" s="3"/>
      <c r="P196" s="1">
        <v>3.9557</v>
      </c>
      <c r="Q196" s="4">
        <v>0.08399101172859802</v>
      </c>
    </row>
    <row r="197" ht="15.75" customHeight="1">
      <c r="A197" s="1">
        <v>200803.0</v>
      </c>
      <c r="B197" s="3">
        <v>-1.5918102054623962E-4</v>
      </c>
      <c r="C197" s="1">
        <v>-5.53</v>
      </c>
      <c r="D197" s="3">
        <f t="shared" si="1"/>
        <v>-2.91349481</v>
      </c>
      <c r="E197" s="1">
        <v>-4.28</v>
      </c>
      <c r="F197" s="3">
        <f t="shared" si="2"/>
        <v>-2.805907173</v>
      </c>
      <c r="G197" s="1">
        <v>2.26</v>
      </c>
      <c r="H197" s="3">
        <f t="shared" si="3"/>
        <v>-1.505592841</v>
      </c>
      <c r="I197" s="1">
        <v>1.4</v>
      </c>
      <c r="J197" s="3">
        <f t="shared" si="4"/>
        <v>-4.684210526</v>
      </c>
      <c r="K197" s="1">
        <v>2.93</v>
      </c>
      <c r="L197" s="3">
        <f t="shared" si="5"/>
        <v>-5.01369863</v>
      </c>
      <c r="M197" s="3"/>
      <c r="N197" s="4">
        <v>0.004237953225553204</v>
      </c>
      <c r="O197" s="3"/>
      <c r="P197" s="1">
        <v>3.6492</v>
      </c>
      <c r="Q197" s="4">
        <v>-0.06817833614217861</v>
      </c>
    </row>
    <row r="198" ht="15.75" customHeight="1">
      <c r="A198" s="1">
        <v>200802.0</v>
      </c>
      <c r="B198" s="3">
        <v>0.04448297314251359</v>
      </c>
      <c r="C198" s="1">
        <v>2.89</v>
      </c>
      <c r="D198" s="3">
        <f t="shared" si="1"/>
        <v>-1.267097967</v>
      </c>
      <c r="E198" s="1">
        <v>2.37</v>
      </c>
      <c r="F198" s="3">
        <f t="shared" si="2"/>
        <v>-1.523178808</v>
      </c>
      <c r="G198" s="1">
        <v>-4.47</v>
      </c>
      <c r="H198" s="3">
        <f t="shared" si="3"/>
        <v>-4.465116279</v>
      </c>
      <c r="I198" s="1">
        <v>-0.38</v>
      </c>
      <c r="J198" s="3">
        <f t="shared" si="4"/>
        <v>-1.138686131</v>
      </c>
      <c r="K198" s="1">
        <v>-0.73</v>
      </c>
      <c r="L198" s="3">
        <f t="shared" si="5"/>
        <v>-1.122689076</v>
      </c>
      <c r="M198" s="3"/>
      <c r="N198" s="4">
        <v>0.022140221402214166</v>
      </c>
      <c r="O198" s="3"/>
      <c r="P198" s="1">
        <v>3.9162</v>
      </c>
      <c r="Q198" s="4">
        <v>-0.09380784894483529</v>
      </c>
    </row>
    <row r="199" ht="15.75" customHeight="1">
      <c r="A199" s="1">
        <v>200801.0</v>
      </c>
      <c r="B199" s="3">
        <v>-0.03134292864475674</v>
      </c>
      <c r="C199" s="1">
        <v>-10.82</v>
      </c>
      <c r="D199" s="3">
        <f t="shared" si="1"/>
        <v>13.62162162</v>
      </c>
      <c r="E199" s="1">
        <v>-4.53</v>
      </c>
      <c r="F199" s="3">
        <f t="shared" si="2"/>
        <v>10.92105263</v>
      </c>
      <c r="G199" s="1">
        <v>1.29</v>
      </c>
      <c r="H199" s="3">
        <f t="shared" si="3"/>
        <v>0.5925925926</v>
      </c>
      <c r="I199" s="1">
        <v>2.74</v>
      </c>
      <c r="J199" s="3">
        <f t="shared" si="4"/>
        <v>-69.5</v>
      </c>
      <c r="K199" s="1">
        <v>5.95</v>
      </c>
      <c r="L199" s="3">
        <f t="shared" si="5"/>
        <v>2.742138365</v>
      </c>
      <c r="M199" s="3"/>
      <c r="N199" s="4">
        <v>-0.023193856762263043</v>
      </c>
      <c r="O199" s="3"/>
      <c r="P199" s="1">
        <v>4.3216</v>
      </c>
      <c r="Q199" s="4">
        <v>-0.05000989206656259</v>
      </c>
    </row>
    <row r="200" ht="15.75" customHeight="1">
      <c r="A200" s="1">
        <v>200712.0</v>
      </c>
      <c r="B200" s="3">
        <v>-0.023952745076885607</v>
      </c>
      <c r="C200" s="1">
        <v>-0.74</v>
      </c>
      <c r="D200" s="3">
        <f t="shared" si="1"/>
        <v>-0.8870229008</v>
      </c>
      <c r="E200" s="1">
        <v>-0.38</v>
      </c>
      <c r="F200" s="3">
        <f t="shared" si="2"/>
        <v>-0.8841463415</v>
      </c>
      <c r="G200" s="1">
        <v>0.81</v>
      </c>
      <c r="H200" s="3">
        <f t="shared" si="3"/>
        <v>-0.7011070111</v>
      </c>
      <c r="I200" s="1">
        <v>-0.04</v>
      </c>
      <c r="J200" s="3">
        <f t="shared" si="4"/>
        <v>-0.974522293</v>
      </c>
      <c r="K200" s="1">
        <v>1.59</v>
      </c>
      <c r="L200" s="3">
        <f t="shared" si="5"/>
        <v>-0.2837837838</v>
      </c>
      <c r="M200" s="3"/>
      <c r="N200" s="4">
        <v>0.013500635324015242</v>
      </c>
      <c r="O200" s="3"/>
      <c r="P200" s="1">
        <v>4.5491</v>
      </c>
      <c r="Q200" s="4">
        <v>-0.039666455562592295</v>
      </c>
    </row>
    <row r="201" ht="15.75" customHeight="1">
      <c r="A201" s="1">
        <v>200711.0</v>
      </c>
      <c r="B201" s="3">
        <v>-0.09173410244431612</v>
      </c>
      <c r="C201" s="1">
        <v>-6.55</v>
      </c>
      <c r="D201" s="3">
        <f t="shared" si="1"/>
        <v>-1.798780488</v>
      </c>
      <c r="E201" s="1">
        <v>-3.28</v>
      </c>
      <c r="F201" s="3">
        <f t="shared" si="2"/>
        <v>0.1927272727</v>
      </c>
      <c r="G201" s="1">
        <v>2.71</v>
      </c>
      <c r="H201" s="3">
        <f t="shared" si="3"/>
        <v>-3.419642857</v>
      </c>
      <c r="I201" s="1">
        <v>-1.57</v>
      </c>
      <c r="J201" s="3">
        <f t="shared" si="4"/>
        <v>0.07534246575</v>
      </c>
      <c r="K201" s="1">
        <v>2.22</v>
      </c>
      <c r="L201" s="3">
        <f t="shared" si="5"/>
        <v>-1.634285714</v>
      </c>
      <c r="M201" s="3"/>
      <c r="N201" s="4">
        <v>-0.024027282591846166</v>
      </c>
      <c r="O201" s="3"/>
      <c r="P201" s="1">
        <v>4.737</v>
      </c>
      <c r="Q201" s="4">
        <v>-0.10801039430572812</v>
      </c>
    </row>
    <row r="202" ht="15.75" customHeight="1">
      <c r="A202" s="1">
        <v>200710.0</v>
      </c>
      <c r="B202" s="3">
        <v>-0.005295245502585533</v>
      </c>
      <c r="C202" s="1">
        <v>8.2</v>
      </c>
      <c r="D202" s="3">
        <f t="shared" si="1"/>
        <v>-0.359375</v>
      </c>
      <c r="E202" s="1">
        <v>-2.75</v>
      </c>
      <c r="F202" s="3">
        <f t="shared" si="2"/>
        <v>-0.2587601078</v>
      </c>
      <c r="G202" s="1">
        <v>-1.12</v>
      </c>
      <c r="H202" s="3">
        <f t="shared" si="3"/>
        <v>-0.7737373737</v>
      </c>
      <c r="I202" s="1">
        <v>-1.46</v>
      </c>
      <c r="J202" s="3">
        <f t="shared" si="4"/>
        <v>-2.028169014</v>
      </c>
      <c r="K202" s="1">
        <v>-3.5</v>
      </c>
      <c r="L202" s="3">
        <f t="shared" si="5"/>
        <v>-0.3150684932</v>
      </c>
      <c r="M202" s="3"/>
      <c r="N202" s="4">
        <v>0.03265567472386732</v>
      </c>
      <c r="O202" s="3"/>
      <c r="P202" s="1">
        <v>5.3106</v>
      </c>
      <c r="Q202" s="4">
        <v>0.028747433264886935</v>
      </c>
    </row>
    <row r="203" ht="15.75" customHeight="1">
      <c r="A203" s="1">
        <v>200709.0</v>
      </c>
      <c r="B203" s="3">
        <v>-0.03472976215648582</v>
      </c>
      <c r="C203" s="1">
        <v>12.8</v>
      </c>
      <c r="D203" s="3">
        <f t="shared" si="1"/>
        <v>-4.047619048</v>
      </c>
      <c r="E203" s="1">
        <v>-3.71</v>
      </c>
      <c r="F203" s="3">
        <f t="shared" si="2"/>
        <v>-0.6493383743</v>
      </c>
      <c r="G203" s="1">
        <v>-4.95</v>
      </c>
      <c r="H203" s="3">
        <f t="shared" si="3"/>
        <v>8.705882353</v>
      </c>
      <c r="I203" s="1">
        <v>1.42</v>
      </c>
      <c r="J203" s="3">
        <f t="shared" si="4"/>
        <v>-0.7300380228</v>
      </c>
      <c r="K203" s="1">
        <v>-5.11</v>
      </c>
      <c r="L203" s="3">
        <f t="shared" si="5"/>
        <v>-3.212121212</v>
      </c>
      <c r="M203" s="3"/>
      <c r="N203" s="4">
        <v>0.014452744397531525</v>
      </c>
      <c r="O203" s="3"/>
      <c r="P203" s="1">
        <v>5.1622</v>
      </c>
      <c r="Q203" s="4">
        <v>0.13973461682820743</v>
      </c>
    </row>
    <row r="204" ht="15.75" customHeight="1">
      <c r="A204" s="1">
        <v>200708.0</v>
      </c>
      <c r="B204" s="3">
        <v>-0.014015782044188518</v>
      </c>
      <c r="C204" s="1">
        <v>-4.2</v>
      </c>
      <c r="D204" s="3">
        <f t="shared" si="1"/>
        <v>-4.20610687</v>
      </c>
      <c r="E204" s="1">
        <v>-10.58</v>
      </c>
      <c r="F204" s="3">
        <f t="shared" si="2"/>
        <v>-5.215139442</v>
      </c>
      <c r="G204" s="1">
        <v>-0.51</v>
      </c>
      <c r="H204" s="3">
        <f t="shared" si="3"/>
        <v>-1.145299145</v>
      </c>
      <c r="I204" s="1">
        <v>5.26</v>
      </c>
      <c r="J204" s="3">
        <f t="shared" si="4"/>
        <v>-2.675159236</v>
      </c>
      <c r="K204" s="1">
        <v>2.31</v>
      </c>
      <c r="L204" s="3">
        <f t="shared" si="5"/>
        <v>-10.24</v>
      </c>
      <c r="M204" s="3"/>
      <c r="N204" s="4">
        <v>-0.07217116166942883</v>
      </c>
      <c r="O204" s="3"/>
      <c r="P204" s="1">
        <v>4.5293</v>
      </c>
      <c r="Q204" s="4">
        <v>-0.05955025850792128</v>
      </c>
    </row>
    <row r="205" ht="15.75" customHeight="1">
      <c r="A205" s="1">
        <v>200707.0</v>
      </c>
      <c r="B205" s="3">
        <v>0.03640011061015014</v>
      </c>
      <c r="C205" s="1">
        <v>1.31</v>
      </c>
      <c r="D205" s="3">
        <f t="shared" si="1"/>
        <v>-0.4377682403</v>
      </c>
      <c r="E205" s="1">
        <v>2.51</v>
      </c>
      <c r="F205" s="3">
        <f t="shared" si="2"/>
        <v>-0.2849002849</v>
      </c>
      <c r="G205" s="1">
        <v>3.51</v>
      </c>
      <c r="H205" s="3">
        <f t="shared" si="3"/>
        <v>10.32258065</v>
      </c>
      <c r="I205" s="1">
        <v>-3.14</v>
      </c>
      <c r="J205" s="3">
        <f t="shared" si="4"/>
        <v>-2.744444444</v>
      </c>
      <c r="K205" s="1">
        <v>-0.25</v>
      </c>
      <c r="L205" s="3">
        <f t="shared" si="5"/>
        <v>-0.4186046512</v>
      </c>
      <c r="M205" s="3"/>
      <c r="N205" s="4">
        <v>-0.0108792846497765</v>
      </c>
      <c r="O205" s="3"/>
      <c r="P205" s="1">
        <v>4.8161</v>
      </c>
      <c r="Q205" s="4">
        <v>-0.04134320633783195</v>
      </c>
    </row>
    <row r="206" ht="15.75" customHeight="1">
      <c r="A206" s="1">
        <v>200706.0</v>
      </c>
      <c r="B206" s="3">
        <v>-0.02238838914864849</v>
      </c>
      <c r="C206" s="1">
        <v>2.33</v>
      </c>
      <c r="D206" s="3">
        <f t="shared" si="1"/>
        <v>-0.2603174603</v>
      </c>
      <c r="E206" s="1">
        <v>3.51</v>
      </c>
      <c r="F206" s="3">
        <f t="shared" si="2"/>
        <v>-0.323699422</v>
      </c>
      <c r="G206" s="1">
        <v>0.31</v>
      </c>
      <c r="H206" s="3">
        <f t="shared" si="3"/>
        <v>-0.9277389277</v>
      </c>
      <c r="I206" s="1">
        <v>1.8</v>
      </c>
      <c r="J206" s="3">
        <f t="shared" si="4"/>
        <v>-1.588235294</v>
      </c>
      <c r="K206" s="1">
        <v>-0.43</v>
      </c>
      <c r="L206" s="3">
        <f t="shared" si="5"/>
        <v>-1.614285714</v>
      </c>
      <c r="M206" s="3"/>
      <c r="N206" s="4">
        <v>0.056526531254920576</v>
      </c>
      <c r="O206" s="3"/>
      <c r="P206" s="1">
        <v>5.0238</v>
      </c>
      <c r="Q206" s="4">
        <v>-0.021197833456727655</v>
      </c>
    </row>
    <row r="207" ht="15.75" customHeight="1">
      <c r="A207" s="1">
        <v>200705.0</v>
      </c>
      <c r="B207" s="3">
        <v>-0.004956442489609247</v>
      </c>
      <c r="C207" s="1">
        <v>3.15</v>
      </c>
      <c r="D207" s="3">
        <f t="shared" si="1"/>
        <v>-0.329787234</v>
      </c>
      <c r="E207" s="1">
        <v>5.19</v>
      </c>
      <c r="F207" s="3">
        <f t="shared" si="2"/>
        <v>0.2154566745</v>
      </c>
      <c r="G207" s="1">
        <v>4.29</v>
      </c>
      <c r="H207" s="3">
        <f t="shared" si="3"/>
        <v>-72.5</v>
      </c>
      <c r="I207" s="1">
        <v>-3.06</v>
      </c>
      <c r="J207" s="3">
        <f t="shared" si="4"/>
        <v>2.290322581</v>
      </c>
      <c r="K207" s="1">
        <v>0.7</v>
      </c>
      <c r="L207" s="3">
        <f t="shared" si="5"/>
        <v>0.7073170732</v>
      </c>
      <c r="M207" s="3"/>
      <c r="N207" s="4">
        <v>0.042172628815227986</v>
      </c>
      <c r="O207" s="3"/>
      <c r="P207" s="1">
        <v>5.1326</v>
      </c>
      <c r="Q207" s="4">
        <v>0.07455249659792718</v>
      </c>
    </row>
    <row r="208" ht="15.75" customHeight="1">
      <c r="A208" s="1">
        <v>200704.0</v>
      </c>
      <c r="B208" s="3">
        <v>-0.01582110262867642</v>
      </c>
      <c r="C208" s="1">
        <v>4.7</v>
      </c>
      <c r="D208" s="3">
        <f t="shared" si="1"/>
        <v>0.01075268817</v>
      </c>
      <c r="E208" s="1">
        <v>4.27</v>
      </c>
      <c r="F208" s="3">
        <f t="shared" si="2"/>
        <v>2.362204724</v>
      </c>
      <c r="G208" s="1">
        <v>-0.06</v>
      </c>
      <c r="H208" s="3">
        <f t="shared" si="3"/>
        <v>-0.9702970297</v>
      </c>
      <c r="I208" s="1">
        <v>-0.93</v>
      </c>
      <c r="J208" s="3">
        <f t="shared" si="4"/>
        <v>1.162790698</v>
      </c>
      <c r="K208" s="1">
        <v>0.41</v>
      </c>
      <c r="L208" s="3">
        <f t="shared" si="5"/>
        <v>-1.891304348</v>
      </c>
      <c r="M208" s="3"/>
      <c r="N208" s="4">
        <v>0.028176143074067905</v>
      </c>
      <c r="O208" s="3"/>
      <c r="P208" s="1">
        <v>4.7765</v>
      </c>
      <c r="Q208" s="4">
        <v>0.0342550289067407</v>
      </c>
    </row>
    <row r="209" ht="15.75" customHeight="1">
      <c r="A209" s="1">
        <v>200703.0</v>
      </c>
      <c r="B209" s="3">
        <v>0.025680178208549842</v>
      </c>
      <c r="C209" s="1">
        <v>4.65</v>
      </c>
      <c r="D209" s="3">
        <f t="shared" si="1"/>
        <v>4.166666667</v>
      </c>
      <c r="E209" s="1">
        <v>1.27</v>
      </c>
      <c r="F209" s="3">
        <f t="shared" si="2"/>
        <v>-0.2865168539</v>
      </c>
      <c r="G209" s="1">
        <v>-2.02</v>
      </c>
      <c r="H209" s="3">
        <f t="shared" si="3"/>
        <v>32.66666667</v>
      </c>
      <c r="I209" s="1">
        <v>-0.43</v>
      </c>
      <c r="J209" s="3">
        <f t="shared" si="4"/>
        <v>-1.292517007</v>
      </c>
      <c r="K209" s="1">
        <v>-0.46</v>
      </c>
      <c r="L209" s="3">
        <f t="shared" si="5"/>
        <v>-0.4457831325</v>
      </c>
      <c r="M209" s="3"/>
      <c r="N209" s="4">
        <v>0.018209929565366823</v>
      </c>
      <c r="O209" s="3"/>
      <c r="P209" s="1">
        <v>4.6183</v>
      </c>
      <c r="Q209" s="4">
        <v>-0.037111940454100045</v>
      </c>
    </row>
    <row r="210" ht="15.75" customHeight="1">
      <c r="A210" s="1">
        <v>200702.0</v>
      </c>
      <c r="B210" s="3">
        <v>0.021302642737299538</v>
      </c>
      <c r="C210" s="1">
        <v>0.9</v>
      </c>
      <c r="D210" s="3">
        <f t="shared" si="1"/>
        <v>-0.4915254237</v>
      </c>
      <c r="E210" s="1">
        <v>1.78</v>
      </c>
      <c r="F210" s="3">
        <f t="shared" si="2"/>
        <v>-0.4749262537</v>
      </c>
      <c r="G210" s="1">
        <v>-0.06</v>
      </c>
      <c r="H210" s="3">
        <f t="shared" si="3"/>
        <v>-1.018404908</v>
      </c>
      <c r="I210" s="1">
        <v>1.47</v>
      </c>
      <c r="J210" s="3">
        <f t="shared" si="4"/>
        <v>-1.5951417</v>
      </c>
      <c r="K210" s="1">
        <v>-0.83</v>
      </c>
      <c r="L210" s="3">
        <f t="shared" si="5"/>
        <v>-1.680327869</v>
      </c>
      <c r="M210" s="3"/>
      <c r="N210" s="4">
        <v>-0.032091785833056274</v>
      </c>
      <c r="O210" s="3"/>
      <c r="P210" s="1">
        <v>4.7963</v>
      </c>
      <c r="Q210" s="4">
        <v>-0.09850763100518767</v>
      </c>
    </row>
    <row r="211" ht="15.75" customHeight="1">
      <c r="A211" s="1">
        <v>200701.0</v>
      </c>
      <c r="B211" s="3">
        <v>0.017343278361884096</v>
      </c>
      <c r="C211" s="1">
        <v>1.77</v>
      </c>
      <c r="D211" s="3">
        <f t="shared" si="1"/>
        <v>-0.5575</v>
      </c>
      <c r="E211" s="1">
        <v>3.39</v>
      </c>
      <c r="F211" s="3">
        <f t="shared" si="2"/>
        <v>-3.511111111</v>
      </c>
      <c r="G211" s="1">
        <v>3.26</v>
      </c>
      <c r="H211" s="3">
        <f t="shared" si="3"/>
        <v>-15.81818182</v>
      </c>
      <c r="I211" s="1">
        <v>-2.47</v>
      </c>
      <c r="J211" s="3">
        <f t="shared" si="4"/>
        <v>2.012195122</v>
      </c>
      <c r="K211" s="1">
        <v>1.22</v>
      </c>
      <c r="L211" s="3">
        <f t="shared" si="5"/>
        <v>0.5061728395</v>
      </c>
      <c r="M211" s="3"/>
      <c r="N211" s="4">
        <v>0.015363835893972722</v>
      </c>
      <c r="O211" s="3"/>
      <c r="P211" s="1">
        <v>5.3204</v>
      </c>
      <c r="Q211" s="4">
        <v>0.04668411009029927</v>
      </c>
    </row>
    <row r="212" ht="15.75" customHeight="1">
      <c r="A212" s="1">
        <v>200612.0</v>
      </c>
      <c r="B212" s="3">
        <v>-0.027897296954983886</v>
      </c>
      <c r="C212" s="1">
        <v>4.0</v>
      </c>
      <c r="D212" s="3">
        <f t="shared" si="1"/>
        <v>-0.1091314031</v>
      </c>
      <c r="E212" s="1">
        <v>-1.35</v>
      </c>
      <c r="F212" s="3">
        <f t="shared" si="2"/>
        <v>-2.088709677</v>
      </c>
      <c r="G212" s="1">
        <v>-0.22</v>
      </c>
      <c r="H212" s="3">
        <f t="shared" si="3"/>
        <v>-1.1375</v>
      </c>
      <c r="I212" s="1">
        <v>-0.82</v>
      </c>
      <c r="J212" s="3">
        <f t="shared" si="4"/>
        <v>-0.7630057803</v>
      </c>
      <c r="K212" s="1">
        <v>0.81</v>
      </c>
      <c r="L212" s="3">
        <f t="shared" si="5"/>
        <v>-0.5207100592</v>
      </c>
      <c r="M212" s="3"/>
      <c r="N212" s="4">
        <v>0.027941686914265906</v>
      </c>
      <c r="O212" s="3"/>
      <c r="P212" s="1">
        <v>5.0831</v>
      </c>
      <c r="Q212" s="4">
        <v>0.0039104931566369405</v>
      </c>
    </row>
    <row r="213" ht="15.75" customHeight="1">
      <c r="A213" s="1">
        <v>200611.0</v>
      </c>
      <c r="B213" s="3">
        <v>0.024045313635812304</v>
      </c>
      <c r="C213" s="1">
        <v>4.49</v>
      </c>
      <c r="D213" s="3">
        <f t="shared" si="1"/>
        <v>-0.2541528239</v>
      </c>
      <c r="E213" s="1">
        <v>1.24</v>
      </c>
      <c r="F213" s="3">
        <f t="shared" si="2"/>
        <v>-0.4561403509</v>
      </c>
      <c r="G213" s="1">
        <v>1.6</v>
      </c>
      <c r="H213" s="3">
        <f t="shared" si="3"/>
        <v>-1.30651341</v>
      </c>
      <c r="I213" s="1">
        <v>-3.46</v>
      </c>
      <c r="J213" s="3">
        <f t="shared" si="4"/>
        <v>-2.472340426</v>
      </c>
      <c r="K213" s="1">
        <v>1.69</v>
      </c>
      <c r="L213" s="3">
        <f t="shared" si="5"/>
        <v>-1.670634921</v>
      </c>
      <c r="M213" s="3"/>
      <c r="N213" s="4">
        <v>0.0013903371567605127</v>
      </c>
      <c r="O213" s="3"/>
      <c r="P213" s="1">
        <v>5.0633</v>
      </c>
      <c r="Q213" s="4">
        <v>-0.005831533477321793</v>
      </c>
    </row>
    <row r="214" ht="15.75" customHeight="1">
      <c r="A214" s="1">
        <v>200610.0</v>
      </c>
      <c r="B214" s="3">
        <v>0.04962944979882056</v>
      </c>
      <c r="C214" s="1">
        <v>6.02</v>
      </c>
      <c r="D214" s="3">
        <f t="shared" si="1"/>
        <v>-55.72727273</v>
      </c>
      <c r="E214" s="1">
        <v>2.28</v>
      </c>
      <c r="F214" s="3">
        <f t="shared" si="2"/>
        <v>-10.91304348</v>
      </c>
      <c r="G214" s="1">
        <v>-5.22</v>
      </c>
      <c r="H214" s="3">
        <f t="shared" si="3"/>
        <v>-3.175</v>
      </c>
      <c r="I214" s="1">
        <v>2.35</v>
      </c>
      <c r="J214" s="3">
        <f t="shared" si="4"/>
        <v>-10.4</v>
      </c>
      <c r="K214" s="1">
        <v>-2.52</v>
      </c>
      <c r="L214" s="3">
        <f t="shared" si="5"/>
        <v>-1.828947368</v>
      </c>
      <c r="M214" s="3"/>
      <c r="N214" s="4">
        <v>0.0075293293643843295</v>
      </c>
      <c r="O214" s="3"/>
      <c r="P214" s="1">
        <v>5.093</v>
      </c>
      <c r="Q214" s="4">
        <v>-0.028294507087936127</v>
      </c>
    </row>
    <row r="215" ht="15.75" customHeight="1">
      <c r="A215" s="1">
        <v>200609.0</v>
      </c>
      <c r="B215" s="3">
        <v>0.02093143636713868</v>
      </c>
      <c r="C215" s="1">
        <v>-0.11</v>
      </c>
      <c r="D215" s="3">
        <f t="shared" si="1"/>
        <v>-1.044715447</v>
      </c>
      <c r="E215" s="1">
        <v>-0.23</v>
      </c>
      <c r="F215" s="3">
        <f t="shared" si="2"/>
        <v>-0.54</v>
      </c>
      <c r="G215" s="1">
        <v>2.4</v>
      </c>
      <c r="H215" s="3">
        <f t="shared" si="3"/>
        <v>-13</v>
      </c>
      <c r="I215" s="1">
        <v>-0.25</v>
      </c>
      <c r="J215" s="3">
        <f t="shared" si="4"/>
        <v>-1.531914894</v>
      </c>
      <c r="K215" s="1">
        <v>3.04</v>
      </c>
      <c r="L215" s="3">
        <f t="shared" si="5"/>
        <v>2.304347826</v>
      </c>
      <c r="M215" s="3"/>
      <c r="N215" s="4">
        <v>-0.007473062217587589</v>
      </c>
      <c r="O215" s="3"/>
      <c r="P215" s="1">
        <v>5.2413</v>
      </c>
      <c r="Q215" s="4">
        <v>0.019232265090230127</v>
      </c>
    </row>
    <row r="216" ht="15.75" customHeight="1">
      <c r="A216" s="1">
        <v>200608.0</v>
      </c>
      <c r="B216" s="3">
        <v>0.054371246874775236</v>
      </c>
      <c r="C216" s="1">
        <v>2.46</v>
      </c>
      <c r="D216" s="3">
        <f t="shared" si="1"/>
        <v>1.216216216</v>
      </c>
      <c r="E216" s="1">
        <v>-0.5</v>
      </c>
      <c r="F216" s="3">
        <f t="shared" si="2"/>
        <v>-1.292397661</v>
      </c>
      <c r="G216" s="1">
        <v>-0.2</v>
      </c>
      <c r="H216" s="3">
        <f t="shared" si="3"/>
        <v>-0.7435897436</v>
      </c>
      <c r="I216" s="1">
        <v>0.47</v>
      </c>
      <c r="J216" s="3">
        <f t="shared" si="4"/>
        <v>-2.958333333</v>
      </c>
      <c r="K216" s="1">
        <v>0.92</v>
      </c>
      <c r="L216" s="3">
        <f t="shared" si="5"/>
        <v>2.538461538</v>
      </c>
      <c r="M216" s="3"/>
      <c r="N216" s="4">
        <v>-0.01708233686368299</v>
      </c>
      <c r="O216" s="3"/>
      <c r="P216" s="1">
        <v>5.1424</v>
      </c>
      <c r="Q216" s="4">
        <v>-0.024397647505217113</v>
      </c>
    </row>
    <row r="217" ht="15.75" customHeight="1">
      <c r="A217" s="1">
        <v>200607.0</v>
      </c>
      <c r="B217" s="3">
        <v>0.02252590256589948</v>
      </c>
      <c r="C217" s="1">
        <v>1.11</v>
      </c>
      <c r="D217" s="3">
        <f t="shared" si="1"/>
        <v>-3.846153846</v>
      </c>
      <c r="E217" s="1">
        <v>1.71</v>
      </c>
      <c r="F217" s="3">
        <f t="shared" si="2"/>
        <v>-1.66796875</v>
      </c>
      <c r="G217" s="1">
        <v>-0.78</v>
      </c>
      <c r="H217" s="3">
        <f t="shared" si="3"/>
        <v>-2.21875</v>
      </c>
      <c r="I217" s="1">
        <v>-0.24</v>
      </c>
      <c r="J217" s="3">
        <f t="shared" si="4"/>
        <v>-1.558139535</v>
      </c>
      <c r="K217" s="1">
        <v>0.26</v>
      </c>
      <c r="L217" s="3">
        <f t="shared" si="5"/>
        <v>-0.796875</v>
      </c>
      <c r="M217" s="3"/>
      <c r="N217" s="4">
        <v>0.004116638078902168</v>
      </c>
      <c r="O217" s="3"/>
      <c r="P217" s="1">
        <v>5.271</v>
      </c>
      <c r="Q217" s="4">
        <v>-0.012958316167933859</v>
      </c>
    </row>
    <row r="218" ht="15.75" customHeight="1">
      <c r="A218" s="1">
        <v>200606.0</v>
      </c>
      <c r="B218" s="3">
        <v>-0.019632376454553957</v>
      </c>
      <c r="C218" s="1">
        <v>-0.39</v>
      </c>
      <c r="D218" s="3">
        <f t="shared" si="1"/>
        <v>-0.932173913</v>
      </c>
      <c r="E218" s="1">
        <v>-2.56</v>
      </c>
      <c r="F218" s="3">
        <f t="shared" si="2"/>
        <v>-9.533333333</v>
      </c>
      <c r="G218" s="1">
        <v>0.64</v>
      </c>
      <c r="H218" s="3">
        <f t="shared" si="3"/>
        <v>-3.064516129</v>
      </c>
      <c r="I218" s="1">
        <v>0.43</v>
      </c>
      <c r="J218" s="3">
        <f t="shared" si="4"/>
        <v>-0.5742574257</v>
      </c>
      <c r="K218" s="1">
        <v>1.28</v>
      </c>
      <c r="L218" s="3">
        <f t="shared" si="5"/>
        <v>63</v>
      </c>
      <c r="M218" s="3"/>
      <c r="N218" s="4">
        <v>0.011274934952298477</v>
      </c>
      <c r="O218" s="3"/>
      <c r="P218" s="1">
        <v>5.3402</v>
      </c>
      <c r="Q218" s="4">
        <v>0.013128438626446748</v>
      </c>
    </row>
    <row r="219" ht="15.75" customHeight="1">
      <c r="A219" s="1">
        <v>200605.0</v>
      </c>
      <c r="B219" s="3">
        <v>-0.0014802532047286654</v>
      </c>
      <c r="C219" s="1">
        <v>-5.75</v>
      </c>
      <c r="D219" s="3">
        <f t="shared" si="1"/>
        <v>-1.880551302</v>
      </c>
      <c r="E219" s="1">
        <v>0.3</v>
      </c>
      <c r="F219" s="3">
        <f t="shared" si="2"/>
        <v>-1.46875</v>
      </c>
      <c r="G219" s="1">
        <v>-0.31</v>
      </c>
      <c r="H219" s="3">
        <f t="shared" si="3"/>
        <v>-0.8086419753</v>
      </c>
      <c r="I219" s="1">
        <v>1.01</v>
      </c>
      <c r="J219" s="3">
        <f t="shared" si="4"/>
        <v>0.8363636364</v>
      </c>
      <c r="K219" s="1">
        <v>0.02</v>
      </c>
      <c r="L219" s="3">
        <f t="shared" si="5"/>
        <v>-1.013986014</v>
      </c>
      <c r="M219" s="3"/>
      <c r="N219" s="4">
        <v>0.007690963118335947</v>
      </c>
      <c r="O219" s="3"/>
      <c r="P219" s="1">
        <v>5.271</v>
      </c>
      <c r="Q219" s="4">
        <v>-0.01841747518575776</v>
      </c>
    </row>
    <row r="220" ht="15.75" customHeight="1">
      <c r="A220" s="1">
        <v>200604.0</v>
      </c>
      <c r="B220" s="3">
        <v>-0.007671310058628644</v>
      </c>
      <c r="C220" s="1">
        <v>6.53</v>
      </c>
      <c r="D220" s="3">
        <f t="shared" si="1"/>
        <v>2.297979798</v>
      </c>
      <c r="E220" s="1">
        <v>-0.64</v>
      </c>
      <c r="F220" s="3">
        <f t="shared" si="2"/>
        <v>-1.21192053</v>
      </c>
      <c r="G220" s="1">
        <v>-1.62</v>
      </c>
      <c r="H220" s="3">
        <f t="shared" si="3"/>
        <v>-2.275590551</v>
      </c>
      <c r="I220" s="1">
        <v>0.55</v>
      </c>
      <c r="J220" s="3">
        <f t="shared" si="4"/>
        <v>-1.201465201</v>
      </c>
      <c r="K220" s="1">
        <v>-1.43</v>
      </c>
      <c r="L220" s="3">
        <f t="shared" si="5"/>
        <v>-12.91666667</v>
      </c>
      <c r="M220" s="3"/>
      <c r="N220" s="4">
        <v>0.005801687763713037</v>
      </c>
      <c r="O220" s="3"/>
      <c r="P220" s="1">
        <v>5.3699</v>
      </c>
      <c r="Q220" s="4">
        <v>0.01305487954421114</v>
      </c>
    </row>
    <row r="221" ht="15.75" customHeight="1">
      <c r="A221" s="1">
        <v>200603.0</v>
      </c>
      <c r="B221" s="3">
        <v>-0.04784321743944331</v>
      </c>
      <c r="C221" s="1">
        <v>1.98</v>
      </c>
      <c r="D221" s="3">
        <f t="shared" si="1"/>
        <v>-8.92</v>
      </c>
      <c r="E221" s="1">
        <v>3.02</v>
      </c>
      <c r="F221" s="3">
        <f t="shared" si="2"/>
        <v>0.2177419355</v>
      </c>
      <c r="G221" s="1">
        <v>1.27</v>
      </c>
      <c r="H221" s="3">
        <f t="shared" si="3"/>
        <v>-0.5480427046</v>
      </c>
      <c r="I221" s="1">
        <v>-2.73</v>
      </c>
      <c r="J221" s="3">
        <f t="shared" si="4"/>
        <v>0.3382352941</v>
      </c>
      <c r="K221" s="1">
        <v>0.12</v>
      </c>
      <c r="L221" s="3">
        <f t="shared" si="5"/>
        <v>-0.9136690647</v>
      </c>
      <c r="M221" s="3"/>
      <c r="N221" s="4">
        <v>-0.010782608695652174</v>
      </c>
      <c r="O221" s="3"/>
      <c r="P221" s="1">
        <v>5.3007</v>
      </c>
      <c r="Q221" s="4">
        <v>0.07199627884401472</v>
      </c>
    </row>
    <row r="222" ht="15.75" customHeight="1">
      <c r="A222" s="1">
        <v>200602.0</v>
      </c>
      <c r="B222" s="3">
        <v>0.025033207453810657</v>
      </c>
      <c r="C222" s="1">
        <v>-0.25</v>
      </c>
      <c r="D222" s="3">
        <f t="shared" si="1"/>
        <v>-1.040453074</v>
      </c>
      <c r="E222" s="1">
        <v>2.48</v>
      </c>
      <c r="F222" s="3">
        <f t="shared" si="2"/>
        <v>2.220779221</v>
      </c>
      <c r="G222" s="1">
        <v>2.81</v>
      </c>
      <c r="H222" s="3">
        <f t="shared" si="3"/>
        <v>-9.515151515</v>
      </c>
      <c r="I222" s="1">
        <v>-2.04</v>
      </c>
      <c r="J222" s="3">
        <f t="shared" si="4"/>
        <v>2.849056604</v>
      </c>
      <c r="K222" s="1">
        <v>1.39</v>
      </c>
      <c r="L222" s="3">
        <f t="shared" si="5"/>
        <v>-2.07751938</v>
      </c>
      <c r="M222" s="3"/>
      <c r="N222" s="4">
        <v>-0.012027491408934776</v>
      </c>
      <c r="O222" s="3"/>
      <c r="P222" s="1">
        <v>4.9447</v>
      </c>
      <c r="Q222" s="4">
        <v>0.08225174549672776</v>
      </c>
    </row>
    <row r="223" ht="15.75" customHeight="1">
      <c r="A223" s="1">
        <v>200601.0</v>
      </c>
      <c r="B223" s="3">
        <v>0.08731321762287059</v>
      </c>
      <c r="C223" s="1">
        <v>6.18</v>
      </c>
      <c r="D223" s="3">
        <f t="shared" si="1"/>
        <v>2.137055838</v>
      </c>
      <c r="E223" s="1">
        <v>0.77</v>
      </c>
      <c r="F223" s="3">
        <f t="shared" si="2"/>
        <v>-1.875</v>
      </c>
      <c r="G223" s="1">
        <v>-0.33</v>
      </c>
      <c r="H223" s="3">
        <f t="shared" si="3"/>
        <v>0.03125</v>
      </c>
      <c r="I223" s="1">
        <v>-0.53</v>
      </c>
      <c r="J223" s="3">
        <f t="shared" si="4"/>
        <v>-3.038461538</v>
      </c>
      <c r="K223" s="1">
        <v>-1.29</v>
      </c>
      <c r="L223" s="3">
        <f t="shared" si="5"/>
        <v>-2.075</v>
      </c>
      <c r="M223" s="3"/>
      <c r="N223" s="4">
        <v>0.021052631578947434</v>
      </c>
      <c r="O223" s="3"/>
      <c r="P223" s="1">
        <v>4.5689</v>
      </c>
      <c r="Q223" s="4">
        <v>-0.014919902546301156</v>
      </c>
    </row>
    <row r="224" ht="15.75" customHeight="1">
      <c r="A224" s="1">
        <v>200512.0</v>
      </c>
      <c r="B224" s="3">
        <v>0.016269366001194552</v>
      </c>
      <c r="C224" s="1">
        <v>1.97</v>
      </c>
      <c r="D224" s="3">
        <f t="shared" si="1"/>
        <v>-0.3665594855</v>
      </c>
      <c r="E224" s="1">
        <v>-0.88</v>
      </c>
      <c r="F224" s="3">
        <f t="shared" si="2"/>
        <v>-0.4093959732</v>
      </c>
      <c r="G224" s="1">
        <v>-0.32</v>
      </c>
      <c r="H224" s="3">
        <f t="shared" si="3"/>
        <v>-0.4666666667</v>
      </c>
      <c r="I224" s="1">
        <v>0.26</v>
      </c>
      <c r="J224" s="3">
        <f t="shared" si="4"/>
        <v>4.2</v>
      </c>
      <c r="K224" s="1">
        <v>1.2</v>
      </c>
      <c r="L224" s="3">
        <f t="shared" si="5"/>
        <v>-7.666666667</v>
      </c>
      <c r="M224" s="3"/>
      <c r="N224" s="4">
        <v>-0.024306744265662372</v>
      </c>
      <c r="O224" s="3"/>
      <c r="P224" s="1">
        <v>4.6381</v>
      </c>
      <c r="Q224" s="4">
        <v>-0.0021299483648881123</v>
      </c>
    </row>
    <row r="225" ht="15.75" customHeight="1">
      <c r="A225" s="1">
        <v>200511.0</v>
      </c>
      <c r="B225" s="3">
        <v>-0.0058916882336239595</v>
      </c>
      <c r="C225" s="1">
        <v>3.11</v>
      </c>
      <c r="D225" s="3">
        <f t="shared" si="1"/>
        <v>-1.516611296</v>
      </c>
      <c r="E225" s="1">
        <v>-1.49</v>
      </c>
      <c r="F225" s="3">
        <f t="shared" si="2"/>
        <v>-1.973856209</v>
      </c>
      <c r="G225" s="1">
        <v>-0.6</v>
      </c>
      <c r="H225" s="3">
        <f t="shared" si="3"/>
        <v>-2.538461538</v>
      </c>
      <c r="I225" s="1">
        <v>0.05</v>
      </c>
      <c r="J225" s="3">
        <f t="shared" si="4"/>
        <v>-0.962406015</v>
      </c>
      <c r="K225" s="1">
        <v>-0.18</v>
      </c>
      <c r="L225" s="3">
        <f t="shared" si="5"/>
        <v>-1.113924051</v>
      </c>
      <c r="M225" s="3"/>
      <c r="N225" s="4">
        <v>-0.01782111634162753</v>
      </c>
      <c r="O225" s="3"/>
      <c r="P225" s="1">
        <v>4.648</v>
      </c>
      <c r="Q225" s="4">
        <v>0.03525848052208391</v>
      </c>
    </row>
    <row r="226" ht="15.75" customHeight="1">
      <c r="A226" s="1">
        <v>200510.0</v>
      </c>
      <c r="B226" s="3">
        <v>0.015897133253440332</v>
      </c>
      <c r="C226" s="1">
        <v>-6.02</v>
      </c>
      <c r="D226" s="3">
        <f t="shared" si="1"/>
        <v>-2.52020202</v>
      </c>
      <c r="E226" s="1">
        <v>1.53</v>
      </c>
      <c r="F226" s="3">
        <f t="shared" si="2"/>
        <v>16</v>
      </c>
      <c r="G226" s="1">
        <v>0.39</v>
      </c>
      <c r="H226" s="3">
        <f t="shared" si="3"/>
        <v>-1.143382353</v>
      </c>
      <c r="I226" s="1">
        <v>1.33</v>
      </c>
      <c r="J226" s="3">
        <f t="shared" si="4"/>
        <v>13.77777778</v>
      </c>
      <c r="K226" s="1">
        <v>1.58</v>
      </c>
      <c r="L226" s="3">
        <f t="shared" si="5"/>
        <v>-1.793969849</v>
      </c>
      <c r="M226" s="3"/>
      <c r="N226" s="4">
        <v>0.014324693042292003</v>
      </c>
      <c r="O226" s="3"/>
      <c r="P226" s="1">
        <v>4.4897</v>
      </c>
      <c r="Q226" s="4">
        <v>-0.05615119408005387</v>
      </c>
    </row>
    <row r="227" ht="15.75" customHeight="1">
      <c r="A227" s="1">
        <v>200509.0</v>
      </c>
      <c r="B227" s="3">
        <v>0.007473375851804187</v>
      </c>
      <c r="C227" s="1">
        <v>3.96</v>
      </c>
      <c r="D227" s="3">
        <f t="shared" si="1"/>
        <v>48.5</v>
      </c>
      <c r="E227" s="1">
        <v>0.09</v>
      </c>
      <c r="F227" s="3">
        <f t="shared" si="2"/>
        <v>-0.9338235294</v>
      </c>
      <c r="G227" s="1">
        <v>-2.72</v>
      </c>
      <c r="H227" s="3">
        <f t="shared" si="3"/>
        <v>0.4863387978</v>
      </c>
      <c r="I227" s="1">
        <v>0.09</v>
      </c>
      <c r="J227" s="3">
        <f t="shared" si="4"/>
        <v>-0.8163265306</v>
      </c>
      <c r="K227" s="1">
        <v>-1.99</v>
      </c>
      <c r="L227" s="3">
        <f t="shared" si="5"/>
        <v>1.653333333</v>
      </c>
      <c r="M227" s="3"/>
      <c r="N227" s="4">
        <v>0.0408235711750089</v>
      </c>
      <c r="O227" s="3"/>
      <c r="P227" s="1">
        <v>4.7568</v>
      </c>
      <c r="Q227" s="4">
        <v>-0.00412435884015494</v>
      </c>
    </row>
    <row r="228" ht="15.75" customHeight="1">
      <c r="A228" s="1">
        <v>200508.0</v>
      </c>
      <c r="B228" s="3">
        <v>-0.04623277008818094</v>
      </c>
      <c r="C228" s="1">
        <v>0.08</v>
      </c>
      <c r="D228" s="3">
        <f t="shared" si="1"/>
        <v>-0.9775280899</v>
      </c>
      <c r="E228" s="1">
        <v>1.36</v>
      </c>
      <c r="F228" s="3">
        <f t="shared" si="2"/>
        <v>-1.85</v>
      </c>
      <c r="G228" s="1">
        <v>-1.83</v>
      </c>
      <c r="H228" s="3">
        <f t="shared" si="3"/>
        <v>-4.388888889</v>
      </c>
      <c r="I228" s="1">
        <v>0.49</v>
      </c>
      <c r="J228" s="3">
        <f t="shared" si="4"/>
        <v>-1.426086957</v>
      </c>
      <c r="K228" s="1">
        <v>-0.75</v>
      </c>
      <c r="L228" s="3">
        <f t="shared" si="5"/>
        <v>2.409090909</v>
      </c>
      <c r="M228" s="3"/>
      <c r="N228" s="4">
        <v>-0.011578947368421022</v>
      </c>
      <c r="O228" s="3"/>
      <c r="P228" s="1">
        <v>4.7765</v>
      </c>
      <c r="Q228" s="4">
        <v>-0.004128182140399672</v>
      </c>
    </row>
    <row r="229" ht="15.75" customHeight="1">
      <c r="A229" s="1">
        <v>200507.0</v>
      </c>
      <c r="B229" s="3">
        <v>0.029726099381053084</v>
      </c>
      <c r="C229" s="1">
        <v>3.56</v>
      </c>
      <c r="D229" s="3">
        <f t="shared" si="1"/>
        <v>-0.11</v>
      </c>
      <c r="E229" s="1">
        <v>-1.6</v>
      </c>
      <c r="F229" s="3">
        <f t="shared" si="2"/>
        <v>-0.3191489362</v>
      </c>
      <c r="G229" s="1">
        <v>0.54</v>
      </c>
      <c r="H229" s="3">
        <f t="shared" si="3"/>
        <v>-1.915254237</v>
      </c>
      <c r="I229" s="1">
        <v>-1.15</v>
      </c>
      <c r="J229" s="3">
        <f t="shared" si="4"/>
        <v>-1.858208955</v>
      </c>
      <c r="K229" s="1">
        <v>-0.22</v>
      </c>
      <c r="L229" s="3">
        <f t="shared" si="5"/>
        <v>-1.297297297</v>
      </c>
      <c r="M229" s="3"/>
      <c r="N229" s="4">
        <v>-0.0015764582238569913</v>
      </c>
      <c r="O229" s="3"/>
      <c r="P229" s="1">
        <v>4.7963</v>
      </c>
      <c r="Q229" s="4">
        <v>0.08258847959552185</v>
      </c>
    </row>
    <row r="230" ht="15.75" customHeight="1">
      <c r="A230" s="1">
        <v>200506.0</v>
      </c>
      <c r="B230" s="3">
        <v>-0.001835215235173937</v>
      </c>
      <c r="C230" s="1">
        <v>4.0</v>
      </c>
      <c r="D230" s="3">
        <f t="shared" si="1"/>
        <v>-20.04761905</v>
      </c>
      <c r="E230" s="1">
        <v>-2.35</v>
      </c>
      <c r="F230" s="3">
        <f t="shared" si="2"/>
        <v>-0.2701863354</v>
      </c>
      <c r="G230" s="1">
        <v>-0.59</v>
      </c>
      <c r="H230" s="3">
        <f t="shared" si="3"/>
        <v>-1.561904762</v>
      </c>
      <c r="I230" s="1">
        <v>1.34</v>
      </c>
      <c r="J230" s="3">
        <f t="shared" si="4"/>
        <v>0.4255319149</v>
      </c>
      <c r="K230" s="1">
        <v>0.74</v>
      </c>
      <c r="L230" s="3">
        <f t="shared" si="5"/>
        <v>-0.5865921788</v>
      </c>
      <c r="M230" s="3"/>
      <c r="N230" s="4">
        <v>0.005459668897499048</v>
      </c>
      <c r="O230" s="3"/>
      <c r="P230" s="1">
        <v>4.4304</v>
      </c>
      <c r="Q230" s="4">
        <v>0.041858715078543884</v>
      </c>
    </row>
    <row r="231" ht="15.75" customHeight="1">
      <c r="A231" s="1">
        <v>200505.0</v>
      </c>
      <c r="B231" s="3">
        <v>0.034742466320528465</v>
      </c>
      <c r="C231" s="1">
        <v>-0.21</v>
      </c>
      <c r="D231" s="3">
        <f t="shared" si="1"/>
        <v>-0.7042253521</v>
      </c>
      <c r="E231" s="1">
        <v>-3.22</v>
      </c>
      <c r="F231" s="3">
        <f t="shared" si="2"/>
        <v>-0.003095975232</v>
      </c>
      <c r="G231" s="1">
        <v>1.05</v>
      </c>
      <c r="H231" s="3">
        <f t="shared" si="3"/>
        <v>-0.7328244275</v>
      </c>
      <c r="I231" s="1">
        <v>0.94</v>
      </c>
      <c r="J231" s="3">
        <f t="shared" si="4"/>
        <v>-1.317567568</v>
      </c>
      <c r="K231" s="1">
        <v>1.79</v>
      </c>
      <c r="L231" s="3">
        <f t="shared" si="5"/>
        <v>-1.932291667</v>
      </c>
      <c r="M231" s="3"/>
      <c r="N231" s="4">
        <v>-0.024230967520192492</v>
      </c>
      <c r="O231" s="3"/>
      <c r="P231" s="1">
        <v>4.2524</v>
      </c>
      <c r="Q231" s="4">
        <v>-0.02715563588112846</v>
      </c>
    </row>
    <row r="232" ht="15.75" customHeight="1">
      <c r="A232" s="1">
        <v>200504.0</v>
      </c>
      <c r="B232" s="3">
        <v>0.06991076189528322</v>
      </c>
      <c r="C232" s="1">
        <v>-0.71</v>
      </c>
      <c r="D232" s="3">
        <f t="shared" si="1"/>
        <v>-0.7687296417</v>
      </c>
      <c r="E232" s="1">
        <v>-3.23</v>
      </c>
      <c r="F232" s="3">
        <f t="shared" si="2"/>
        <v>4.295081967</v>
      </c>
      <c r="G232" s="1">
        <v>3.93</v>
      </c>
      <c r="H232" s="3">
        <f t="shared" si="3"/>
        <v>2.275</v>
      </c>
      <c r="I232" s="1">
        <v>-2.96</v>
      </c>
      <c r="J232" s="3">
        <f t="shared" si="4"/>
        <v>20.14285714</v>
      </c>
      <c r="K232" s="1">
        <v>-1.92</v>
      </c>
      <c r="L232" s="3">
        <f t="shared" si="5"/>
        <v>-28.42857143</v>
      </c>
      <c r="M232" s="3"/>
      <c r="N232" s="4">
        <v>-0.05841423948220059</v>
      </c>
      <c r="O232" s="3"/>
      <c r="P232" s="1">
        <v>4.3711</v>
      </c>
      <c r="Q232" s="4">
        <v>-0.10161340047271605</v>
      </c>
    </row>
    <row r="233" ht="15.75" customHeight="1">
      <c r="A233" s="1">
        <v>200503.0</v>
      </c>
      <c r="B233" s="3">
        <v>0.017336284627810228</v>
      </c>
      <c r="C233" s="1">
        <v>-3.07</v>
      </c>
      <c r="D233" s="3">
        <f t="shared" si="1"/>
        <v>-1.820855615</v>
      </c>
      <c r="E233" s="1">
        <v>-0.61</v>
      </c>
      <c r="F233" s="3">
        <f t="shared" si="2"/>
        <v>-0.5413533835</v>
      </c>
      <c r="G233" s="1">
        <v>1.2</v>
      </c>
      <c r="H233" s="3">
        <f t="shared" si="3"/>
        <v>-3.608695652</v>
      </c>
      <c r="I233" s="1">
        <v>-0.14</v>
      </c>
      <c r="J233" s="3">
        <f t="shared" si="4"/>
        <v>-1.11965812</v>
      </c>
      <c r="K233" s="1">
        <v>0.07</v>
      </c>
      <c r="L233" s="3">
        <f t="shared" si="5"/>
        <v>-0.8833333333</v>
      </c>
      <c r="M233" s="3"/>
      <c r="N233" s="4">
        <v>0.01879327398615227</v>
      </c>
      <c r="O233" s="3"/>
      <c r="P233" s="1">
        <v>4.8655</v>
      </c>
      <c r="Q233" s="4">
        <v>-0.0409406291886778</v>
      </c>
    </row>
    <row r="234" ht="15.75" customHeight="1">
      <c r="A234" s="1">
        <v>200502.0</v>
      </c>
      <c r="B234" s="3">
        <v>-0.01856878961316555</v>
      </c>
      <c r="C234" s="1">
        <v>3.74</v>
      </c>
      <c r="D234" s="3">
        <f t="shared" si="1"/>
        <v>-10.84210526</v>
      </c>
      <c r="E234" s="1">
        <v>-1.33</v>
      </c>
      <c r="F234" s="3">
        <f t="shared" si="2"/>
        <v>-1.431818182</v>
      </c>
      <c r="G234" s="1">
        <v>-0.46</v>
      </c>
      <c r="H234" s="3">
        <f t="shared" si="3"/>
        <v>-0.3783783784</v>
      </c>
      <c r="I234" s="1">
        <v>1.17</v>
      </c>
      <c r="J234" s="3">
        <f t="shared" si="4"/>
        <v>-0.3535911602</v>
      </c>
      <c r="K234" s="1">
        <v>0.6</v>
      </c>
      <c r="L234" s="3">
        <f t="shared" si="5"/>
        <v>-9.571428571</v>
      </c>
      <c r="M234" s="3"/>
      <c r="N234" s="4">
        <v>0.004803710452211396</v>
      </c>
      <c r="O234" s="3"/>
      <c r="P234" s="1">
        <v>5.0732</v>
      </c>
      <c r="Q234" s="4">
        <v>-0.005820219874973054</v>
      </c>
    </row>
    <row r="235" ht="15.75" customHeight="1">
      <c r="A235" s="1">
        <v>200501.0</v>
      </c>
      <c r="B235" s="3">
        <v>-0.052780791548241335</v>
      </c>
      <c r="C235" s="1">
        <v>-0.38</v>
      </c>
      <c r="D235" s="3">
        <f t="shared" si="1"/>
        <v>-1.132867133</v>
      </c>
      <c r="E235" s="1">
        <v>3.08</v>
      </c>
      <c r="F235" s="3">
        <f t="shared" si="2"/>
        <v>-5.052631579</v>
      </c>
      <c r="G235" s="1">
        <v>-0.74</v>
      </c>
      <c r="H235" s="3">
        <f t="shared" si="3"/>
        <v>-1.31092437</v>
      </c>
      <c r="I235" s="1">
        <v>1.81</v>
      </c>
      <c r="J235" s="3">
        <f t="shared" si="4"/>
        <v>-4.41509434</v>
      </c>
      <c r="K235" s="1">
        <v>-0.07</v>
      </c>
      <c r="L235" s="3">
        <f t="shared" si="5"/>
        <v>-0.9621621622</v>
      </c>
      <c r="M235" s="3"/>
      <c r="N235" s="4">
        <v>0.012409860808317852</v>
      </c>
      <c r="O235" s="3"/>
      <c r="P235" s="1">
        <v>5.1029</v>
      </c>
      <c r="Q235" s="4">
        <v>-0.04088038493346369</v>
      </c>
    </row>
    <row r="236" ht="15.75" customHeight="1">
      <c r="A236" s="1">
        <v>200412.0</v>
      </c>
      <c r="B236" s="3">
        <v>0.043190482461060276</v>
      </c>
      <c r="C236" s="1">
        <v>2.86</v>
      </c>
      <c r="D236" s="3">
        <f t="shared" si="1"/>
        <v>-0.6285714286</v>
      </c>
      <c r="E236" s="1">
        <v>-0.76</v>
      </c>
      <c r="F236" s="3">
        <f t="shared" si="2"/>
        <v>9.857142857</v>
      </c>
      <c r="G236" s="1">
        <v>2.38</v>
      </c>
      <c r="H236" s="3">
        <f t="shared" si="3"/>
        <v>0.1609756098</v>
      </c>
      <c r="I236" s="1">
        <v>-0.53</v>
      </c>
      <c r="J236" s="3">
        <f t="shared" si="4"/>
        <v>-0.9016697588</v>
      </c>
      <c r="K236" s="1">
        <v>-1.85</v>
      </c>
      <c r="L236" s="3">
        <f t="shared" si="5"/>
        <v>-24.125</v>
      </c>
      <c r="M236" s="3"/>
      <c r="N236" s="4">
        <v>0.004210171775008487</v>
      </c>
      <c r="O236" s="3"/>
      <c r="P236" s="1">
        <v>5.3204</v>
      </c>
      <c r="Q236" s="4">
        <v>0.08030619911064196</v>
      </c>
    </row>
    <row r="237" ht="15.75" customHeight="1">
      <c r="A237" s="1">
        <v>200411.0</v>
      </c>
      <c r="B237" s="3">
        <v>0.0036372073322392673</v>
      </c>
      <c r="C237" s="1">
        <v>7.7</v>
      </c>
      <c r="D237" s="3">
        <f t="shared" si="1"/>
        <v>1.398753894</v>
      </c>
      <c r="E237" s="1">
        <v>-0.07</v>
      </c>
      <c r="F237" s="3">
        <f t="shared" si="2"/>
        <v>-1.037433155</v>
      </c>
      <c r="G237" s="1">
        <v>2.05</v>
      </c>
      <c r="H237" s="3">
        <f t="shared" si="3"/>
        <v>-1.81027668</v>
      </c>
      <c r="I237" s="1">
        <v>-5.39</v>
      </c>
      <c r="J237" s="3">
        <f t="shared" si="4"/>
        <v>-4.905797101</v>
      </c>
      <c r="K237" s="1">
        <v>0.08</v>
      </c>
      <c r="L237" s="3">
        <f t="shared" si="5"/>
        <v>-1.047904192</v>
      </c>
      <c r="M237" s="3"/>
      <c r="N237" s="4">
        <v>-0.015093713717034385</v>
      </c>
      <c r="O237" s="3"/>
      <c r="P237" s="1">
        <v>4.9249</v>
      </c>
      <c r="Q237" s="4">
        <v>0.11161520404478154</v>
      </c>
    </row>
    <row r="238" ht="15.75" customHeight="1">
      <c r="A238" s="1">
        <v>200410.0</v>
      </c>
      <c r="B238" s="3">
        <v>0.024623210677023888</v>
      </c>
      <c r="C238" s="1">
        <v>3.21</v>
      </c>
      <c r="D238" s="3">
        <f t="shared" si="1"/>
        <v>-0.4022346369</v>
      </c>
      <c r="E238" s="1">
        <v>1.87</v>
      </c>
      <c r="F238" s="3">
        <f t="shared" si="2"/>
        <v>1.253012048</v>
      </c>
      <c r="G238" s="1">
        <v>-2.53</v>
      </c>
      <c r="H238" s="3">
        <f t="shared" si="3"/>
        <v>0.1</v>
      </c>
      <c r="I238" s="1">
        <v>1.38</v>
      </c>
      <c r="J238" s="3">
        <f t="shared" si="4"/>
        <v>-0.4127659574</v>
      </c>
      <c r="K238" s="1">
        <v>-1.67</v>
      </c>
      <c r="L238" s="3">
        <f t="shared" si="5"/>
        <v>2.88372093</v>
      </c>
      <c r="M238" s="3"/>
      <c r="N238" s="4">
        <v>-0.016155352480417773</v>
      </c>
      <c r="O238" s="3"/>
      <c r="P238" s="1">
        <v>4.4304</v>
      </c>
      <c r="Q238" s="4">
        <v>-0.030313642233360416</v>
      </c>
    </row>
    <row r="239" ht="15.75" customHeight="1">
      <c r="A239" s="1">
        <v>200409.0</v>
      </c>
      <c r="B239" s="3">
        <v>0.0634527413955257</v>
      </c>
      <c r="C239" s="1">
        <v>5.37</v>
      </c>
      <c r="D239" s="3">
        <f t="shared" si="1"/>
        <v>1.065384615</v>
      </c>
      <c r="E239" s="1">
        <v>0.83</v>
      </c>
      <c r="F239" s="3">
        <f t="shared" si="2"/>
        <v>-1.263492063</v>
      </c>
      <c r="G239" s="1">
        <v>-2.3</v>
      </c>
      <c r="H239" s="3">
        <f t="shared" si="3"/>
        <v>-1.602094241</v>
      </c>
      <c r="I239" s="1">
        <v>2.35</v>
      </c>
      <c r="J239" s="3">
        <f t="shared" si="4"/>
        <v>-2.124401914</v>
      </c>
      <c r="K239" s="1">
        <v>-0.43</v>
      </c>
      <c r="L239" s="3">
        <f t="shared" si="5"/>
        <v>-0.57</v>
      </c>
      <c r="M239" s="3"/>
      <c r="N239" s="4">
        <v>-0.013204508856682784</v>
      </c>
      <c r="O239" s="3"/>
      <c r="P239" s="1">
        <v>4.5689</v>
      </c>
      <c r="Q239" s="4">
        <v>0.0198665148775643</v>
      </c>
    </row>
    <row r="240" ht="15.75" customHeight="1">
      <c r="A240" s="1">
        <v>200408.0</v>
      </c>
      <c r="B240" s="3">
        <v>-0.007779788004216859</v>
      </c>
      <c r="C240" s="1">
        <v>2.6</v>
      </c>
      <c r="D240" s="3">
        <f t="shared" si="1"/>
        <v>1.653061224</v>
      </c>
      <c r="E240" s="1">
        <v>-3.15</v>
      </c>
      <c r="F240" s="3">
        <f t="shared" si="2"/>
        <v>-4.620689655</v>
      </c>
      <c r="G240" s="1">
        <v>3.82</v>
      </c>
      <c r="H240" s="3">
        <f t="shared" si="3"/>
        <v>-15.14814815</v>
      </c>
      <c r="I240" s="1">
        <v>-2.09</v>
      </c>
      <c r="J240" s="3">
        <f t="shared" si="4"/>
        <v>3.18</v>
      </c>
      <c r="K240" s="1">
        <v>-1.0</v>
      </c>
      <c r="L240" s="3">
        <f t="shared" si="5"/>
        <v>-2.754385965</v>
      </c>
      <c r="M240" s="3"/>
      <c r="N240" s="4">
        <v>-0.020659202018609046</v>
      </c>
      <c r="O240" s="3"/>
      <c r="P240" s="1">
        <v>4.4799</v>
      </c>
      <c r="Q240" s="4">
        <v>-0.0659675166274003</v>
      </c>
    </row>
    <row r="241" ht="15.75" customHeight="1">
      <c r="A241" s="1">
        <v>200407.0</v>
      </c>
      <c r="B241" s="3">
        <v>0.0308746371166313</v>
      </c>
      <c r="C241" s="1">
        <v>0.98</v>
      </c>
      <c r="D241" s="3">
        <f t="shared" si="1"/>
        <v>1.177777778</v>
      </c>
      <c r="E241" s="1">
        <v>0.87</v>
      </c>
      <c r="F241" s="3">
        <f t="shared" si="2"/>
        <v>-1.915789474</v>
      </c>
      <c r="G241" s="1">
        <v>-0.27</v>
      </c>
      <c r="H241" s="3">
        <f t="shared" si="3"/>
        <v>5.75</v>
      </c>
      <c r="I241" s="1">
        <v>-0.5</v>
      </c>
      <c r="J241" s="3">
        <f t="shared" si="4"/>
        <v>-1.434782609</v>
      </c>
      <c r="K241" s="1">
        <v>0.57</v>
      </c>
      <c r="L241" s="3">
        <f t="shared" si="5"/>
        <v>-2.838709677</v>
      </c>
      <c r="M241" s="3"/>
      <c r="N241" s="4">
        <v>-0.0018888713993387984</v>
      </c>
      <c r="O241" s="3"/>
      <c r="P241" s="1">
        <v>4.7963</v>
      </c>
      <c r="Q241" s="4">
        <v>0.01251847160650188</v>
      </c>
    </row>
    <row r="242" ht="15.75" customHeight="1">
      <c r="A242" s="1">
        <v>200406.0</v>
      </c>
      <c r="B242" s="3">
        <v>-0.013811982292771918</v>
      </c>
      <c r="C242" s="1">
        <v>0.45</v>
      </c>
      <c r="D242" s="3">
        <f t="shared" si="1"/>
        <v>3.090909091</v>
      </c>
      <c r="E242" s="1">
        <v>-0.95</v>
      </c>
      <c r="F242" s="3">
        <f t="shared" si="2"/>
        <v>-0.594017094</v>
      </c>
      <c r="G242" s="1">
        <v>-0.04</v>
      </c>
      <c r="H242" s="3">
        <f t="shared" si="3"/>
        <v>-0.75</v>
      </c>
      <c r="I242" s="1">
        <v>1.15</v>
      </c>
      <c r="J242" s="3">
        <f t="shared" si="4"/>
        <v>2.382352941</v>
      </c>
      <c r="K242" s="1">
        <v>-0.31</v>
      </c>
      <c r="L242" s="3">
        <f t="shared" si="5"/>
        <v>-0.69</v>
      </c>
      <c r="M242" s="3"/>
      <c r="N242" s="4">
        <v>0.013076064423536815</v>
      </c>
      <c r="O242" s="3"/>
      <c r="P242" s="1">
        <v>4.737</v>
      </c>
      <c r="Q242" s="4">
        <v>0.006309349308520895</v>
      </c>
    </row>
    <row r="243" ht="15.75" customHeight="1">
      <c r="A243" s="1">
        <v>200405.0</v>
      </c>
      <c r="B243" s="3">
        <v>0.034102972103839946</v>
      </c>
      <c r="C243" s="1">
        <v>0.11</v>
      </c>
      <c r="D243" s="3">
        <f t="shared" si="1"/>
        <v>-1.019891501</v>
      </c>
      <c r="E243" s="1">
        <v>-2.34</v>
      </c>
      <c r="F243" s="3">
        <f t="shared" si="2"/>
        <v>0.2380952381</v>
      </c>
      <c r="G243" s="1">
        <v>-0.16</v>
      </c>
      <c r="H243" s="3">
        <f t="shared" si="3"/>
        <v>-0.5789473684</v>
      </c>
      <c r="I243" s="1">
        <v>0.34</v>
      </c>
      <c r="J243" s="3">
        <f t="shared" si="4"/>
        <v>1.833333333</v>
      </c>
      <c r="K243" s="1">
        <v>-1.0</v>
      </c>
      <c r="L243" s="3">
        <f t="shared" si="5"/>
        <v>-1.636942675</v>
      </c>
      <c r="M243" s="3"/>
      <c r="N243" s="4">
        <v>0.008361472905611844</v>
      </c>
      <c r="O243" s="3"/>
      <c r="P243" s="1">
        <v>4.7073</v>
      </c>
      <c r="Q243" s="4">
        <v>0.08181463011054158</v>
      </c>
    </row>
    <row r="244" ht="15.75" customHeight="1">
      <c r="A244" s="1">
        <v>200404.0</v>
      </c>
      <c r="B244" s="3">
        <v>0.03865579239751438</v>
      </c>
      <c r="C244" s="1">
        <v>-5.53</v>
      </c>
      <c r="D244" s="3">
        <f t="shared" si="1"/>
        <v>2.477987421</v>
      </c>
      <c r="E244" s="1">
        <v>-1.89</v>
      </c>
      <c r="F244" s="3">
        <f t="shared" si="2"/>
        <v>0.18125</v>
      </c>
      <c r="G244" s="1">
        <v>-0.38</v>
      </c>
      <c r="H244" s="3">
        <f t="shared" si="3"/>
        <v>-0.8587360595</v>
      </c>
      <c r="I244" s="1">
        <v>0.12</v>
      </c>
      <c r="J244" s="3">
        <f t="shared" si="4"/>
        <v>-0.9635258359</v>
      </c>
      <c r="K244" s="1">
        <v>1.57</v>
      </c>
      <c r="L244" s="3">
        <f t="shared" si="5"/>
        <v>-2.914634146</v>
      </c>
      <c r="M244" s="3"/>
      <c r="N244" s="4">
        <v>0.06745623069001039</v>
      </c>
      <c r="O244" s="3"/>
      <c r="P244" s="1">
        <v>4.3513</v>
      </c>
      <c r="Q244" s="4">
        <v>-0.004529752236279161</v>
      </c>
    </row>
    <row r="245" ht="15.75" customHeight="1">
      <c r="A245" s="1">
        <v>200403.0</v>
      </c>
      <c r="B245" s="3">
        <v>-0.013462544163165058</v>
      </c>
      <c r="C245" s="1">
        <v>-1.59</v>
      </c>
      <c r="D245" s="3">
        <f t="shared" si="1"/>
        <v>-1.426273458</v>
      </c>
      <c r="E245" s="1">
        <v>-1.6</v>
      </c>
      <c r="F245" s="3">
        <f t="shared" si="2"/>
        <v>-2.927710843</v>
      </c>
      <c r="G245" s="1">
        <v>-2.69</v>
      </c>
      <c r="H245" s="3">
        <f t="shared" si="3"/>
        <v>-4.02247191</v>
      </c>
      <c r="I245" s="1">
        <v>3.29</v>
      </c>
      <c r="J245" s="3">
        <f t="shared" si="4"/>
        <v>-20.35294118</v>
      </c>
      <c r="K245" s="1">
        <v>-0.82</v>
      </c>
      <c r="L245" s="3">
        <f t="shared" si="5"/>
        <v>9.25</v>
      </c>
      <c r="M245" s="3"/>
      <c r="N245" s="4">
        <v>-0.016708860759493738</v>
      </c>
      <c r="O245" s="3"/>
      <c r="P245" s="1">
        <v>4.3711</v>
      </c>
      <c r="Q245" s="4">
        <v>0.02791364876305158</v>
      </c>
    </row>
    <row r="246" ht="15.75" customHeight="1">
      <c r="A246" s="1">
        <v>200402.0</v>
      </c>
      <c r="B246" s="3">
        <v>0.014703676208289496</v>
      </c>
      <c r="C246" s="1">
        <v>3.73</v>
      </c>
      <c r="D246" s="3">
        <f t="shared" si="1"/>
        <v>-0.1599099099</v>
      </c>
      <c r="E246" s="1">
        <v>0.83</v>
      </c>
      <c r="F246" s="3">
        <f t="shared" si="2"/>
        <v>0.7291666667</v>
      </c>
      <c r="G246" s="1">
        <v>0.89</v>
      </c>
      <c r="H246" s="3">
        <f t="shared" si="3"/>
        <v>-0.8925120773</v>
      </c>
      <c r="I246" s="1">
        <v>-0.17</v>
      </c>
      <c r="J246" s="3">
        <f t="shared" si="4"/>
        <v>-0.9714285714</v>
      </c>
      <c r="K246" s="1">
        <v>-0.08</v>
      </c>
      <c r="L246" s="3">
        <f t="shared" si="5"/>
        <v>-1.030188679</v>
      </c>
      <c r="M246" s="3"/>
      <c r="N246" s="4">
        <v>-0.024691358024691468</v>
      </c>
      <c r="O246" s="3"/>
      <c r="P246" s="1">
        <v>4.2524</v>
      </c>
      <c r="Q246" s="4">
        <v>-0.08119787390346134</v>
      </c>
    </row>
    <row r="247" ht="15.75" customHeight="1">
      <c r="A247" s="1">
        <v>200401.0</v>
      </c>
      <c r="B247" s="3">
        <v>0.06250527559719776</v>
      </c>
      <c r="C247" s="1">
        <v>4.44</v>
      </c>
      <c r="D247" s="3">
        <f t="shared" si="1"/>
        <v>-0.1428571429</v>
      </c>
      <c r="E247" s="1">
        <v>0.48</v>
      </c>
      <c r="F247" s="3">
        <f t="shared" si="2"/>
        <v>-1.813559322</v>
      </c>
      <c r="G247" s="1">
        <v>8.28</v>
      </c>
      <c r="H247" s="3">
        <f t="shared" si="3"/>
        <v>-4.584415584</v>
      </c>
      <c r="I247" s="1">
        <v>-5.95</v>
      </c>
      <c r="J247" s="3">
        <f t="shared" si="4"/>
        <v>-8.933333333</v>
      </c>
      <c r="K247" s="1">
        <v>2.65</v>
      </c>
      <c r="L247" s="3">
        <f t="shared" si="5"/>
        <v>3.732142857</v>
      </c>
      <c r="M247" s="3"/>
      <c r="N247" s="4">
        <v>0.024451939291737057</v>
      </c>
      <c r="O247" s="3"/>
      <c r="P247" s="1">
        <v>4.6282</v>
      </c>
      <c r="Q247" s="4">
        <v>0.015178767273524851</v>
      </c>
    </row>
    <row r="248" ht="15.75" customHeight="1">
      <c r="A248" s="1">
        <v>200312.0</v>
      </c>
      <c r="B248" s="3">
        <v>-0.01255466797436866</v>
      </c>
      <c r="C248" s="1">
        <v>5.18</v>
      </c>
      <c r="D248" s="3">
        <f t="shared" si="1"/>
        <v>26.26315789</v>
      </c>
      <c r="E248" s="1">
        <v>-0.59</v>
      </c>
      <c r="F248" s="3">
        <f t="shared" si="2"/>
        <v>-1.880597015</v>
      </c>
      <c r="G248" s="1">
        <v>-2.31</v>
      </c>
      <c r="H248" s="3">
        <f t="shared" si="3"/>
        <v>0.2157894737</v>
      </c>
      <c r="I248" s="1">
        <v>0.75</v>
      </c>
      <c r="J248" s="3">
        <f t="shared" si="4"/>
        <v>-0.70703125</v>
      </c>
      <c r="K248" s="1">
        <v>0.56</v>
      </c>
      <c r="L248" s="3">
        <f t="shared" si="5"/>
        <v>-1.28</v>
      </c>
      <c r="M248" s="3"/>
      <c r="N248" s="4">
        <v>-0.05498007968127505</v>
      </c>
      <c r="O248" s="3"/>
      <c r="P248" s="1">
        <v>4.559</v>
      </c>
      <c r="Q248" s="4">
        <v>0.010976826699190534</v>
      </c>
    </row>
    <row r="249" ht="15.75" customHeight="1">
      <c r="A249" s="1">
        <v>200311.0</v>
      </c>
      <c r="B249" s="3">
        <v>0.008638378937814384</v>
      </c>
      <c r="C249" s="1">
        <v>0.19</v>
      </c>
      <c r="D249" s="3">
        <f t="shared" si="1"/>
        <v>-0.9695512821</v>
      </c>
      <c r="E249" s="1">
        <v>0.67</v>
      </c>
      <c r="F249" s="3">
        <f t="shared" si="2"/>
        <v>-2.634146341</v>
      </c>
      <c r="G249" s="1">
        <v>-1.9</v>
      </c>
      <c r="H249" s="3">
        <f t="shared" si="3"/>
        <v>-5.318181818</v>
      </c>
      <c r="I249" s="1">
        <v>2.56</v>
      </c>
      <c r="J249" s="3">
        <f t="shared" si="4"/>
        <v>18.69230769</v>
      </c>
      <c r="K249" s="1">
        <v>-2.0</v>
      </c>
      <c r="L249" s="3">
        <f t="shared" si="5"/>
        <v>2.571428571</v>
      </c>
      <c r="M249" s="3"/>
      <c r="N249" s="4">
        <v>0.01455133387227181</v>
      </c>
      <c r="O249" s="3"/>
      <c r="P249" s="1">
        <v>4.5095</v>
      </c>
      <c r="Q249" s="4">
        <v>0.01898090611230363</v>
      </c>
    </row>
    <row r="250" ht="15.75" customHeight="1">
      <c r="A250" s="1">
        <v>200310.0</v>
      </c>
      <c r="B250" s="3">
        <v>0.04454998365189056</v>
      </c>
      <c r="C250" s="1">
        <v>6.24</v>
      </c>
      <c r="D250" s="3">
        <f t="shared" si="1"/>
        <v>0.1685393258</v>
      </c>
      <c r="E250" s="1">
        <v>-0.41</v>
      </c>
      <c r="F250" s="3">
        <f t="shared" si="2"/>
        <v>-1.121661721</v>
      </c>
      <c r="G250" s="1">
        <v>0.44</v>
      </c>
      <c r="H250" s="3">
        <f t="shared" si="3"/>
        <v>-0.6036036036</v>
      </c>
      <c r="I250" s="1">
        <v>0.13</v>
      </c>
      <c r="J250" s="3">
        <f t="shared" si="4"/>
        <v>-0.8488372093</v>
      </c>
      <c r="K250" s="1">
        <v>-0.56</v>
      </c>
      <c r="L250" s="3">
        <f t="shared" si="5"/>
        <v>-1.538461538</v>
      </c>
      <c r="M250" s="3"/>
      <c r="N250" s="4">
        <v>0.06253221096031614</v>
      </c>
      <c r="O250" s="3"/>
      <c r="P250" s="1">
        <v>4.4255</v>
      </c>
      <c r="Q250" s="4">
        <v>0.02875540471430571</v>
      </c>
    </row>
    <row r="251" ht="15.75" customHeight="1">
      <c r="A251" s="1">
        <v>200309.0</v>
      </c>
      <c r="B251" s="3">
        <v>0.01686835668117248</v>
      </c>
      <c r="C251" s="1">
        <v>5.34</v>
      </c>
      <c r="D251" s="3">
        <f t="shared" si="1"/>
        <v>-0.1590551181</v>
      </c>
      <c r="E251" s="1">
        <v>3.37</v>
      </c>
      <c r="F251" s="3">
        <f t="shared" si="2"/>
        <v>0.7643979058</v>
      </c>
      <c r="G251" s="1">
        <v>1.11</v>
      </c>
      <c r="H251" s="3">
        <f t="shared" si="3"/>
        <v>-0.8423295455</v>
      </c>
      <c r="I251" s="1">
        <v>0.86</v>
      </c>
      <c r="J251" s="3">
        <f t="shared" si="4"/>
        <v>-1.104368932</v>
      </c>
      <c r="K251" s="1">
        <v>1.04</v>
      </c>
      <c r="L251" s="3">
        <f t="shared" si="5"/>
        <v>-0.7020057307</v>
      </c>
      <c r="M251" s="3"/>
      <c r="N251" s="4">
        <v>-0.024304391552128823</v>
      </c>
      <c r="O251" s="3"/>
      <c r="P251" s="1">
        <v>4.3018</v>
      </c>
      <c r="Q251" s="4">
        <v>-0.03012129683906739</v>
      </c>
    </row>
    <row r="252" ht="15.75" customHeight="1">
      <c r="A252" s="1">
        <v>200308.0</v>
      </c>
      <c r="B252" s="3">
        <v>0.011440577088418058</v>
      </c>
      <c r="C252" s="1">
        <v>6.35</v>
      </c>
      <c r="D252" s="3">
        <f t="shared" si="1"/>
        <v>0.8786982249</v>
      </c>
      <c r="E252" s="1">
        <v>1.91</v>
      </c>
      <c r="F252" s="3">
        <f t="shared" si="2"/>
        <v>-0.618</v>
      </c>
      <c r="G252" s="1">
        <v>7.04</v>
      </c>
      <c r="H252" s="3">
        <f t="shared" si="3"/>
        <v>0.1156893819</v>
      </c>
      <c r="I252" s="1">
        <v>-8.24</v>
      </c>
      <c r="J252" s="3">
        <f t="shared" si="4"/>
        <v>2.390946502</v>
      </c>
      <c r="K252" s="1">
        <v>3.49</v>
      </c>
      <c r="L252" s="3">
        <f t="shared" si="5"/>
        <v>-11.90625</v>
      </c>
      <c r="M252" s="3"/>
      <c r="N252" s="4">
        <v>0.03846823324630111</v>
      </c>
      <c r="O252" s="3"/>
      <c r="P252" s="1">
        <v>4.4354</v>
      </c>
      <c r="Q252" s="4">
        <v>-0.024993954848211875</v>
      </c>
    </row>
    <row r="253" ht="15.75" customHeight="1">
      <c r="A253" s="1">
        <v>200307.0</v>
      </c>
      <c r="B253" s="3">
        <v>0.02976055030628766</v>
      </c>
      <c r="C253" s="1">
        <v>3.38</v>
      </c>
      <c r="D253" s="3">
        <f t="shared" si="1"/>
        <v>-0.1034482759</v>
      </c>
      <c r="E253" s="1">
        <v>5.0</v>
      </c>
      <c r="F253" s="3">
        <f t="shared" si="2"/>
        <v>3.310344828</v>
      </c>
      <c r="G253" s="1">
        <v>6.31</v>
      </c>
      <c r="H253" s="3">
        <f t="shared" si="3"/>
        <v>13.34090909</v>
      </c>
      <c r="I253" s="1">
        <v>-2.43</v>
      </c>
      <c r="J253" s="3">
        <f t="shared" si="4"/>
        <v>-2.099547511</v>
      </c>
      <c r="K253" s="1">
        <v>-0.32</v>
      </c>
      <c r="L253" s="3">
        <f t="shared" si="5"/>
        <v>-1.666666667</v>
      </c>
      <c r="M253" s="3"/>
      <c r="N253" s="4">
        <v>0.07483629560336769</v>
      </c>
      <c r="O253" s="3"/>
      <c r="P253" s="1">
        <v>4.5491</v>
      </c>
      <c r="Q253" s="4">
        <v>-0.024384490006004955</v>
      </c>
    </row>
    <row r="254" ht="15.75" customHeight="1">
      <c r="A254" s="1">
        <v>200306.0</v>
      </c>
      <c r="B254" s="3">
        <v>0.03194449362358753</v>
      </c>
      <c r="C254" s="1">
        <v>3.77</v>
      </c>
      <c r="D254" s="3">
        <f t="shared" si="1"/>
        <v>-0.4741980474</v>
      </c>
      <c r="E254" s="1">
        <v>1.16</v>
      </c>
      <c r="F254" s="3">
        <f t="shared" si="2"/>
        <v>-0.4396135266</v>
      </c>
      <c r="G254" s="1">
        <v>0.44</v>
      </c>
      <c r="H254" s="3">
        <f t="shared" si="3"/>
        <v>-0.9285714286</v>
      </c>
      <c r="I254" s="1">
        <v>2.21</v>
      </c>
      <c r="J254" s="3">
        <f t="shared" si="4"/>
        <v>-1.887550201</v>
      </c>
      <c r="K254" s="1">
        <v>0.48</v>
      </c>
      <c r="L254" s="3">
        <f t="shared" si="5"/>
        <v>-0.6712328767</v>
      </c>
      <c r="M254" s="3"/>
      <c r="N254" s="4">
        <v>-0.005581395348837281</v>
      </c>
      <c r="O254" s="3"/>
      <c r="P254" s="1">
        <v>4.6628</v>
      </c>
      <c r="Q254" s="4">
        <v>0.11598295916902002</v>
      </c>
    </row>
    <row r="255" ht="15.75" customHeight="1">
      <c r="A255" s="1">
        <v>200305.0</v>
      </c>
      <c r="B255" s="3">
        <v>-0.029906224406964776</v>
      </c>
      <c r="C255" s="1">
        <v>7.17</v>
      </c>
      <c r="D255" s="3">
        <f t="shared" si="1"/>
        <v>0.5792951542</v>
      </c>
      <c r="E255" s="1">
        <v>2.07</v>
      </c>
      <c r="F255" s="3">
        <f t="shared" si="2"/>
        <v>-2.447552448</v>
      </c>
      <c r="G255" s="1">
        <v>6.16</v>
      </c>
      <c r="H255" s="3">
        <f t="shared" si="3"/>
        <v>-2.75</v>
      </c>
      <c r="I255" s="1">
        <v>-2.49</v>
      </c>
      <c r="J255" s="3">
        <f t="shared" si="4"/>
        <v>-2.422857143</v>
      </c>
      <c r="K255" s="1">
        <v>1.46</v>
      </c>
      <c r="L255" s="3">
        <f t="shared" si="5"/>
        <v>-1.869047619</v>
      </c>
      <c r="M255" s="3"/>
      <c r="N255" s="4">
        <v>-0.0905245346869713</v>
      </c>
      <c r="O255" s="3"/>
      <c r="P255" s="1">
        <v>4.1782</v>
      </c>
      <c r="Q255" s="4">
        <v>0.0180551156160913</v>
      </c>
    </row>
    <row r="256" ht="15.75" customHeight="1">
      <c r="A256" s="1">
        <v>200304.0</v>
      </c>
      <c r="B256" s="3">
        <v>0.06011287664879306</v>
      </c>
      <c r="C256" s="1">
        <v>4.54</v>
      </c>
      <c r="D256" s="3">
        <f t="shared" si="1"/>
        <v>-9.730769231</v>
      </c>
      <c r="E256" s="1">
        <v>-1.43</v>
      </c>
      <c r="F256" s="3">
        <f t="shared" si="2"/>
        <v>-0.2513089005</v>
      </c>
      <c r="G256" s="1">
        <v>-3.52</v>
      </c>
      <c r="H256" s="3">
        <f t="shared" si="3"/>
        <v>0.2753623188</v>
      </c>
      <c r="I256" s="1">
        <v>1.75</v>
      </c>
      <c r="J256" s="3">
        <f t="shared" si="4"/>
        <v>-0.4664634146</v>
      </c>
      <c r="K256" s="1">
        <v>-1.68</v>
      </c>
      <c r="L256" s="3">
        <f t="shared" si="5"/>
        <v>-0.1340206186</v>
      </c>
      <c r="M256" s="3"/>
      <c r="N256" s="4">
        <v>-0.01582014987510405</v>
      </c>
      <c r="O256" s="3"/>
      <c r="P256" s="1">
        <v>4.1041</v>
      </c>
      <c r="Q256" s="4">
        <v>0.05063615185725623</v>
      </c>
    </row>
    <row r="257" ht="15.75" customHeight="1">
      <c r="A257" s="1">
        <v>200303.0</v>
      </c>
      <c r="B257" s="3">
        <v>0.036628699376946905</v>
      </c>
      <c r="C257" s="1">
        <v>-0.52</v>
      </c>
      <c r="D257" s="3">
        <f t="shared" si="1"/>
        <v>-0.6285714286</v>
      </c>
      <c r="E257" s="1">
        <v>-1.91</v>
      </c>
      <c r="F257" s="3">
        <f t="shared" si="2"/>
        <v>-3.850746269</v>
      </c>
      <c r="G257" s="1">
        <v>-2.76</v>
      </c>
      <c r="H257" s="3">
        <f t="shared" si="3"/>
        <v>-1.775280899</v>
      </c>
      <c r="I257" s="1">
        <v>3.28</v>
      </c>
      <c r="J257" s="3">
        <f t="shared" si="4"/>
        <v>3</v>
      </c>
      <c r="K257" s="1">
        <v>-1.94</v>
      </c>
      <c r="L257" s="3">
        <f t="shared" si="5"/>
        <v>-1.91509434</v>
      </c>
      <c r="M257" s="3"/>
      <c r="N257" s="4">
        <v>0.04344048653344923</v>
      </c>
      <c r="O257" s="3"/>
      <c r="P257" s="1">
        <v>3.9063</v>
      </c>
      <c r="Q257" s="4">
        <v>-0.09714325336291774</v>
      </c>
    </row>
    <row r="258" ht="15.75" customHeight="1">
      <c r="A258" s="1">
        <v>200302.0</v>
      </c>
      <c r="B258" s="3">
        <v>0.042296818562329364</v>
      </c>
      <c r="C258" s="1">
        <v>-1.4</v>
      </c>
      <c r="D258" s="3">
        <f t="shared" si="1"/>
        <v>-1.843373494</v>
      </c>
      <c r="E258" s="1">
        <v>0.67</v>
      </c>
      <c r="F258" s="3">
        <f t="shared" si="2"/>
        <v>-0.5472972973</v>
      </c>
      <c r="G258" s="1">
        <v>3.56</v>
      </c>
      <c r="H258" s="3">
        <f t="shared" si="3"/>
        <v>-8.574468085</v>
      </c>
      <c r="I258" s="1">
        <v>0.82</v>
      </c>
      <c r="J258" s="3">
        <f t="shared" si="4"/>
        <v>-0.7102473498</v>
      </c>
      <c r="K258" s="1">
        <v>2.12</v>
      </c>
      <c r="L258" s="3">
        <f t="shared" si="5"/>
        <v>-1.818532819</v>
      </c>
      <c r="M258" s="3"/>
      <c r="N258" s="4">
        <v>-0.04163197335553703</v>
      </c>
      <c r="O258" s="3"/>
      <c r="P258" s="1">
        <v>4.3266</v>
      </c>
      <c r="Q258" s="4">
        <v>0.017448969993415497</v>
      </c>
    </row>
    <row r="259" ht="15.75" customHeight="1">
      <c r="A259" s="1">
        <v>200301.0</v>
      </c>
      <c r="B259" s="3">
        <v>0.02698559963420899</v>
      </c>
      <c r="C259" s="1">
        <v>1.66</v>
      </c>
      <c r="D259" s="3">
        <f t="shared" si="1"/>
        <v>-1.52866242</v>
      </c>
      <c r="E259" s="1">
        <v>1.48</v>
      </c>
      <c r="F259" s="3">
        <f t="shared" si="2"/>
        <v>-0.6628701595</v>
      </c>
      <c r="G259" s="1">
        <v>-0.47</v>
      </c>
      <c r="H259" s="3">
        <f t="shared" si="3"/>
        <v>-0.6384615385</v>
      </c>
      <c r="I259" s="1">
        <v>2.83</v>
      </c>
      <c r="J259" s="3">
        <f t="shared" si="4"/>
        <v>0.02166064982</v>
      </c>
      <c r="K259" s="1">
        <v>-2.59</v>
      </c>
      <c r="L259" s="3">
        <f t="shared" si="5"/>
        <v>8.25</v>
      </c>
      <c r="M259" s="3"/>
      <c r="N259" s="4">
        <v>-0.013147082990961345</v>
      </c>
      <c r="O259" s="3"/>
      <c r="P259" s="1">
        <v>4.2524</v>
      </c>
      <c r="Q259" s="4">
        <v>0.06304684765761692</v>
      </c>
    </row>
    <row r="260" ht="15.75" customHeight="1">
      <c r="A260" s="1">
        <v>200212.0</v>
      </c>
      <c r="B260" s="3">
        <v>-0.03704710590124183</v>
      </c>
      <c r="C260" s="1">
        <v>-3.14</v>
      </c>
      <c r="D260" s="3">
        <f t="shared" si="1"/>
        <v>-2.221789883</v>
      </c>
      <c r="E260" s="1">
        <v>4.39</v>
      </c>
      <c r="F260" s="3">
        <f t="shared" si="2"/>
        <v>-2.524305556</v>
      </c>
      <c r="G260" s="1">
        <v>-1.3</v>
      </c>
      <c r="H260" s="3">
        <f t="shared" si="3"/>
        <v>-1.380116959</v>
      </c>
      <c r="I260" s="1">
        <v>2.77</v>
      </c>
      <c r="J260" s="3">
        <f t="shared" si="4"/>
        <v>-1.537864078</v>
      </c>
      <c r="K260" s="1">
        <v>-0.28</v>
      </c>
      <c r="L260" s="3">
        <f t="shared" si="5"/>
        <v>-1.130841121</v>
      </c>
      <c r="M260" s="3"/>
      <c r="N260" s="4">
        <v>-0.05731990704879941</v>
      </c>
      <c r="O260" s="3"/>
      <c r="P260" s="1">
        <v>4.0002</v>
      </c>
      <c r="Q260" s="4">
        <v>0.09029954482269908</v>
      </c>
    </row>
    <row r="261" ht="15.75" customHeight="1">
      <c r="A261" s="1">
        <v>200211.0</v>
      </c>
      <c r="B261" s="3">
        <v>0.0014710202851082599</v>
      </c>
      <c r="C261" s="1">
        <v>2.57</v>
      </c>
      <c r="D261" s="3">
        <f t="shared" si="1"/>
        <v>-0.4351648352</v>
      </c>
      <c r="E261" s="1">
        <v>-2.88</v>
      </c>
      <c r="F261" s="3">
        <f t="shared" si="2"/>
        <v>-0.06493506494</v>
      </c>
      <c r="G261" s="1">
        <v>3.42</v>
      </c>
      <c r="H261" s="3">
        <f t="shared" si="3"/>
        <v>4.261538462</v>
      </c>
      <c r="I261" s="1">
        <v>-5.15</v>
      </c>
      <c r="J261" s="3">
        <f t="shared" si="4"/>
        <v>2.410596026</v>
      </c>
      <c r="K261" s="1">
        <v>2.14</v>
      </c>
      <c r="L261" s="3">
        <f t="shared" si="5"/>
        <v>-3.326086957</v>
      </c>
      <c r="M261" s="3"/>
      <c r="N261" s="4">
        <v>0.023790642347343516</v>
      </c>
      <c r="O261" s="3"/>
      <c r="P261" s="1">
        <v>3.6689</v>
      </c>
      <c r="Q261" s="4">
        <v>-0.030084331297750344</v>
      </c>
    </row>
    <row r="262" ht="15.75" customHeight="1">
      <c r="A262" s="1">
        <v>200210.0</v>
      </c>
      <c r="B262" s="3">
        <v>0.003878915653658499</v>
      </c>
      <c r="C262" s="1">
        <v>4.55</v>
      </c>
      <c r="D262" s="3">
        <f t="shared" si="1"/>
        <v>-1.614864865</v>
      </c>
      <c r="E262" s="1">
        <v>-3.08</v>
      </c>
      <c r="F262" s="3">
        <f t="shared" si="2"/>
        <v>3.277777778</v>
      </c>
      <c r="G262" s="1">
        <v>0.65</v>
      </c>
      <c r="H262" s="3">
        <f t="shared" si="3"/>
        <v>-1.773809524</v>
      </c>
      <c r="I262" s="1">
        <v>-1.51</v>
      </c>
      <c r="J262" s="3">
        <f t="shared" si="4"/>
        <v>-1.656521739</v>
      </c>
      <c r="K262" s="1">
        <v>-0.92</v>
      </c>
      <c r="L262" s="3">
        <f t="shared" si="5"/>
        <v>-1.968421053</v>
      </c>
      <c r="M262" s="3"/>
      <c r="N262" s="4">
        <v>0.043010752688172005</v>
      </c>
      <c r="O262" s="3"/>
      <c r="P262" s="1">
        <v>3.7827</v>
      </c>
      <c r="Q262" s="4">
        <v>0.06249648896129445</v>
      </c>
    </row>
    <row r="263" ht="15.75" customHeight="1">
      <c r="A263" s="1">
        <v>200209.0</v>
      </c>
      <c r="B263" s="3">
        <v>-0.028438564389584586</v>
      </c>
      <c r="C263" s="1">
        <v>-7.4</v>
      </c>
      <c r="D263" s="3">
        <f t="shared" si="1"/>
        <v>-247.6666667</v>
      </c>
      <c r="E263" s="1">
        <v>-0.72</v>
      </c>
      <c r="F263" s="3">
        <f t="shared" si="2"/>
        <v>-1.418604651</v>
      </c>
      <c r="G263" s="1">
        <v>-0.84</v>
      </c>
      <c r="H263" s="3">
        <f t="shared" si="3"/>
        <v>-0.679389313</v>
      </c>
      <c r="I263" s="1">
        <v>2.3</v>
      </c>
      <c r="J263" s="3">
        <f t="shared" si="4"/>
        <v>-0.3899204244</v>
      </c>
      <c r="K263" s="1">
        <v>0.95</v>
      </c>
      <c r="L263" s="3">
        <f t="shared" si="5"/>
        <v>-1.291411043</v>
      </c>
      <c r="M263" s="3"/>
      <c r="N263" s="4">
        <v>-0.04199683042789215</v>
      </c>
      <c r="O263" s="3"/>
      <c r="P263" s="1">
        <v>3.5602</v>
      </c>
      <c r="Q263" s="4">
        <v>0.030061047941440266</v>
      </c>
    </row>
    <row r="264" ht="15.75" customHeight="1">
      <c r="A264" s="1">
        <v>200208.0</v>
      </c>
      <c r="B264" s="3">
        <v>0.024294531950313836</v>
      </c>
      <c r="C264" s="1">
        <v>0.03</v>
      </c>
      <c r="D264" s="3">
        <f t="shared" si="1"/>
        <v>-1.004878049</v>
      </c>
      <c r="E264" s="1">
        <v>1.72</v>
      </c>
      <c r="F264" s="3">
        <f t="shared" si="2"/>
        <v>-1.49002849</v>
      </c>
      <c r="G264" s="1">
        <v>-2.62</v>
      </c>
      <c r="H264" s="3">
        <f t="shared" si="3"/>
        <v>-3.165289256</v>
      </c>
      <c r="I264" s="1">
        <v>3.77</v>
      </c>
      <c r="J264" s="3">
        <f t="shared" si="4"/>
        <v>2.458715596</v>
      </c>
      <c r="K264" s="1">
        <v>-3.26</v>
      </c>
      <c r="L264" s="3">
        <f t="shared" si="5"/>
        <v>2.704545455</v>
      </c>
      <c r="M264" s="3"/>
      <c r="N264" s="4">
        <v>-0.025482625482625476</v>
      </c>
      <c r="O264" s="3"/>
      <c r="P264" s="1">
        <v>3.4563</v>
      </c>
      <c r="Q264" s="4">
        <v>0.11839891276210213</v>
      </c>
    </row>
    <row r="265" ht="15.75" customHeight="1">
      <c r="A265" s="1">
        <v>200207.0</v>
      </c>
      <c r="B265" s="3">
        <v>-0.020793436946069277</v>
      </c>
      <c r="C265" s="1">
        <v>-6.15</v>
      </c>
      <c r="D265" s="3">
        <f t="shared" si="1"/>
        <v>0.1161524501</v>
      </c>
      <c r="E265" s="1">
        <v>-3.51</v>
      </c>
      <c r="F265" s="3">
        <f t="shared" si="2"/>
        <v>3.3875</v>
      </c>
      <c r="G265" s="1">
        <v>1.21</v>
      </c>
      <c r="H265" s="3">
        <f t="shared" si="3"/>
        <v>-0.6982543641</v>
      </c>
      <c r="I265" s="1">
        <v>1.09</v>
      </c>
      <c r="J265" s="3">
        <f t="shared" si="4"/>
        <v>-0.562248996</v>
      </c>
      <c r="K265" s="1">
        <v>-0.88</v>
      </c>
      <c r="L265" s="3">
        <f t="shared" si="5"/>
        <v>-1.233421751</v>
      </c>
      <c r="M265" s="3"/>
      <c r="N265" s="4">
        <v>-0.0277777777777779</v>
      </c>
      <c r="O265" s="3"/>
      <c r="P265" s="1">
        <v>3.0904</v>
      </c>
      <c r="Q265" s="4">
        <v>0.008056887497145837</v>
      </c>
    </row>
    <row r="266" ht="15.75" customHeight="1">
      <c r="A266" s="1">
        <v>200206.0</v>
      </c>
      <c r="B266" s="3">
        <v>0.042968367869535395</v>
      </c>
      <c r="C266" s="1">
        <v>-5.51</v>
      </c>
      <c r="D266" s="3">
        <f t="shared" si="1"/>
        <v>-3.768844221</v>
      </c>
      <c r="E266" s="1">
        <v>-0.8</v>
      </c>
      <c r="F266" s="3">
        <f t="shared" si="2"/>
        <v>-1.201005025</v>
      </c>
      <c r="G266" s="1">
        <v>4.01</v>
      </c>
      <c r="H266" s="3">
        <f t="shared" si="3"/>
        <v>9.837837838</v>
      </c>
      <c r="I266" s="1">
        <v>2.49</v>
      </c>
      <c r="J266" s="3">
        <f t="shared" si="4"/>
        <v>-0.4551422319</v>
      </c>
      <c r="K266" s="1">
        <v>3.77</v>
      </c>
      <c r="L266" s="3">
        <f t="shared" si="5"/>
        <v>-5.435294118</v>
      </c>
      <c r="M266" s="3"/>
      <c r="N266" s="4">
        <v>-0.014063656550703185</v>
      </c>
      <c r="O266" s="3"/>
      <c r="P266" s="1">
        <v>3.0657</v>
      </c>
      <c r="Q266" s="4">
        <v>-0.053416494272393256</v>
      </c>
    </row>
    <row r="267" ht="15.75" customHeight="1">
      <c r="A267" s="1">
        <v>200205.0</v>
      </c>
      <c r="B267" s="3">
        <v>-0.044931801149138195</v>
      </c>
      <c r="C267" s="1">
        <v>1.99</v>
      </c>
      <c r="D267" s="3">
        <f t="shared" si="1"/>
        <v>2.109375</v>
      </c>
      <c r="E267" s="1">
        <v>3.98</v>
      </c>
      <c r="F267" s="3">
        <f t="shared" si="2"/>
        <v>-2.895238095</v>
      </c>
      <c r="G267" s="1">
        <v>0.37</v>
      </c>
      <c r="H267" s="3">
        <f t="shared" si="3"/>
        <v>-0.9391447368</v>
      </c>
      <c r="I267" s="1">
        <v>4.57</v>
      </c>
      <c r="J267" s="3">
        <f t="shared" si="4"/>
        <v>-3.086757991</v>
      </c>
      <c r="K267" s="1">
        <v>-0.85</v>
      </c>
      <c r="L267" s="3">
        <f t="shared" si="5"/>
        <v>-1.345528455</v>
      </c>
      <c r="M267" s="3"/>
      <c r="N267" s="4">
        <v>0.0029695619896064063</v>
      </c>
      <c r="O267" s="3"/>
      <c r="P267" s="1">
        <v>3.2387</v>
      </c>
      <c r="Q267" s="4">
        <v>0.06501150937191724</v>
      </c>
    </row>
    <row r="268" ht="15.75" customHeight="1">
      <c r="A268" s="1">
        <v>200204.0</v>
      </c>
      <c r="B268" s="3">
        <v>-0.027090770511055573</v>
      </c>
      <c r="C268" s="1">
        <v>0.64</v>
      </c>
      <c r="D268" s="3">
        <f t="shared" si="1"/>
        <v>-0.859030837</v>
      </c>
      <c r="E268" s="1">
        <v>-2.1</v>
      </c>
      <c r="F268" s="3">
        <f t="shared" si="2"/>
        <v>-3.658227848</v>
      </c>
      <c r="G268" s="1">
        <v>6.08</v>
      </c>
      <c r="H268" s="3">
        <f t="shared" si="3"/>
        <v>25.43478261</v>
      </c>
      <c r="I268" s="1">
        <v>-2.19</v>
      </c>
      <c r="J268" s="3">
        <f t="shared" si="4"/>
        <v>-2.230337079</v>
      </c>
      <c r="K268" s="1">
        <v>2.46</v>
      </c>
      <c r="L268" s="3">
        <f t="shared" si="5"/>
        <v>-2.344262295</v>
      </c>
      <c r="M268" s="3"/>
      <c r="N268" s="4">
        <v>-0.02136006974716642</v>
      </c>
      <c r="O268" s="3"/>
      <c r="P268" s="1">
        <v>3.041</v>
      </c>
      <c r="Q268" s="4">
        <v>0.07145373828482837</v>
      </c>
    </row>
    <row r="269" ht="15.75" customHeight="1">
      <c r="A269" s="1">
        <v>200203.0</v>
      </c>
      <c r="B269" s="3">
        <v>0.04005609703938462</v>
      </c>
      <c r="C269" s="1">
        <v>4.54</v>
      </c>
      <c r="D269" s="3">
        <f t="shared" si="1"/>
        <v>-3.768292683</v>
      </c>
      <c r="E269" s="1">
        <v>0.79</v>
      </c>
      <c r="F269" s="3">
        <f t="shared" si="2"/>
        <v>-0.1022727273</v>
      </c>
      <c r="G269" s="1">
        <v>0.23</v>
      </c>
      <c r="H269" s="3">
        <f t="shared" si="3"/>
        <v>-0.8715083799</v>
      </c>
      <c r="I269" s="1">
        <v>1.78</v>
      </c>
      <c r="J269" s="3">
        <f t="shared" si="4"/>
        <v>-0.716108453</v>
      </c>
      <c r="K269" s="1">
        <v>-1.83</v>
      </c>
      <c r="L269" s="3">
        <f t="shared" si="5"/>
        <v>-1.782051282</v>
      </c>
      <c r="M269" s="3"/>
      <c r="N269" s="4">
        <v>0.04351781652767239</v>
      </c>
      <c r="O269" s="3"/>
      <c r="P269" s="1">
        <v>2.8382</v>
      </c>
      <c r="Q269" s="4">
        <v>-0.010356009623766593</v>
      </c>
    </row>
    <row r="270" ht="15.75" customHeight="1">
      <c r="A270" s="1">
        <v>200202.0</v>
      </c>
      <c r="B270" s="3">
        <v>-0.015402129378484064</v>
      </c>
      <c r="C270" s="1">
        <v>-1.64</v>
      </c>
      <c r="D270" s="3">
        <f t="shared" si="1"/>
        <v>-2.078947368</v>
      </c>
      <c r="E270" s="1">
        <v>0.88</v>
      </c>
      <c r="F270" s="3">
        <f t="shared" si="2"/>
        <v>-0.7463976945</v>
      </c>
      <c r="G270" s="1">
        <v>1.79</v>
      </c>
      <c r="H270" s="3">
        <f t="shared" si="3"/>
        <v>-0.2952755906</v>
      </c>
      <c r="I270" s="1">
        <v>6.27</v>
      </c>
      <c r="J270" s="3">
        <f t="shared" si="4"/>
        <v>0.3340425532</v>
      </c>
      <c r="K270" s="1">
        <v>2.34</v>
      </c>
      <c r="L270" s="3">
        <f t="shared" si="5"/>
        <v>0.6714285714</v>
      </c>
      <c r="M270" s="3"/>
      <c r="N270" s="4">
        <v>-0.009759759759759845</v>
      </c>
      <c r="O270" s="3"/>
      <c r="P270" s="1">
        <v>2.8679</v>
      </c>
      <c r="Q270" s="4">
        <v>-0.03655054254711598</v>
      </c>
    </row>
    <row r="271" ht="15.75" customHeight="1">
      <c r="A271" s="1">
        <v>200201.0</v>
      </c>
      <c r="B271" s="3">
        <v>0.0016618385428872617</v>
      </c>
      <c r="C271" s="1">
        <v>1.52</v>
      </c>
      <c r="D271" s="3">
        <f t="shared" si="1"/>
        <v>-0.3391304348</v>
      </c>
      <c r="E271" s="1">
        <v>3.47</v>
      </c>
      <c r="F271" s="3">
        <f t="shared" si="2"/>
        <v>-2.329501916</v>
      </c>
      <c r="G271" s="1">
        <v>2.54</v>
      </c>
      <c r="H271" s="3">
        <f t="shared" si="3"/>
        <v>-0.1476510067</v>
      </c>
      <c r="I271" s="1">
        <v>4.7</v>
      </c>
      <c r="J271" s="3">
        <f t="shared" si="4"/>
        <v>-3.5</v>
      </c>
      <c r="K271" s="1">
        <v>1.4</v>
      </c>
      <c r="L271" s="3">
        <f t="shared" si="5"/>
        <v>-0.1715976331</v>
      </c>
      <c r="M271" s="3"/>
      <c r="N271" s="4">
        <v>-0.022743947175348556</v>
      </c>
      <c r="O271" s="3"/>
      <c r="P271" s="1">
        <v>2.9767</v>
      </c>
      <c r="Q271" s="4">
        <v>-0.04442875028088977</v>
      </c>
    </row>
    <row r="272" ht="15.75" customHeight="1">
      <c r="A272" s="1">
        <v>200112.0</v>
      </c>
      <c r="B272" s="3">
        <v>-0.02304569927435096</v>
      </c>
      <c r="C272" s="1">
        <v>2.3</v>
      </c>
      <c r="D272" s="3">
        <f t="shared" si="1"/>
        <v>-0.731621937</v>
      </c>
      <c r="E272" s="1">
        <v>-2.61</v>
      </c>
      <c r="F272" s="3">
        <f t="shared" si="2"/>
        <v>5.214285714</v>
      </c>
      <c r="G272" s="1">
        <v>2.98</v>
      </c>
      <c r="H272" s="3">
        <f t="shared" si="3"/>
        <v>2.386363636</v>
      </c>
      <c r="I272" s="1">
        <v>-1.88</v>
      </c>
      <c r="J272" s="3">
        <f t="shared" si="4"/>
        <v>0.2965517241</v>
      </c>
      <c r="K272" s="1">
        <v>1.69</v>
      </c>
      <c r="L272" s="3">
        <f t="shared" si="5"/>
        <v>2.520833333</v>
      </c>
      <c r="M272" s="3"/>
      <c r="N272" s="4">
        <v>0.05511689115962226</v>
      </c>
      <c r="O272" s="3"/>
      <c r="P272" s="1">
        <v>3.1151</v>
      </c>
      <c r="Q272" s="4">
        <v>0.011231942866417821</v>
      </c>
    </row>
    <row r="273" ht="15.75" customHeight="1">
      <c r="A273" s="1">
        <v>200111.0</v>
      </c>
      <c r="B273" s="3">
        <v>0.040008693246927685</v>
      </c>
      <c r="C273" s="1">
        <v>8.57</v>
      </c>
      <c r="D273" s="3">
        <f t="shared" si="1"/>
        <v>0.4775862069</v>
      </c>
      <c r="E273" s="1">
        <v>-0.42</v>
      </c>
      <c r="F273" s="3">
        <f t="shared" si="2"/>
        <v>-1.118309859</v>
      </c>
      <c r="G273" s="1">
        <v>0.88</v>
      </c>
      <c r="H273" s="3">
        <f t="shared" si="3"/>
        <v>-1.778761062</v>
      </c>
      <c r="I273" s="1">
        <v>-1.45</v>
      </c>
      <c r="J273" s="3">
        <f t="shared" si="4"/>
        <v>-1.986394558</v>
      </c>
      <c r="K273" s="1">
        <v>0.48</v>
      </c>
      <c r="L273" s="3">
        <f t="shared" si="5"/>
        <v>-1.109589041</v>
      </c>
      <c r="M273" s="3"/>
      <c r="N273" s="4">
        <v>0.045991902834008114</v>
      </c>
      <c r="O273" s="3"/>
      <c r="P273" s="1">
        <v>3.0805</v>
      </c>
      <c r="Q273" s="4">
        <v>0.008908394196443181</v>
      </c>
    </row>
    <row r="274" ht="15.75" customHeight="1">
      <c r="A274" s="1">
        <v>200110.0</v>
      </c>
      <c r="B274" s="3">
        <v>-0.006162564835317519</v>
      </c>
      <c r="C274" s="1">
        <v>5.8</v>
      </c>
      <c r="D274" s="3">
        <f t="shared" si="1"/>
        <v>-1.409026798</v>
      </c>
      <c r="E274" s="1">
        <v>3.55</v>
      </c>
      <c r="F274" s="3">
        <f t="shared" si="2"/>
        <v>-2.621004566</v>
      </c>
      <c r="G274" s="1">
        <v>-1.13</v>
      </c>
      <c r="H274" s="3">
        <f t="shared" si="3"/>
        <v>-5.913043478</v>
      </c>
      <c r="I274" s="1">
        <v>1.47</v>
      </c>
      <c r="J274" s="3">
        <f t="shared" si="4"/>
        <v>-0.6287878788</v>
      </c>
      <c r="K274" s="1">
        <v>-4.38</v>
      </c>
      <c r="L274" s="3">
        <f t="shared" si="5"/>
        <v>-2.303571429</v>
      </c>
      <c r="M274" s="3"/>
      <c r="N274" s="4">
        <v>-0.044709158415841666</v>
      </c>
      <c r="O274" s="3"/>
      <c r="P274" s="1">
        <v>3.0533</v>
      </c>
      <c r="Q274" s="4">
        <v>0.1227018679217533</v>
      </c>
    </row>
    <row r="275" ht="15.75" customHeight="1">
      <c r="A275" s="1">
        <v>200109.0</v>
      </c>
      <c r="B275" s="3">
        <v>0.07447537674795512</v>
      </c>
      <c r="C275" s="1">
        <v>-14.18</v>
      </c>
      <c r="D275" s="3">
        <f t="shared" si="1"/>
        <v>12.12962963</v>
      </c>
      <c r="E275" s="1">
        <v>-2.19</v>
      </c>
      <c r="F275" s="3">
        <f t="shared" si="2"/>
        <v>1.807692308</v>
      </c>
      <c r="G275" s="1">
        <v>0.23</v>
      </c>
      <c r="H275" s="3">
        <f t="shared" si="3"/>
        <v>-1.118556701</v>
      </c>
      <c r="I275" s="1">
        <v>3.96</v>
      </c>
      <c r="J275" s="3">
        <f t="shared" si="4"/>
        <v>-0.5285714286</v>
      </c>
      <c r="K275" s="1">
        <v>3.36</v>
      </c>
      <c r="L275" s="3">
        <f t="shared" si="5"/>
        <v>2.536842105</v>
      </c>
      <c r="M275" s="3"/>
      <c r="N275" s="4">
        <v>-0.0029307419404595025</v>
      </c>
      <c r="O275" s="3"/>
      <c r="P275" s="1">
        <v>2.7196</v>
      </c>
      <c r="Q275" s="4">
        <v>-0.06301464254952627</v>
      </c>
    </row>
    <row r="276" ht="15.75" customHeight="1">
      <c r="A276" s="1">
        <v>200108.0</v>
      </c>
      <c r="B276" s="3">
        <v>0.06728480277785964</v>
      </c>
      <c r="C276" s="1">
        <v>-1.08</v>
      </c>
      <c r="D276" s="3">
        <f t="shared" si="1"/>
        <v>-0.7279596977</v>
      </c>
      <c r="E276" s="1">
        <v>-0.78</v>
      </c>
      <c r="F276" s="3">
        <f t="shared" si="2"/>
        <v>-0.7671641791</v>
      </c>
      <c r="G276" s="1">
        <v>-1.94</v>
      </c>
      <c r="H276" s="3">
        <f t="shared" si="3"/>
        <v>-2.577235772</v>
      </c>
      <c r="I276" s="1">
        <v>8.4</v>
      </c>
      <c r="J276" s="3">
        <f t="shared" si="4"/>
        <v>2.387096774</v>
      </c>
      <c r="K276" s="1">
        <v>0.95</v>
      </c>
      <c r="L276" s="3">
        <f t="shared" si="5"/>
        <v>-0.696485623</v>
      </c>
      <c r="M276" s="3"/>
      <c r="N276" s="4">
        <v>-0.0316654219566842</v>
      </c>
      <c r="O276" s="3"/>
      <c r="P276" s="1">
        <v>2.9025</v>
      </c>
      <c r="Q276" s="4">
        <v>0.02980308674827037</v>
      </c>
    </row>
    <row r="277" ht="15.75" customHeight="1">
      <c r="A277" s="1">
        <v>200107.0</v>
      </c>
      <c r="B277" s="3">
        <v>-0.09546972636614559</v>
      </c>
      <c r="C277" s="1">
        <v>-3.97</v>
      </c>
      <c r="D277" s="3">
        <f t="shared" si="1"/>
        <v>-3.919117647</v>
      </c>
      <c r="E277" s="1">
        <v>-3.35</v>
      </c>
      <c r="F277" s="3">
        <f t="shared" si="2"/>
        <v>-2.34</v>
      </c>
      <c r="G277" s="1">
        <v>1.23</v>
      </c>
      <c r="H277" s="3">
        <f t="shared" si="3"/>
        <v>19.5</v>
      </c>
      <c r="I277" s="1">
        <v>2.48</v>
      </c>
      <c r="J277" s="3">
        <f t="shared" si="4"/>
        <v>-0.0534351145</v>
      </c>
      <c r="K277" s="1">
        <v>3.13</v>
      </c>
      <c r="L277" s="3">
        <f t="shared" si="5"/>
        <v>2.817073171</v>
      </c>
      <c r="M277" s="3"/>
      <c r="N277" s="4">
        <v>-0.009468856339695186</v>
      </c>
      <c r="O277" s="3"/>
      <c r="P277" s="1">
        <v>2.8185</v>
      </c>
      <c r="Q277" s="4">
        <v>0.04590322101825728</v>
      </c>
    </row>
    <row r="278" ht="15.75" customHeight="1">
      <c r="A278" s="1">
        <v>200106.0</v>
      </c>
      <c r="B278" s="3">
        <v>-0.010648477777651433</v>
      </c>
      <c r="C278" s="1">
        <v>1.36</v>
      </c>
      <c r="D278" s="3">
        <f t="shared" si="1"/>
        <v>-10.06666667</v>
      </c>
      <c r="E278" s="1">
        <v>2.5</v>
      </c>
      <c r="F278" s="3">
        <f t="shared" si="2"/>
        <v>-0.4918699187</v>
      </c>
      <c r="G278" s="1">
        <v>0.06</v>
      </c>
      <c r="H278" s="3">
        <f t="shared" si="3"/>
        <v>-0.9884393064</v>
      </c>
      <c r="I278" s="1">
        <v>2.62</v>
      </c>
      <c r="J278" s="3">
        <f t="shared" si="4"/>
        <v>2.119047619</v>
      </c>
      <c r="K278" s="1">
        <v>0.82</v>
      </c>
      <c r="L278" s="3">
        <f t="shared" si="5"/>
        <v>-0.5940594059</v>
      </c>
      <c r="M278" s="3"/>
      <c r="N278" s="4">
        <v>-0.003831982313927784</v>
      </c>
      <c r="O278" s="3"/>
      <c r="P278" s="1">
        <v>2.6948</v>
      </c>
      <c r="Q278" s="4">
        <v>0.10660315374507223</v>
      </c>
    </row>
    <row r="279" ht="15.75" customHeight="1">
      <c r="A279" s="1">
        <v>200105.0</v>
      </c>
      <c r="B279" s="3">
        <v>-0.0020120703595531975</v>
      </c>
      <c r="C279" s="1">
        <v>-0.15</v>
      </c>
      <c r="D279" s="3">
        <f t="shared" si="1"/>
        <v>-1.023076923</v>
      </c>
      <c r="E279" s="1">
        <v>4.92</v>
      </c>
      <c r="F279" s="3">
        <f t="shared" si="2"/>
        <v>13.90909091</v>
      </c>
      <c r="G279" s="1">
        <v>5.19</v>
      </c>
      <c r="H279" s="3">
        <f t="shared" si="3"/>
        <v>-1.982954545</v>
      </c>
      <c r="I279" s="1">
        <v>0.84</v>
      </c>
      <c r="J279" s="3">
        <f t="shared" si="4"/>
        <v>-0.8489208633</v>
      </c>
      <c r="K279" s="1">
        <v>2.02</v>
      </c>
      <c r="L279" s="3">
        <f t="shared" si="5"/>
        <v>-1.682432432</v>
      </c>
      <c r="M279" s="3"/>
      <c r="N279" s="4">
        <v>0.02725208175624516</v>
      </c>
      <c r="O279" s="3"/>
      <c r="P279" s="1">
        <v>2.4352</v>
      </c>
      <c r="Q279" s="4">
        <v>0.04784853700516356</v>
      </c>
    </row>
    <row r="280" ht="15.75" customHeight="1">
      <c r="A280" s="1">
        <v>200104.0</v>
      </c>
      <c r="B280" s="3">
        <v>0.04141279727287084</v>
      </c>
      <c r="C280" s="1">
        <v>6.5</v>
      </c>
      <c r="D280" s="3">
        <f t="shared" si="1"/>
        <v>-1.490936556</v>
      </c>
      <c r="E280" s="1">
        <v>0.33</v>
      </c>
      <c r="F280" s="3">
        <f t="shared" si="2"/>
        <v>-1.264</v>
      </c>
      <c r="G280" s="1">
        <v>-5.28</v>
      </c>
      <c r="H280" s="3">
        <f t="shared" si="3"/>
        <v>-1.655900621</v>
      </c>
      <c r="I280" s="1">
        <v>5.56</v>
      </c>
      <c r="J280" s="3">
        <f t="shared" si="4"/>
        <v>3.310077519</v>
      </c>
      <c r="K280" s="1">
        <v>-2.96</v>
      </c>
      <c r="L280" s="3">
        <f t="shared" si="5"/>
        <v>-1.868035191</v>
      </c>
      <c r="M280" s="3"/>
      <c r="N280" s="4">
        <v>0.09772311783280707</v>
      </c>
      <c r="O280" s="3"/>
      <c r="P280" s="1">
        <v>2.324</v>
      </c>
      <c r="Q280" s="4">
        <v>0.011842563566701436</v>
      </c>
    </row>
    <row r="281" ht="15.75" customHeight="1">
      <c r="A281" s="1">
        <v>200103.0</v>
      </c>
      <c r="B281" s="3">
        <v>-0.060447037134021775</v>
      </c>
      <c r="C281" s="1">
        <v>-13.24</v>
      </c>
      <c r="D281" s="3">
        <f t="shared" si="1"/>
        <v>2.578378378</v>
      </c>
      <c r="E281" s="1">
        <v>-1.25</v>
      </c>
      <c r="F281" s="3">
        <f t="shared" si="2"/>
        <v>-6.681818182</v>
      </c>
      <c r="G281" s="1">
        <v>8.05</v>
      </c>
      <c r="H281" s="3">
        <f t="shared" si="3"/>
        <v>-0.07043879908</v>
      </c>
      <c r="I281" s="1">
        <v>1.29</v>
      </c>
      <c r="J281" s="3">
        <f t="shared" si="4"/>
        <v>-1.74137931</v>
      </c>
      <c r="K281" s="1">
        <v>3.41</v>
      </c>
      <c r="L281" s="3">
        <f t="shared" si="5"/>
        <v>-0.5861650485</v>
      </c>
      <c r="M281" s="3"/>
      <c r="N281" s="4">
        <v>0.0019983347210659197</v>
      </c>
      <c r="O281" s="3"/>
      <c r="P281" s="1">
        <v>2.2968</v>
      </c>
      <c r="Q281" s="4">
        <v>0.018626929217669064</v>
      </c>
    </row>
    <row r="282" ht="15.75" customHeight="1">
      <c r="A282" s="1">
        <v>200102.0</v>
      </c>
      <c r="B282" s="3">
        <v>0.06415537446026676</v>
      </c>
      <c r="C282" s="1">
        <v>-3.7</v>
      </c>
      <c r="D282" s="3">
        <f t="shared" si="1"/>
        <v>-2.316725979</v>
      </c>
      <c r="E282" s="1">
        <v>0.22</v>
      </c>
      <c r="F282" s="3">
        <f t="shared" si="2"/>
        <v>-1.098654709</v>
      </c>
      <c r="G282" s="1">
        <v>8.66</v>
      </c>
      <c r="H282" s="3">
        <f t="shared" si="3"/>
        <v>-13.92537313</v>
      </c>
      <c r="I282" s="1">
        <v>-1.74</v>
      </c>
      <c r="J282" s="3">
        <f t="shared" si="4"/>
        <v>0.6111111111</v>
      </c>
      <c r="K282" s="1">
        <v>8.24</v>
      </c>
      <c r="L282" s="3">
        <f t="shared" si="5"/>
        <v>-4.296</v>
      </c>
      <c r="M282" s="3"/>
      <c r="N282" s="4">
        <v>-0.013147082990961345</v>
      </c>
      <c r="O282" s="3"/>
      <c r="P282" s="1">
        <v>2.2548</v>
      </c>
      <c r="Q282" s="4">
        <v>0.02472277767678599</v>
      </c>
    </row>
    <row r="283" ht="15.75" customHeight="1">
      <c r="A283" s="1">
        <v>200101.0</v>
      </c>
      <c r="B283" s="3">
        <v>0.049076077834091736</v>
      </c>
      <c r="C283" s="1">
        <v>2.81</v>
      </c>
      <c r="D283" s="3">
        <f t="shared" si="1"/>
        <v>-0.3129584352</v>
      </c>
      <c r="E283" s="1">
        <v>-2.23</v>
      </c>
      <c r="F283" s="3">
        <f t="shared" si="2"/>
        <v>-0.6114982578</v>
      </c>
      <c r="G283" s="1">
        <v>-0.67</v>
      </c>
      <c r="H283" s="3">
        <f t="shared" si="3"/>
        <v>-1.110927152</v>
      </c>
      <c r="I283" s="1">
        <v>-1.08</v>
      </c>
      <c r="J283" s="3">
        <f t="shared" si="4"/>
        <v>-0.5627530364</v>
      </c>
      <c r="K283" s="1">
        <v>-2.5</v>
      </c>
      <c r="L283" s="3">
        <f t="shared" si="5"/>
        <v>-1.651041667</v>
      </c>
      <c r="M283" s="3"/>
      <c r="N283" s="4">
        <v>0.009288439210482613</v>
      </c>
      <c r="O283" s="3"/>
      <c r="P283" s="1">
        <v>2.2004</v>
      </c>
      <c r="Q283" s="4">
        <v>0.09608966376089678</v>
      </c>
    </row>
    <row r="284" ht="15.75" customHeight="1">
      <c r="A284" s="1">
        <v>200012.0</v>
      </c>
      <c r="B284" s="3">
        <v>-0.030300282766225983</v>
      </c>
      <c r="C284" s="1">
        <v>4.09</v>
      </c>
      <c r="D284" s="3">
        <f t="shared" si="1"/>
        <v>-5.173469388</v>
      </c>
      <c r="E284" s="1">
        <v>-5.74</v>
      </c>
      <c r="F284" s="3">
        <f t="shared" si="2"/>
        <v>21.07692308</v>
      </c>
      <c r="G284" s="1">
        <v>6.04</v>
      </c>
      <c r="H284" s="3">
        <f t="shared" si="3"/>
        <v>0.8934169279</v>
      </c>
      <c r="I284" s="1">
        <v>-2.47</v>
      </c>
      <c r="J284" s="3">
        <f t="shared" si="4"/>
        <v>-1.713872832</v>
      </c>
      <c r="K284" s="1">
        <v>3.84</v>
      </c>
      <c r="L284" s="3">
        <f t="shared" si="5"/>
        <v>0.1066282421</v>
      </c>
      <c r="M284" s="3"/>
      <c r="N284" s="4">
        <v>-0.0527886881382561</v>
      </c>
      <c r="O284" s="3"/>
      <c r="P284" s="1">
        <v>2.0075</v>
      </c>
      <c r="Q284" s="4">
        <v>0.0656085779499973</v>
      </c>
    </row>
    <row r="285" ht="15.75" customHeight="1">
      <c r="A285" s="1"/>
      <c r="B285" s="1"/>
      <c r="C285" s="1">
        <v>-0.98</v>
      </c>
      <c r="D285" s="3"/>
      <c r="E285" s="1">
        <v>-0.26</v>
      </c>
      <c r="F285" s="3"/>
      <c r="G285" s="1">
        <v>3.19</v>
      </c>
      <c r="H285" s="3"/>
      <c r="I285" s="1">
        <v>3.46</v>
      </c>
      <c r="J285" s="3"/>
      <c r="K285" s="1">
        <v>3.47</v>
      </c>
      <c r="L285" s="3"/>
      <c r="M285" s="3"/>
      <c r="N285" s="4">
        <v>-0.04929051530993278</v>
      </c>
      <c r="O285" s="3"/>
      <c r="P285" s="1">
        <v>1.8839</v>
      </c>
      <c r="Q285" s="4">
        <v>0.03813302474238167</v>
      </c>
    </row>
    <row r="286" ht="15.75" customHeight="1">
      <c r="A286" s="3"/>
      <c r="B286" s="3"/>
      <c r="C286" s="3"/>
      <c r="D286" s="3"/>
      <c r="E286" s="3"/>
      <c r="F286" s="3"/>
      <c r="G286" s="3"/>
      <c r="H286" s="3"/>
      <c r="I286" s="3"/>
      <c r="J286" s="3"/>
      <c r="K286" s="3"/>
      <c r="L286" s="3"/>
      <c r="M286" s="3"/>
      <c r="N286" s="4">
        <v>-0.009615384615384581</v>
      </c>
      <c r="O286" s="3"/>
      <c r="P286" s="1">
        <v>1.8147</v>
      </c>
      <c r="Q286" s="4">
        <v>0.04113597246127365</v>
      </c>
    </row>
    <row r="287" ht="15.75" customHeight="1">
      <c r="A287" s="3"/>
      <c r="B287" s="3"/>
      <c r="C287" s="3"/>
      <c r="D287" s="3"/>
      <c r="E287" s="3"/>
      <c r="F287" s="3"/>
      <c r="G287" s="3"/>
      <c r="H287" s="3"/>
      <c r="I287" s="3"/>
      <c r="J287" s="3"/>
      <c r="K287" s="3"/>
      <c r="L287" s="3"/>
      <c r="M287" s="3"/>
      <c r="N287" s="4">
        <v>7.401924500369805E-4</v>
      </c>
      <c r="O287" s="3"/>
      <c r="P287" s="1">
        <v>1.743</v>
      </c>
      <c r="Q287" s="4">
        <v>-0.0699039487726788</v>
      </c>
    </row>
    <row r="288" ht="15.75" customHeight="1">
      <c r="A288" s="3"/>
      <c r="B288" s="3"/>
      <c r="C288" s="3"/>
      <c r="D288" s="3"/>
      <c r="E288" s="3"/>
      <c r="F288" s="3"/>
      <c r="G288" s="3"/>
      <c r="H288" s="3"/>
      <c r="I288" s="3"/>
      <c r="J288" s="3"/>
      <c r="K288" s="3"/>
      <c r="L288" s="3"/>
      <c r="M288" s="3"/>
      <c r="N288" s="4">
        <v>-0.0036873156342183133</v>
      </c>
      <c r="O288" s="3"/>
      <c r="P288" s="1">
        <v>1.874</v>
      </c>
      <c r="Q288" s="4">
        <v>0.07214371531552155</v>
      </c>
    </row>
    <row r="289" ht="15.75" customHeight="1">
      <c r="A289" s="3"/>
      <c r="B289" s="3"/>
      <c r="C289" s="3"/>
      <c r="D289" s="3"/>
      <c r="E289" s="3"/>
      <c r="F289" s="3"/>
      <c r="G289" s="3"/>
      <c r="H289" s="3"/>
      <c r="I289" s="3"/>
      <c r="J289" s="3"/>
      <c r="K289" s="3"/>
      <c r="L289" s="3"/>
      <c r="M289" s="3"/>
      <c r="N289" s="4">
        <v>-0.001619790899720197</v>
      </c>
      <c r="O289" s="3"/>
      <c r="P289" s="1">
        <v>1.7479</v>
      </c>
      <c r="Q289" s="4">
        <v>0.10465777665423759</v>
      </c>
    </row>
    <row r="290" ht="15.75" customHeight="1">
      <c r="A290" s="3"/>
      <c r="B290" s="3"/>
      <c r="C290" s="3"/>
      <c r="D290" s="3"/>
      <c r="E290" s="3"/>
      <c r="F290" s="3"/>
      <c r="G290" s="3"/>
      <c r="H290" s="3"/>
      <c r="I290" s="3"/>
      <c r="J290" s="3"/>
      <c r="K290" s="3"/>
      <c r="L290" s="3"/>
      <c r="M290" s="3"/>
      <c r="N290" s="4">
        <v>-0.02146974063400575</v>
      </c>
      <c r="O290" s="3"/>
      <c r="P290" s="1">
        <v>1.5823</v>
      </c>
      <c r="Q290" s="4">
        <v>0.04573392373273433</v>
      </c>
    </row>
    <row r="291" ht="15.75" customHeight="1">
      <c r="A291" s="3"/>
      <c r="B291" s="3"/>
      <c r="C291" s="3"/>
      <c r="D291" s="3"/>
      <c r="E291" s="3"/>
      <c r="F291" s="3"/>
      <c r="G291" s="3"/>
      <c r="H291" s="3"/>
      <c r="I291" s="3"/>
      <c r="J291" s="3"/>
      <c r="K291" s="3"/>
      <c r="L291" s="3"/>
      <c r="M291" s="3"/>
      <c r="N291" s="4">
        <v>-0.01602155111300152</v>
      </c>
      <c r="O291" s="3"/>
      <c r="P291" s="1">
        <v>1.5131</v>
      </c>
      <c r="Q291" s="4">
        <v>-0.027007909459198842</v>
      </c>
    </row>
    <row r="292" ht="15.75" customHeight="1">
      <c r="A292" s="3"/>
      <c r="B292" s="3"/>
      <c r="C292" s="3"/>
      <c r="D292" s="3"/>
      <c r="E292" s="3"/>
      <c r="F292" s="3"/>
      <c r="G292" s="3"/>
      <c r="H292" s="3"/>
      <c r="I292" s="3"/>
      <c r="J292" s="3"/>
      <c r="K292" s="3"/>
      <c r="L292" s="3"/>
      <c r="M292" s="3"/>
      <c r="N292" s="4">
        <v>0.009879725085910618</v>
      </c>
      <c r="O292" s="3"/>
      <c r="P292" s="1">
        <v>1.5551</v>
      </c>
      <c r="Q292" s="4">
        <v>-0.001605033384694532</v>
      </c>
    </row>
    <row r="293" ht="15.75" customHeight="1">
      <c r="A293" s="3"/>
      <c r="B293" s="3"/>
      <c r="C293" s="3"/>
      <c r="D293" s="3"/>
      <c r="E293" s="3"/>
      <c r="F293" s="3"/>
      <c r="G293" s="3"/>
      <c r="H293" s="3"/>
      <c r="I293" s="3"/>
      <c r="J293" s="3"/>
      <c r="K293" s="3"/>
      <c r="L293" s="3"/>
      <c r="M293" s="3"/>
      <c r="N293" s="4">
        <v>-0.024581005586592153</v>
      </c>
      <c r="O293" s="3"/>
      <c r="P293" s="1">
        <v>1.5576</v>
      </c>
      <c r="Q293" s="4">
        <v>-0.03958564557898625</v>
      </c>
    </row>
    <row r="294" ht="15.75" customHeight="1">
      <c r="A294" s="3"/>
      <c r="B294" s="3"/>
      <c r="C294" s="3"/>
      <c r="D294" s="3"/>
      <c r="E294" s="3"/>
      <c r="F294" s="3"/>
      <c r="G294" s="3"/>
      <c r="H294" s="3"/>
      <c r="I294" s="3"/>
      <c r="J294" s="3"/>
      <c r="K294" s="3"/>
      <c r="L294" s="3"/>
      <c r="M294" s="3"/>
      <c r="N294" s="4">
        <v>-0.044058744993324406</v>
      </c>
      <c r="O294" s="3"/>
      <c r="P294" s="1">
        <v>1.6218</v>
      </c>
      <c r="Q294" s="4">
        <v>-0.0060672917815775</v>
      </c>
    </row>
    <row r="295" ht="15.75" customHeight="1">
      <c r="A295" s="3"/>
      <c r="B295" s="3"/>
      <c r="C295" s="3"/>
      <c r="D295" s="3"/>
      <c r="E295" s="3"/>
      <c r="F295" s="3"/>
      <c r="G295" s="3"/>
      <c r="H295" s="3"/>
      <c r="I295" s="3"/>
      <c r="J295" s="3"/>
      <c r="K295" s="3"/>
      <c r="L295" s="3"/>
      <c r="M295" s="3"/>
      <c r="N295" s="4">
        <v>0.023783488244942586</v>
      </c>
      <c r="O295" s="3"/>
      <c r="P295" s="1">
        <v>1.6317</v>
      </c>
      <c r="Q295" s="4">
        <v>-0.10811697185023228</v>
      </c>
    </row>
    <row r="296" ht="15.75" customHeight="1">
      <c r="A296" s="3"/>
      <c r="B296" s="3"/>
      <c r="C296" s="3"/>
      <c r="D296" s="3"/>
      <c r="E296" s="3"/>
      <c r="F296" s="3"/>
      <c r="G296" s="3"/>
      <c r="H296" s="3"/>
      <c r="I296" s="3"/>
      <c r="J296" s="3"/>
      <c r="K296" s="3"/>
      <c r="L296" s="3"/>
      <c r="M296" s="3"/>
      <c r="N296" s="4">
        <v>0.030712876866723082</v>
      </c>
      <c r="O296" s="3"/>
      <c r="P296" s="1">
        <v>1.8295</v>
      </c>
      <c r="Q296" s="4">
        <v>0.006768655073739804</v>
      </c>
    </row>
    <row r="297" ht="15.75" customHeight="1">
      <c r="A297" s="3"/>
      <c r="B297" s="3"/>
      <c r="C297" s="3"/>
      <c r="D297" s="3"/>
      <c r="E297" s="3"/>
      <c r="F297" s="3"/>
      <c r="G297" s="3"/>
      <c r="H297" s="3"/>
      <c r="I297" s="3"/>
      <c r="J297" s="3"/>
      <c r="K297" s="3"/>
      <c r="L297" s="3"/>
      <c r="M297" s="3"/>
      <c r="N297" s="4">
        <v>0.002683994914535859</v>
      </c>
      <c r="O297" s="3"/>
      <c r="P297" s="1">
        <v>1.8172</v>
      </c>
      <c r="Q297" s="4">
        <v>-0.019954697443641534</v>
      </c>
    </row>
    <row r="298" ht="15.75" customHeight="1">
      <c r="A298" s="3"/>
      <c r="B298" s="3"/>
      <c r="C298" s="3"/>
      <c r="D298" s="3"/>
      <c r="E298" s="3"/>
      <c r="F298" s="3"/>
      <c r="G298" s="3"/>
      <c r="H298" s="3"/>
      <c r="I298" s="3"/>
      <c r="J298" s="3"/>
      <c r="K298" s="3"/>
      <c r="L298" s="3"/>
      <c r="M298" s="3"/>
      <c r="N298" s="4">
        <v>0.019294456443484487</v>
      </c>
      <c r="O298" s="3"/>
      <c r="P298" s="1">
        <v>1.8542</v>
      </c>
      <c r="Q298" s="4">
        <v>0.020360994937266286</v>
      </c>
    </row>
    <row r="299" ht="15.75" customHeight="1">
      <c r="A299" s="3"/>
      <c r="B299" s="3"/>
      <c r="C299" s="3"/>
      <c r="D299" s="3"/>
      <c r="E299" s="3"/>
      <c r="F299" s="3"/>
      <c r="G299" s="3"/>
      <c r="H299" s="3"/>
      <c r="I299" s="3"/>
      <c r="J299" s="3"/>
      <c r="K299" s="3"/>
      <c r="L299" s="3"/>
      <c r="M299" s="3"/>
      <c r="N299" s="4">
        <v>-0.015173000567214934</v>
      </c>
      <c r="O299" s="3"/>
      <c r="P299" s="1">
        <v>1.8172</v>
      </c>
      <c r="Q299" s="4">
        <v>-0.039179400412414744</v>
      </c>
    </row>
    <row r="300" ht="15.75" customHeight="1">
      <c r="A300" s="3"/>
      <c r="B300" s="3"/>
      <c r="C300" s="3"/>
      <c r="D300" s="3"/>
      <c r="E300" s="3"/>
      <c r="F300" s="3"/>
      <c r="G300" s="3"/>
      <c r="H300" s="3"/>
      <c r="I300" s="3"/>
      <c r="J300" s="3"/>
      <c r="K300" s="3"/>
      <c r="L300" s="3"/>
      <c r="M300" s="3"/>
      <c r="N300" s="4">
        <v>0.06365007541478129</v>
      </c>
      <c r="O300" s="3"/>
      <c r="P300" s="1">
        <v>1.8913</v>
      </c>
      <c r="Q300" s="4">
        <v>0.02271129616611689</v>
      </c>
    </row>
    <row r="301" ht="15.75" customHeight="1">
      <c r="A301" s="3"/>
      <c r="B301" s="3"/>
      <c r="C301" s="3"/>
      <c r="D301" s="3"/>
      <c r="E301" s="3"/>
      <c r="F301" s="3"/>
      <c r="G301" s="3"/>
      <c r="H301" s="3"/>
      <c r="I301" s="3"/>
      <c r="J301" s="3"/>
      <c r="K301" s="3"/>
      <c r="L301" s="3"/>
      <c r="M301" s="3"/>
      <c r="N301" s="4">
        <v>0.01921598770176791</v>
      </c>
      <c r="O301" s="3"/>
      <c r="P301" s="1">
        <v>1.8493</v>
      </c>
      <c r="Q301" s="4">
        <v>0.010822629133643069</v>
      </c>
    </row>
    <row r="302" ht="15.75" customHeight="1">
      <c r="A302" s="3"/>
      <c r="B302" s="3"/>
      <c r="C302" s="3"/>
      <c r="D302" s="3"/>
      <c r="E302" s="3"/>
      <c r="F302" s="3"/>
      <c r="G302" s="3"/>
      <c r="H302" s="3"/>
      <c r="I302" s="3"/>
      <c r="J302" s="3"/>
      <c r="K302" s="3"/>
      <c r="L302" s="3"/>
      <c r="M302" s="3"/>
      <c r="N302" s="4">
        <v>0.03996802557953627</v>
      </c>
      <c r="O302" s="3"/>
      <c r="P302" s="1">
        <v>1.8295</v>
      </c>
      <c r="Q302" s="4">
        <v>0.006768655073739804</v>
      </c>
    </row>
    <row r="303" ht="15.75" customHeight="1">
      <c r="A303" s="3"/>
      <c r="B303" s="3"/>
      <c r="C303" s="3"/>
      <c r="D303" s="3"/>
      <c r="E303" s="3"/>
      <c r="F303" s="3"/>
      <c r="G303" s="3"/>
      <c r="H303" s="3"/>
      <c r="I303" s="3"/>
      <c r="J303" s="3"/>
      <c r="K303" s="3"/>
      <c r="L303" s="3"/>
      <c r="M303" s="3"/>
      <c r="N303" s="4">
        <v>0.08405545927209701</v>
      </c>
      <c r="O303" s="3"/>
      <c r="P303" s="1">
        <v>1.8172</v>
      </c>
      <c r="Q303" s="4">
        <v>-0.06368507831821935</v>
      </c>
    </row>
    <row r="304" ht="15.75" customHeight="1">
      <c r="A304" s="3"/>
      <c r="B304" s="3"/>
      <c r="C304" s="3"/>
      <c r="D304" s="3"/>
      <c r="E304" s="3"/>
      <c r="F304" s="3"/>
      <c r="G304" s="3"/>
      <c r="H304" s="3"/>
      <c r="I304" s="3"/>
      <c r="J304" s="3"/>
      <c r="K304" s="3"/>
      <c r="L304" s="3"/>
      <c r="M304" s="3"/>
      <c r="N304" s="4">
        <v>-0.009442060085837034</v>
      </c>
      <c r="O304" s="3"/>
      <c r="P304" s="1">
        <v>1.9408</v>
      </c>
      <c r="Q304" s="4">
        <v>0.022173065781850854</v>
      </c>
    </row>
    <row r="305" ht="15.75" customHeight="1">
      <c r="A305" s="3"/>
      <c r="B305" s="3"/>
      <c r="C305" s="3"/>
      <c r="D305" s="3"/>
      <c r="E305" s="3"/>
      <c r="F305" s="3"/>
      <c r="G305" s="3"/>
      <c r="H305" s="3"/>
      <c r="I305" s="3"/>
      <c r="J305" s="3"/>
      <c r="K305" s="3"/>
      <c r="L305" s="3"/>
      <c r="M305" s="3"/>
      <c r="N305" s="4">
        <v>-0.002397670834046961</v>
      </c>
      <c r="O305" s="3"/>
      <c r="P305" s="1">
        <v>1.8987</v>
      </c>
      <c r="Q305" s="4">
        <v>0.0378245422246517</v>
      </c>
    </row>
    <row r="306" ht="15.75" customHeight="1">
      <c r="A306" s="3"/>
      <c r="B306" s="3"/>
      <c r="C306" s="3"/>
      <c r="D306" s="3"/>
      <c r="E306" s="3"/>
      <c r="F306" s="3"/>
      <c r="G306" s="3"/>
      <c r="H306" s="3"/>
      <c r="I306" s="3"/>
      <c r="J306" s="3"/>
      <c r="K306" s="3"/>
      <c r="L306" s="3"/>
      <c r="M306" s="3"/>
      <c r="N306" s="4">
        <v>0.07039413382218163</v>
      </c>
      <c r="O306" s="3"/>
      <c r="P306" s="1">
        <v>1.8295</v>
      </c>
      <c r="Q306" s="4">
        <v>0.05714781000808977</v>
      </c>
    </row>
    <row r="307" ht="15.75" customHeight="1">
      <c r="A307" s="3"/>
      <c r="B307" s="3"/>
      <c r="C307" s="3"/>
      <c r="D307" s="3"/>
      <c r="E307" s="3"/>
      <c r="F307" s="3"/>
      <c r="G307" s="3"/>
      <c r="H307" s="3"/>
      <c r="I307" s="3"/>
      <c r="J307" s="3"/>
      <c r="K307" s="3"/>
      <c r="L307" s="3"/>
      <c r="M307" s="3"/>
      <c r="N307" s="4">
        <v>-0.0018298261665141702</v>
      </c>
      <c r="O307" s="3"/>
      <c r="P307" s="1">
        <v>1.7306</v>
      </c>
      <c r="Q307" s="4">
        <v>-0.027807426549070313</v>
      </c>
    </row>
    <row r="308" ht="15.75" customHeight="1">
      <c r="A308" s="3"/>
      <c r="B308" s="3"/>
      <c r="C308" s="3"/>
      <c r="D308" s="3"/>
      <c r="E308" s="3"/>
      <c r="F308" s="3"/>
      <c r="G308" s="3"/>
      <c r="H308" s="3"/>
      <c r="I308" s="3"/>
      <c r="J308" s="3"/>
      <c r="K308" s="3"/>
      <c r="L308" s="3"/>
      <c r="M308" s="3"/>
      <c r="N308" s="4">
        <v>-0.008166969147005432</v>
      </c>
      <c r="O308" s="3"/>
      <c r="P308" s="1">
        <v>1.7801</v>
      </c>
      <c r="Q308" s="4">
        <v>0.12500789989256145</v>
      </c>
    </row>
    <row r="309" ht="15.75" customHeight="1">
      <c r="A309" s="3"/>
      <c r="B309" s="3"/>
      <c r="C309" s="3"/>
      <c r="D309" s="3"/>
      <c r="E309" s="3"/>
      <c r="F309" s="3"/>
      <c r="G309" s="3"/>
      <c r="H309" s="3"/>
      <c r="I309" s="3"/>
      <c r="J309" s="3"/>
      <c r="K309" s="3"/>
      <c r="L309" s="3"/>
      <c r="M309" s="3"/>
      <c r="N309" s="4">
        <v>0.024163568773234223</v>
      </c>
      <c r="O309" s="3"/>
      <c r="P309" s="1">
        <v>1.5823</v>
      </c>
      <c r="Q309" s="4">
        <v>0.12283565143343744</v>
      </c>
    </row>
    <row r="310" ht="15.75" customHeight="1">
      <c r="A310" s="3"/>
      <c r="B310" s="3"/>
      <c r="C310" s="3"/>
      <c r="D310" s="3"/>
      <c r="E310" s="3"/>
      <c r="F310" s="3"/>
      <c r="G310" s="3"/>
      <c r="H310" s="3"/>
      <c r="I310" s="3"/>
      <c r="J310" s="3"/>
      <c r="K310" s="3"/>
      <c r="L310" s="3"/>
      <c r="M310" s="3"/>
      <c r="N310" s="4">
        <v>-0.034977578475336335</v>
      </c>
      <c r="O310" s="3"/>
      <c r="P310" s="1">
        <v>1.4092</v>
      </c>
      <c r="Q310" s="4">
        <v>0.2127366609294321</v>
      </c>
    </row>
    <row r="311" ht="15.75" customHeight="1">
      <c r="A311" s="3"/>
      <c r="B311" s="3"/>
      <c r="C311" s="3"/>
      <c r="D311" s="3"/>
      <c r="E311" s="3"/>
      <c r="F311" s="3"/>
      <c r="G311" s="3"/>
      <c r="H311" s="3"/>
      <c r="I311" s="3"/>
      <c r="J311" s="3"/>
      <c r="K311" s="3"/>
      <c r="L311" s="3"/>
      <c r="M311" s="3"/>
      <c r="N311" s="4">
        <v>-0.1051364365971108</v>
      </c>
      <c r="O311" s="3"/>
      <c r="P311" s="1">
        <v>1.162</v>
      </c>
      <c r="Q311" s="4">
        <v>-0.06928313976772127</v>
      </c>
    </row>
    <row r="312" ht="15.75" customHeight="1">
      <c r="A312" s="3"/>
      <c r="B312" s="3"/>
      <c r="C312" s="3"/>
      <c r="D312" s="3"/>
      <c r="E312" s="3"/>
      <c r="F312" s="3"/>
      <c r="G312" s="3"/>
      <c r="H312" s="3"/>
      <c r="I312" s="3"/>
      <c r="J312" s="3"/>
      <c r="K312" s="3"/>
      <c r="L312" s="3"/>
      <c r="M312" s="3"/>
      <c r="N312" s="4">
        <v>0.01548492257538725</v>
      </c>
      <c r="O312" s="3"/>
      <c r="P312" s="1">
        <v>1.2485</v>
      </c>
      <c r="Q312" s="4">
        <v>0.009949846303187071</v>
      </c>
    </row>
    <row r="313" ht="15.75" customHeight="1">
      <c r="A313" s="3"/>
      <c r="B313" s="3"/>
      <c r="C313" s="3"/>
      <c r="D313" s="3"/>
      <c r="E313" s="3"/>
      <c r="F313" s="3"/>
      <c r="G313" s="3"/>
      <c r="H313" s="3"/>
      <c r="I313" s="3"/>
      <c r="J313" s="3"/>
      <c r="K313" s="3"/>
      <c r="L313" s="3"/>
      <c r="M313" s="3"/>
      <c r="N313" s="4">
        <v>-0.028503562945368266</v>
      </c>
      <c r="O313" s="3"/>
      <c r="P313" s="1">
        <v>1.2362</v>
      </c>
      <c r="Q313" s="4">
        <v>0.052622615803814554</v>
      </c>
    </row>
    <row r="314" ht="15.75" customHeight="1">
      <c r="A314" s="3"/>
      <c r="B314" s="3"/>
      <c r="C314" s="3"/>
      <c r="D314" s="3"/>
      <c r="E314" s="3"/>
      <c r="F314" s="3"/>
      <c r="G314" s="3"/>
      <c r="H314" s="3"/>
      <c r="I314" s="3"/>
      <c r="J314" s="3"/>
      <c r="K314" s="3"/>
      <c r="L314" s="3"/>
      <c r="M314" s="3"/>
      <c r="N314" s="4">
        <v>-0.015588464536243074</v>
      </c>
      <c r="O314" s="3"/>
      <c r="P314" s="1">
        <v>1.1744</v>
      </c>
      <c r="Q314" s="4">
        <v>-0.10371670609784012</v>
      </c>
    </row>
    <row r="315" ht="15.75" customHeight="1">
      <c r="A315" s="3"/>
      <c r="B315" s="3"/>
      <c r="C315" s="3"/>
      <c r="D315" s="3"/>
      <c r="E315" s="3"/>
      <c r="F315" s="3"/>
      <c r="G315" s="3"/>
      <c r="H315" s="3"/>
      <c r="I315" s="3"/>
      <c r="J315" s="3"/>
      <c r="K315" s="3"/>
      <c r="L315" s="3"/>
      <c r="M315" s="3"/>
      <c r="N315" s="4">
        <v>-0.05103550295857984</v>
      </c>
      <c r="O315" s="3"/>
      <c r="P315" s="1">
        <v>1.3103</v>
      </c>
      <c r="Q315" s="4">
        <v>0.045313123254886234</v>
      </c>
    </row>
    <row r="316" ht="15.75" customHeight="1">
      <c r="A316" s="3"/>
      <c r="B316" s="3"/>
      <c r="C316" s="3"/>
      <c r="D316" s="3"/>
      <c r="E316" s="3"/>
      <c r="F316" s="3"/>
      <c r="G316" s="3"/>
      <c r="H316" s="3"/>
      <c r="I316" s="3"/>
      <c r="J316" s="3"/>
      <c r="K316" s="3"/>
      <c r="L316" s="3"/>
      <c r="M316" s="3"/>
      <c r="N316" s="4">
        <v>-0.02943287867910982</v>
      </c>
      <c r="O316" s="3"/>
      <c r="P316" s="1">
        <v>1.2535</v>
      </c>
      <c r="Q316" s="4">
        <v>0.11432127300204464</v>
      </c>
    </row>
    <row r="317" ht="15.75" customHeight="1">
      <c r="A317" s="3"/>
      <c r="B317" s="3"/>
      <c r="C317" s="3"/>
      <c r="D317" s="3"/>
      <c r="E317" s="3"/>
      <c r="F317" s="3"/>
      <c r="G317" s="3"/>
      <c r="H317" s="3"/>
      <c r="I317" s="3"/>
      <c r="J317" s="3"/>
      <c r="K317" s="3"/>
      <c r="L317" s="3"/>
      <c r="M317" s="3"/>
      <c r="N317" s="4">
        <v>0.008689355539464039</v>
      </c>
      <c r="O317" s="3"/>
      <c r="P317" s="1">
        <v>1.1249</v>
      </c>
      <c r="Q317" s="4">
        <v>-0.125</v>
      </c>
    </row>
    <row r="318" ht="15.75" customHeight="1">
      <c r="A318" s="3"/>
      <c r="B318" s="3"/>
      <c r="C318" s="3"/>
      <c r="D318" s="3"/>
      <c r="E318" s="3"/>
      <c r="F318" s="3"/>
      <c r="G318" s="3"/>
      <c r="H318" s="3"/>
      <c r="I318" s="3"/>
      <c r="J318" s="3"/>
      <c r="K318" s="3"/>
      <c r="L318" s="3"/>
      <c r="M318" s="3"/>
      <c r="N318" s="4">
        <v>0.022205773501110304</v>
      </c>
      <c r="O318" s="3"/>
      <c r="P318" s="1">
        <v>1.2856</v>
      </c>
      <c r="Q318" s="4">
        <v>0.0</v>
      </c>
    </row>
    <row r="319" ht="15.75" customHeight="1">
      <c r="A319" s="3"/>
      <c r="B319" s="3"/>
      <c r="C319" s="3"/>
      <c r="D319" s="3"/>
      <c r="E319" s="3"/>
      <c r="F319" s="3"/>
      <c r="G319" s="3"/>
      <c r="H319" s="3"/>
      <c r="I319" s="3"/>
      <c r="J319" s="3"/>
      <c r="K319" s="3"/>
      <c r="L319" s="3"/>
      <c r="M319" s="3"/>
      <c r="N319" s="4">
        <v>-0.03980099502487566</v>
      </c>
      <c r="O319" s="3"/>
      <c r="P319" s="1">
        <v>1.2856</v>
      </c>
      <c r="Q319" s="4">
        <v>-0.11111111111111105</v>
      </c>
    </row>
    <row r="320" ht="15.75" customHeight="1">
      <c r="A320" s="3"/>
      <c r="B320" s="3"/>
      <c r="C320" s="3"/>
      <c r="D320" s="3"/>
      <c r="E320" s="3"/>
      <c r="F320" s="3"/>
      <c r="G320" s="3"/>
      <c r="H320" s="3"/>
      <c r="I320" s="3"/>
      <c r="J320" s="3"/>
      <c r="K320" s="3"/>
      <c r="L320" s="3"/>
      <c r="M320" s="3"/>
      <c r="N320" s="4">
        <v>0.06028636021100242</v>
      </c>
      <c r="O320" s="3"/>
      <c r="P320" s="1">
        <v>1.4463</v>
      </c>
      <c r="Q320" s="4">
        <v>0.008647743915196404</v>
      </c>
    </row>
    <row r="321" ht="15.75" customHeight="1">
      <c r="A321" s="3"/>
      <c r="B321" s="3"/>
      <c r="C321" s="3"/>
      <c r="D321" s="3"/>
      <c r="E321" s="3"/>
      <c r="F321" s="3"/>
      <c r="G321" s="3"/>
      <c r="H321" s="3"/>
      <c r="I321" s="3"/>
      <c r="J321" s="3"/>
      <c r="K321" s="3"/>
      <c r="L321" s="3"/>
      <c r="M321" s="3"/>
      <c r="N321" s="4">
        <v>0.015302218821729108</v>
      </c>
      <c r="O321" s="3"/>
      <c r="P321" s="1">
        <v>1.4339</v>
      </c>
      <c r="Q321" s="4">
        <v>-0.00857360160409315</v>
      </c>
    </row>
    <row r="322" ht="15.75" customHeight="1">
      <c r="A322" s="3"/>
      <c r="B322" s="3"/>
      <c r="C322" s="3"/>
      <c r="D322" s="3"/>
      <c r="E322" s="3"/>
      <c r="F322" s="3"/>
      <c r="G322" s="3"/>
      <c r="H322" s="3"/>
      <c r="I322" s="3"/>
      <c r="J322" s="3"/>
      <c r="K322" s="3"/>
      <c r="L322" s="3"/>
      <c r="M322" s="3"/>
      <c r="N322" s="4">
        <v>-0.012093726379440728</v>
      </c>
      <c r="O322" s="3"/>
      <c r="P322" s="1">
        <v>1.4463</v>
      </c>
      <c r="Q322" s="4">
        <v>-0.1281572126107663</v>
      </c>
    </row>
    <row r="323" ht="15.75" customHeight="1">
      <c r="A323" s="3"/>
      <c r="B323" s="3"/>
      <c r="C323" s="3"/>
      <c r="D323" s="3"/>
      <c r="E323" s="3"/>
      <c r="F323" s="3"/>
      <c r="G323" s="3"/>
      <c r="H323" s="3"/>
      <c r="I323" s="3"/>
      <c r="J323" s="3"/>
      <c r="K323" s="3"/>
      <c r="L323" s="3"/>
      <c r="M323" s="3"/>
      <c r="N323" s="4">
        <v>-0.06501766784452301</v>
      </c>
      <c r="O323" s="3"/>
      <c r="P323" s="1">
        <v>1.6589</v>
      </c>
      <c r="Q323" s="4">
        <v>-0.0015047550258817655</v>
      </c>
    </row>
    <row r="324" ht="15.75" customHeight="1">
      <c r="A324" s="3"/>
      <c r="B324" s="3"/>
      <c r="C324" s="3"/>
      <c r="D324" s="3"/>
      <c r="E324" s="3"/>
      <c r="F324" s="3"/>
      <c r="G324" s="3"/>
      <c r="H324" s="3"/>
      <c r="I324" s="3"/>
      <c r="J324" s="3"/>
      <c r="K324" s="3"/>
      <c r="L324" s="3"/>
      <c r="M324" s="3"/>
      <c r="N324" s="4">
        <v>0.06231231231231238</v>
      </c>
      <c r="O324" s="3"/>
      <c r="P324" s="1">
        <v>1.6614</v>
      </c>
      <c r="Q324" s="4">
        <v>-0.09799663391063584</v>
      </c>
    </row>
    <row r="325" ht="15.75" customHeight="1">
      <c r="A325" s="3"/>
      <c r="B325" s="3"/>
      <c r="C325" s="3"/>
      <c r="D325" s="3"/>
      <c r="E325" s="3"/>
      <c r="F325" s="3"/>
      <c r="G325" s="3"/>
      <c r="H325" s="3"/>
      <c r="I325" s="3"/>
      <c r="J325" s="3"/>
      <c r="K325" s="3"/>
      <c r="L325" s="3"/>
      <c r="M325" s="3"/>
      <c r="N325" s="4">
        <v>-0.04172661870503602</v>
      </c>
      <c r="O325" s="3"/>
      <c r="P325" s="1">
        <v>1.8419</v>
      </c>
      <c r="Q325" s="4">
        <v>-0.005346149692191271</v>
      </c>
    </row>
    <row r="326" ht="15.75" customHeight="1">
      <c r="A326" s="3"/>
      <c r="B326" s="3"/>
      <c r="C326" s="3"/>
      <c r="D326" s="3"/>
      <c r="E326" s="3"/>
      <c r="F326" s="3"/>
      <c r="G326" s="3"/>
      <c r="H326" s="3"/>
      <c r="I326" s="3"/>
      <c r="J326" s="3"/>
      <c r="K326" s="3"/>
      <c r="L326" s="3"/>
      <c r="M326" s="3"/>
      <c r="N326" s="4">
        <v>-0.06773977196512404</v>
      </c>
      <c r="O326" s="3"/>
      <c r="P326" s="1">
        <v>1.8518</v>
      </c>
      <c r="Q326" s="4">
        <v>0.13488999203284924</v>
      </c>
    </row>
    <row r="327" ht="15.75" customHeight="1">
      <c r="A327" s="3"/>
      <c r="B327" s="3"/>
      <c r="C327" s="3"/>
      <c r="D327" s="3"/>
      <c r="E327" s="3"/>
      <c r="F327" s="3"/>
      <c r="G327" s="3"/>
      <c r="H327" s="3"/>
      <c r="I327" s="3"/>
      <c r="J327" s="3"/>
      <c r="K327" s="3"/>
      <c r="L327" s="3"/>
      <c r="M327" s="3"/>
      <c r="N327" s="4">
        <v>-0.05031847133757961</v>
      </c>
      <c r="O327" s="3"/>
      <c r="P327" s="1">
        <v>1.6317</v>
      </c>
      <c r="Q327" s="4">
        <v>0.018475750577367167</v>
      </c>
    </row>
    <row r="328" ht="15.75" customHeight="1">
      <c r="A328" s="3"/>
      <c r="B328" s="3"/>
      <c r="C328" s="3"/>
      <c r="D328" s="3"/>
      <c r="E328" s="3"/>
      <c r="F328" s="3"/>
      <c r="G328" s="3"/>
      <c r="H328" s="3"/>
      <c r="I328" s="3"/>
      <c r="J328" s="3"/>
      <c r="K328" s="3"/>
      <c r="L328" s="3"/>
      <c r="M328" s="3"/>
      <c r="N328" s="4">
        <v>-0.007585335018963413</v>
      </c>
      <c r="O328" s="3"/>
      <c r="P328" s="1">
        <v>1.6021</v>
      </c>
      <c r="Q328" s="4">
        <v>-0.03996883988494726</v>
      </c>
    </row>
    <row r="329" ht="15.75" customHeight="1">
      <c r="A329" s="3"/>
      <c r="B329" s="3"/>
      <c r="C329" s="3"/>
      <c r="D329" s="3"/>
      <c r="E329" s="3"/>
      <c r="F329" s="3"/>
      <c r="G329" s="3"/>
      <c r="H329" s="3"/>
      <c r="I329" s="3"/>
      <c r="J329" s="3"/>
      <c r="K329" s="3"/>
      <c r="L329" s="3"/>
      <c r="M329" s="3"/>
      <c r="N329" s="4">
        <v>0.03805774278215224</v>
      </c>
      <c r="O329" s="3"/>
      <c r="P329" s="1">
        <v>1.6688</v>
      </c>
      <c r="Q329" s="4">
        <v>-0.06252457727093985</v>
      </c>
    </row>
    <row r="330" ht="15.75" customHeight="1">
      <c r="A330" s="3"/>
      <c r="B330" s="3"/>
      <c r="C330" s="3"/>
      <c r="D330" s="3"/>
      <c r="E330" s="3"/>
      <c r="F330" s="3"/>
      <c r="G330" s="3"/>
      <c r="H330" s="3"/>
      <c r="I330" s="3"/>
      <c r="J330" s="3"/>
      <c r="K330" s="3"/>
      <c r="L330" s="3"/>
      <c r="M330" s="3"/>
      <c r="N330" s="4">
        <v>0.038147138964577776</v>
      </c>
      <c r="O330" s="3"/>
      <c r="P330" s="1">
        <v>1.7801</v>
      </c>
      <c r="Q330" s="4">
        <v>-0.041255991813432424</v>
      </c>
    </row>
    <row r="331" ht="15.75" customHeight="1">
      <c r="A331" s="3"/>
      <c r="B331" s="3"/>
      <c r="C331" s="3"/>
      <c r="D331" s="3"/>
      <c r="E331" s="3"/>
      <c r="F331" s="3"/>
      <c r="G331" s="3"/>
      <c r="H331" s="3"/>
      <c r="I331" s="3"/>
      <c r="J331" s="3"/>
      <c r="K331" s="3"/>
      <c r="L331" s="3"/>
      <c r="M331" s="3"/>
      <c r="N331" s="4">
        <v>0.019444444444444375</v>
      </c>
      <c r="O331" s="3"/>
      <c r="P331" s="1">
        <v>1.8567</v>
      </c>
      <c r="Q331" s="4">
        <v>-0.0259678942398488</v>
      </c>
    </row>
    <row r="332" ht="15.75" customHeight="1">
      <c r="A332" s="3"/>
      <c r="B332" s="3"/>
      <c r="C332" s="3"/>
      <c r="D332" s="3"/>
      <c r="E332" s="3"/>
      <c r="F332" s="3"/>
      <c r="G332" s="3"/>
      <c r="H332" s="3"/>
      <c r="I332" s="3"/>
      <c r="J332" s="3"/>
      <c r="K332" s="3"/>
      <c r="L332" s="3"/>
      <c r="M332" s="3"/>
      <c r="N332" s="4">
        <v>0.025641025641025772</v>
      </c>
      <c r="O332" s="3"/>
      <c r="P332" s="1">
        <v>1.9062</v>
      </c>
      <c r="Q332" s="4">
        <v>-0.03863223724026632</v>
      </c>
    </row>
    <row r="333" ht="15.75" customHeight="1">
      <c r="A333" s="3"/>
      <c r="B333" s="3"/>
      <c r="C333" s="3"/>
      <c r="D333" s="3"/>
      <c r="E333" s="3"/>
      <c r="F333" s="3"/>
      <c r="G333" s="3"/>
      <c r="H333" s="3"/>
      <c r="I333" s="3"/>
      <c r="J333" s="3"/>
      <c r="K333" s="3"/>
      <c r="L333" s="3"/>
      <c r="M333" s="3"/>
      <c r="N333" s="4">
        <v>-0.03703703703703709</v>
      </c>
      <c r="O333" s="3"/>
      <c r="P333" s="1">
        <v>1.9828</v>
      </c>
      <c r="Q333" s="4">
        <v>-0.009887146709278039</v>
      </c>
    </row>
    <row r="334" ht="15.75" customHeight="1">
      <c r="A334" s="3"/>
      <c r="B334" s="3"/>
      <c r="C334" s="3"/>
      <c r="D334" s="3"/>
      <c r="E334" s="3"/>
      <c r="F334" s="3"/>
      <c r="G334" s="3"/>
      <c r="H334" s="3"/>
      <c r="I334" s="3"/>
      <c r="J334" s="3"/>
      <c r="K334" s="3"/>
      <c r="L334" s="3"/>
      <c r="M334" s="3"/>
      <c r="N334" s="4">
        <v>-0.09328358208955212</v>
      </c>
      <c r="O334" s="3"/>
      <c r="P334" s="1">
        <v>2.0026</v>
      </c>
      <c r="Q334" s="4">
        <v>0.10506566604127587</v>
      </c>
    </row>
    <row r="335" ht="15.75" customHeight="1">
      <c r="A335" s="3"/>
      <c r="B335" s="3"/>
      <c r="C335" s="3"/>
      <c r="D335" s="3"/>
      <c r="E335" s="3"/>
      <c r="F335" s="3"/>
      <c r="G335" s="3"/>
      <c r="H335" s="3"/>
      <c r="I335" s="3"/>
      <c r="J335" s="3"/>
      <c r="K335" s="3"/>
      <c r="L335" s="3"/>
      <c r="M335" s="3"/>
      <c r="N335" s="4">
        <v>-0.021897810218978297</v>
      </c>
      <c r="O335" s="3"/>
      <c r="P335" s="1">
        <v>1.8122</v>
      </c>
      <c r="Q335" s="4">
        <v>0.05464703486003608</v>
      </c>
    </row>
    <row r="336" ht="15.75" customHeight="1">
      <c r="A336" s="3"/>
      <c r="B336" s="3"/>
      <c r="C336" s="3"/>
      <c r="D336" s="3"/>
      <c r="E336" s="3"/>
      <c r="F336" s="3"/>
      <c r="G336" s="3"/>
      <c r="H336" s="3"/>
      <c r="I336" s="3"/>
      <c r="J336" s="3"/>
      <c r="K336" s="3"/>
      <c r="L336" s="3"/>
      <c r="M336" s="3"/>
      <c r="N336" s="4">
        <v>-0.0167464114832534</v>
      </c>
      <c r="O336" s="3"/>
      <c r="P336" s="1">
        <v>1.7183</v>
      </c>
      <c r="Q336" s="4">
        <v>0.10317154596815592</v>
      </c>
    </row>
    <row r="337" ht="15.75" customHeight="1">
      <c r="A337" s="3"/>
      <c r="B337" s="3"/>
      <c r="C337" s="3"/>
      <c r="D337" s="3"/>
      <c r="E337" s="3"/>
      <c r="F337" s="3"/>
      <c r="G337" s="3"/>
      <c r="H337" s="3"/>
      <c r="I337" s="3"/>
      <c r="J337" s="3"/>
      <c r="K337" s="3"/>
      <c r="L337" s="3"/>
      <c r="M337" s="3"/>
      <c r="N337" s="4">
        <v>-0.039080459770114984</v>
      </c>
      <c r="O337" s="3"/>
      <c r="P337" s="1">
        <v>1.5576</v>
      </c>
      <c r="Q337" s="4">
        <v>-0.007834893942289312</v>
      </c>
    </row>
    <row r="338" ht="15.75" customHeight="1">
      <c r="A338" s="3"/>
      <c r="B338" s="3"/>
      <c r="C338" s="3"/>
      <c r="D338" s="3"/>
      <c r="E338" s="3"/>
      <c r="F338" s="3"/>
      <c r="G338" s="3"/>
      <c r="H338" s="3"/>
      <c r="I338" s="3"/>
      <c r="J338" s="3"/>
      <c r="K338" s="3"/>
      <c r="L338" s="3"/>
      <c r="M338" s="3"/>
      <c r="N338" s="4">
        <v>-0.023569023569023684</v>
      </c>
      <c r="O338" s="3"/>
      <c r="P338" s="1">
        <v>1.5699</v>
      </c>
      <c r="Q338" s="4">
        <v>-0.01555151439142155</v>
      </c>
    </row>
    <row r="339" ht="15.75" customHeight="1">
      <c r="A339" s="3"/>
      <c r="B339" s="3"/>
      <c r="C339" s="3"/>
      <c r="D339" s="3"/>
      <c r="E339" s="3"/>
      <c r="F339" s="3"/>
      <c r="G339" s="3"/>
      <c r="H339" s="3"/>
      <c r="I339" s="3"/>
      <c r="J339" s="3"/>
      <c r="K339" s="3"/>
      <c r="L339" s="3"/>
      <c r="M339" s="3"/>
      <c r="N339" s="4">
        <v>0.04454865181711609</v>
      </c>
      <c r="O339" s="3"/>
      <c r="P339" s="1">
        <v>1.5947</v>
      </c>
      <c r="Q339" s="4">
        <v>0.04201515943544165</v>
      </c>
    </row>
    <row r="340" ht="15.75" customHeight="1">
      <c r="A340" s="3"/>
      <c r="B340" s="3"/>
      <c r="C340" s="3"/>
      <c r="D340" s="3"/>
      <c r="E340" s="3"/>
      <c r="F340" s="3"/>
      <c r="G340" s="3"/>
      <c r="H340" s="3"/>
      <c r="I340" s="3"/>
      <c r="J340" s="3"/>
      <c r="K340" s="3"/>
      <c r="L340" s="3"/>
      <c r="M340" s="3"/>
      <c r="N340" s="4">
        <v>0.06892230576441083</v>
      </c>
      <c r="O340" s="3"/>
      <c r="P340" s="1">
        <v>1.5304</v>
      </c>
      <c r="Q340" s="4">
        <v>0.006511016113120771</v>
      </c>
    </row>
    <row r="341" ht="15.75" customHeight="1">
      <c r="A341" s="3"/>
      <c r="B341" s="3"/>
      <c r="C341" s="3"/>
      <c r="D341" s="3"/>
      <c r="E341" s="3"/>
      <c r="F341" s="3"/>
      <c r="G341" s="3"/>
      <c r="H341" s="3"/>
      <c r="I341" s="3"/>
      <c r="J341" s="3"/>
      <c r="K341" s="3"/>
      <c r="L341" s="3"/>
      <c r="M341" s="3"/>
      <c r="N341" s="4">
        <v>0.047244094488189115</v>
      </c>
      <c r="O341" s="3"/>
      <c r="P341" s="1">
        <v>1.5205</v>
      </c>
      <c r="Q341" s="4">
        <v>0.06039472766580656</v>
      </c>
    </row>
    <row r="342" ht="15.75" customHeight="1">
      <c r="A342" s="3"/>
      <c r="B342" s="3"/>
      <c r="C342" s="3"/>
      <c r="D342" s="3"/>
      <c r="E342" s="3"/>
      <c r="F342" s="3"/>
      <c r="G342" s="3"/>
      <c r="H342" s="3"/>
      <c r="I342" s="3"/>
      <c r="J342" s="3"/>
      <c r="K342" s="3"/>
      <c r="L342" s="3"/>
      <c r="M342" s="3"/>
      <c r="N342" s="4" t="e">
        <v>#DIV/0!</v>
      </c>
      <c r="P342" s="1">
        <v>1.4339</v>
      </c>
      <c r="Q342" s="4"/>
    </row>
    <row r="343" ht="15.75" customHeight="1">
      <c r="A343" s="3"/>
      <c r="B343" s="3"/>
      <c r="C343" s="3"/>
      <c r="D343" s="3"/>
      <c r="E343" s="3"/>
      <c r="F343" s="3"/>
      <c r="G343" s="3"/>
      <c r="H343" s="3"/>
      <c r="I343" s="3"/>
      <c r="J343" s="3"/>
      <c r="K343" s="3"/>
      <c r="L343" s="3"/>
      <c r="M343" s="3"/>
    </row>
    <row r="344" ht="15.75" customHeight="1">
      <c r="A344" s="3"/>
      <c r="B344" s="3"/>
      <c r="C344" s="3"/>
      <c r="D344" s="3"/>
      <c r="E344" s="3"/>
      <c r="F344" s="3"/>
      <c r="G344" s="3"/>
      <c r="H344" s="3"/>
      <c r="I344" s="3"/>
      <c r="J344" s="3"/>
      <c r="K344" s="3"/>
      <c r="L344" s="3"/>
      <c r="M344" s="3"/>
    </row>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D2:AD3"/>
    <mergeCell ref="AD5:AD6"/>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4" width="8.63"/>
    <col customWidth="1" min="15" max="15" width="27.0"/>
    <col customWidth="1" min="16" max="35" width="8.63"/>
  </cols>
  <sheetData>
    <row r="1">
      <c r="A1" s="1" t="s">
        <v>0</v>
      </c>
      <c r="B1" s="1" t="s">
        <v>2</v>
      </c>
      <c r="C1" s="1" t="s">
        <v>4</v>
      </c>
      <c r="D1" s="1" t="s">
        <v>6</v>
      </c>
      <c r="E1" s="1" t="s">
        <v>13</v>
      </c>
      <c r="G1" s="1" t="s">
        <v>30</v>
      </c>
    </row>
    <row r="2">
      <c r="A2" s="1">
        <v>202406.0</v>
      </c>
      <c r="B2" s="1">
        <v>-1.08</v>
      </c>
      <c r="C2" s="1">
        <v>-0.63</v>
      </c>
      <c r="D2" s="1">
        <v>0.18</v>
      </c>
      <c r="E2" s="1">
        <v>-0.044871794871794934</v>
      </c>
    </row>
    <row r="3">
      <c r="A3" s="1">
        <v>202405.0</v>
      </c>
      <c r="B3" s="1">
        <v>2.99</v>
      </c>
      <c r="C3" s="1">
        <v>-1.46</v>
      </c>
      <c r="D3" s="1">
        <v>1.27</v>
      </c>
      <c r="E3" s="1">
        <v>0.06849315068493156</v>
      </c>
      <c r="G3" s="13" t="s">
        <v>31</v>
      </c>
      <c r="H3" s="14"/>
    </row>
    <row r="4">
      <c r="A4" s="1">
        <v>202404.0</v>
      </c>
      <c r="B4" s="1">
        <v>-1.03</v>
      </c>
      <c r="C4" s="1">
        <v>-0.51</v>
      </c>
      <c r="D4" s="1">
        <v>2.9</v>
      </c>
      <c r="E4" s="1">
        <v>-0.16091954022988508</v>
      </c>
      <c r="G4" s="1" t="s">
        <v>32</v>
      </c>
      <c r="H4" s="1">
        <v>0.24295596867732083</v>
      </c>
    </row>
    <row r="5">
      <c r="A5" s="1">
        <v>202403.0</v>
      </c>
      <c r="B5" s="1">
        <v>0.98</v>
      </c>
      <c r="C5" s="1">
        <v>0.07</v>
      </c>
      <c r="D5" s="1">
        <v>1.49</v>
      </c>
      <c r="E5" s="1">
        <v>-0.022471910112359605</v>
      </c>
      <c r="G5" s="1" t="s">
        <v>33</v>
      </c>
      <c r="H5" s="1">
        <v>0.0590276027159353</v>
      </c>
    </row>
    <row r="6">
      <c r="A6" s="1">
        <v>202402.0</v>
      </c>
      <c r="B6" s="1">
        <v>1.09</v>
      </c>
      <c r="C6" s="1">
        <v>0.51</v>
      </c>
      <c r="D6" s="1">
        <v>-1.28</v>
      </c>
      <c r="E6" s="1">
        <v>-0.14423076923076927</v>
      </c>
      <c r="G6" s="1" t="s">
        <v>34</v>
      </c>
      <c r="H6" s="1">
        <v>-0.25462986304541957</v>
      </c>
    </row>
    <row r="7">
      <c r="A7" s="1">
        <v>202401.0</v>
      </c>
      <c r="B7" s="1">
        <v>-5.01</v>
      </c>
      <c r="C7" s="1">
        <v>-1.08</v>
      </c>
      <c r="D7" s="1">
        <v>1.04</v>
      </c>
      <c r="E7" s="1">
        <v>0.07772020725388606</v>
      </c>
      <c r="G7" s="1" t="s">
        <v>35</v>
      </c>
      <c r="H7" s="1">
        <v>0.27974117494162604</v>
      </c>
    </row>
    <row r="8">
      <c r="A8" s="1">
        <v>202312.0</v>
      </c>
      <c r="B8" s="1">
        <v>7.85</v>
      </c>
      <c r="C8" s="1">
        <v>-2.98</v>
      </c>
      <c r="D8" s="1">
        <v>-1.05</v>
      </c>
      <c r="E8" s="1">
        <v>0.021164021164021163</v>
      </c>
      <c r="G8" s="15" t="s">
        <v>36</v>
      </c>
      <c r="H8" s="15">
        <v>13.0</v>
      </c>
    </row>
    <row r="9">
      <c r="A9" s="1">
        <v>202311.0</v>
      </c>
      <c r="B9" s="1">
        <v>4.75</v>
      </c>
      <c r="C9" s="1">
        <v>1.17</v>
      </c>
      <c r="D9" s="1">
        <v>-3.64</v>
      </c>
      <c r="E9" s="1">
        <v>0.038461538461538325</v>
      </c>
    </row>
    <row r="10">
      <c r="A10" s="1">
        <v>202310.0</v>
      </c>
      <c r="B10" s="1">
        <v>-5.05</v>
      </c>
      <c r="C10" s="1">
        <v>0.18</v>
      </c>
      <c r="D10" s="1">
        <v>1.79</v>
      </c>
      <c r="E10" s="1">
        <v>-0.016216216216216273</v>
      </c>
      <c r="G10" s="1" t="s">
        <v>37</v>
      </c>
    </row>
    <row r="11">
      <c r="A11" s="1">
        <v>202309.0</v>
      </c>
      <c r="B11" s="1">
        <v>-3.54</v>
      </c>
      <c r="C11" s="1">
        <v>-0.21</v>
      </c>
      <c r="D11" s="1">
        <v>3.03</v>
      </c>
      <c r="E11" s="1">
        <v>-0.010695187165775444</v>
      </c>
      <c r="G11" s="13"/>
      <c r="H11" s="13" t="s">
        <v>38</v>
      </c>
      <c r="I11" s="13" t="s">
        <v>39</v>
      </c>
      <c r="J11" s="13" t="s">
        <v>40</v>
      </c>
      <c r="K11" s="13" t="s">
        <v>41</v>
      </c>
      <c r="L11" s="13" t="s">
        <v>42</v>
      </c>
    </row>
    <row r="12">
      <c r="A12" s="1">
        <v>202308.0</v>
      </c>
      <c r="B12" s="1">
        <v>-6.5</v>
      </c>
      <c r="C12" s="1">
        <v>1.09</v>
      </c>
      <c r="D12" s="1">
        <v>0.16</v>
      </c>
      <c r="E12" s="1">
        <v>-0.031088082901554293</v>
      </c>
      <c r="G12" s="1" t="s">
        <v>43</v>
      </c>
      <c r="H12" s="1">
        <v>3.0</v>
      </c>
      <c r="I12" s="1">
        <v>0.04418079845743028</v>
      </c>
      <c r="J12" s="1">
        <v>0.014726932819143427</v>
      </c>
      <c r="K12" s="1">
        <v>0.1881912887762928</v>
      </c>
      <c r="L12" s="1">
        <v>0.9017886255413446</v>
      </c>
    </row>
    <row r="13">
      <c r="A13" s="1">
        <v>202307.0</v>
      </c>
      <c r="B13" s="1">
        <v>3.64</v>
      </c>
      <c r="C13" s="1">
        <v>-0.86</v>
      </c>
      <c r="D13" s="1">
        <v>0.56</v>
      </c>
      <c r="E13" s="1">
        <v>-0.18565400843881863</v>
      </c>
      <c r="G13" s="1" t="s">
        <v>44</v>
      </c>
      <c r="H13" s="1">
        <v>9.0</v>
      </c>
      <c r="I13" s="1">
        <v>0.7042961246194928</v>
      </c>
      <c r="J13" s="1">
        <v>0.07825512495772141</v>
      </c>
      <c r="K13" s="1"/>
      <c r="L13" s="1"/>
    </row>
    <row r="14">
      <c r="A14" s="1">
        <v>202306.0</v>
      </c>
      <c r="B14" s="1">
        <v>3.14</v>
      </c>
      <c r="C14" s="1">
        <v>-1.21</v>
      </c>
      <c r="D14" s="1">
        <v>0.18</v>
      </c>
      <c r="E14" s="1">
        <v>0.0486725663716816</v>
      </c>
      <c r="G14" s="15" t="s">
        <v>45</v>
      </c>
      <c r="H14" s="15">
        <v>12.0</v>
      </c>
      <c r="I14" s="15">
        <v>0.748476923076923</v>
      </c>
      <c r="J14" s="15"/>
      <c r="K14" s="15"/>
      <c r="L14" s="15"/>
    </row>
    <row r="16" ht="13.5" customHeight="1">
      <c r="A16" s="16"/>
      <c r="B16" s="16"/>
      <c r="C16" s="16"/>
      <c r="D16" s="16"/>
      <c r="E16" s="16"/>
      <c r="G16" s="13"/>
      <c r="H16" s="13" t="s">
        <v>46</v>
      </c>
      <c r="I16" s="13" t="s">
        <v>35</v>
      </c>
      <c r="J16" s="13" t="s">
        <v>47</v>
      </c>
      <c r="K16" s="13" t="s">
        <v>48</v>
      </c>
      <c r="L16" s="13" t="s">
        <v>49</v>
      </c>
      <c r="M16" s="13" t="s">
        <v>50</v>
      </c>
      <c r="N16" s="13" t="s">
        <v>51</v>
      </c>
      <c r="O16" s="13" t="s">
        <v>52</v>
      </c>
    </row>
    <row r="17">
      <c r="G17" s="1" t="s">
        <v>53</v>
      </c>
      <c r="H17" s="1">
        <v>1.96518790254218</v>
      </c>
      <c r="I17" s="1">
        <v>0.08604656766596575</v>
      </c>
      <c r="J17" s="1">
        <v>22.838655344988</v>
      </c>
      <c r="K17" s="1">
        <v>2.8082681663988764E-9</v>
      </c>
      <c r="L17" s="1">
        <v>1.770537043162415</v>
      </c>
      <c r="M17" s="1">
        <v>2.159838761921945</v>
      </c>
      <c r="N17" s="1">
        <v>1.770537043162415</v>
      </c>
      <c r="O17" s="1">
        <v>2.159838761921945</v>
      </c>
    </row>
    <row r="18">
      <c r="G18" s="1" t="s">
        <v>2</v>
      </c>
      <c r="H18" s="1">
        <v>0.006683864350844245</v>
      </c>
      <c r="I18" s="1">
        <v>0.029876785754265014</v>
      </c>
      <c r="J18" s="1">
        <v>0.22371430467181697</v>
      </c>
      <c r="K18" s="1">
        <v>0.8279752411715523</v>
      </c>
      <c r="L18" s="1">
        <v>-0.06090212054455373</v>
      </c>
      <c r="M18" s="1">
        <v>0.07426984924624222</v>
      </c>
      <c r="N18" s="1">
        <v>-0.06090212054455373</v>
      </c>
      <c r="O18" s="1">
        <v>0.07426984924624222</v>
      </c>
    </row>
    <row r="19">
      <c r="G19" s="1" t="s">
        <v>4</v>
      </c>
      <c r="H19" s="1">
        <v>0.06712555127601243</v>
      </c>
      <c r="I19" s="1">
        <v>0.09897721089423332</v>
      </c>
      <c r="J19" s="1">
        <v>0.678191986514376</v>
      </c>
      <c r="K19" s="1">
        <v>0.5147067400078345</v>
      </c>
      <c r="L19" s="1">
        <v>-0.15677645530216605</v>
      </c>
      <c r="M19" s="1">
        <v>0.2910275578541909</v>
      </c>
      <c r="N19" s="1">
        <v>-0.15677645530216605</v>
      </c>
      <c r="O19" s="1">
        <v>0.2910275578541909</v>
      </c>
    </row>
    <row r="20">
      <c r="G20" s="15" t="s">
        <v>6</v>
      </c>
      <c r="H20" s="15">
        <v>0.014334164857205975</v>
      </c>
      <c r="I20" s="15">
        <v>0.06418655689988828</v>
      </c>
      <c r="J20" s="15">
        <v>0.22332035786812743</v>
      </c>
      <c r="K20" s="15">
        <v>0.8282726251870315</v>
      </c>
      <c r="L20" s="15">
        <v>-0.13086591458923086</v>
      </c>
      <c r="M20" s="15">
        <v>0.15953424430364282</v>
      </c>
      <c r="N20" s="15">
        <v>-0.13086591458923086</v>
      </c>
      <c r="O20" s="15">
        <v>0.15953424430364282</v>
      </c>
    </row>
    <row r="21" ht="15.75" customHeight="1"/>
    <row r="22" ht="15.75" customHeight="1"/>
    <row r="23" ht="15.75" customHeight="1"/>
    <row r="24" ht="15.75" customHeight="1">
      <c r="G24" s="1" t="s">
        <v>54</v>
      </c>
      <c r="L24" s="1" t="s">
        <v>55</v>
      </c>
    </row>
    <row r="25" ht="15.75" customHeight="1"/>
    <row r="26" ht="15.75" customHeight="1">
      <c r="G26" s="13" t="s">
        <v>56</v>
      </c>
      <c r="H26" s="13" t="s">
        <v>57</v>
      </c>
      <c r="I26" s="17" t="s">
        <v>58</v>
      </c>
      <c r="J26" s="13" t="s">
        <v>59</v>
      </c>
      <c r="L26" s="13" t="s">
        <v>60</v>
      </c>
      <c r="M26" s="13" t="s">
        <v>13</v>
      </c>
      <c r="O26" s="18" t="s">
        <v>61</v>
      </c>
      <c r="Q26" s="19">
        <f>AVERAGE(O27:O39)</f>
        <v>0.05417662497</v>
      </c>
      <c r="R26" s="20" t="s">
        <v>17</v>
      </c>
    </row>
    <row r="27" ht="15.75" customHeight="1">
      <c r="G27" s="1">
        <v>1.0</v>
      </c>
      <c r="H27" s="1">
        <v>1.9182603814136772</v>
      </c>
      <c r="I27" s="6">
        <v>-0.4582603814136772</v>
      </c>
      <c r="J27" s="1">
        <v>-1.8915824931623795</v>
      </c>
      <c r="L27" s="1">
        <v>3.8461538461538463</v>
      </c>
      <c r="M27" s="1">
        <v>1.46</v>
      </c>
      <c r="O27" s="21">
        <f t="shared" ref="O27:O39" si="1">I27^2</f>
        <v>0.2100025772</v>
      </c>
    </row>
    <row r="28" ht="15.75" customHeight="1">
      <c r="G28" s="1">
        <v>2.0</v>
      </c>
      <c r="H28" s="1">
        <v>1.9053737414568779</v>
      </c>
      <c r="I28" s="6">
        <v>-0.1653737414568779</v>
      </c>
      <c r="J28" s="1">
        <v>-0.6826208130922999</v>
      </c>
      <c r="L28" s="1">
        <v>11.538461538461538</v>
      </c>
      <c r="M28" s="1">
        <v>1.74</v>
      </c>
      <c r="O28" s="21">
        <f t="shared" si="1"/>
        <v>0.02734847436</v>
      </c>
    </row>
    <row r="29" ht="15.75" customHeight="1">
      <c r="G29" s="1">
        <v>3.0</v>
      </c>
      <c r="H29" s="1">
        <v>1.9656385691959413</v>
      </c>
      <c r="I29" s="6">
        <v>-0.18563856919594124</v>
      </c>
      <c r="J29" s="1">
        <v>-0.7662688763612918</v>
      </c>
      <c r="L29" s="1">
        <v>19.23076923076923</v>
      </c>
      <c r="M29" s="1">
        <v>1.78</v>
      </c>
      <c r="O29" s="21">
        <f t="shared" si="1"/>
        <v>0.03446167837</v>
      </c>
    </row>
    <row r="30" ht="15.75" customHeight="1">
      <c r="G30" s="1">
        <v>4.0</v>
      </c>
      <c r="H30" s="1">
        <v>1.997794783832565</v>
      </c>
      <c r="I30" s="6">
        <v>0.08220521616743515</v>
      </c>
      <c r="J30" s="1">
        <v>0.3393222588198814</v>
      </c>
      <c r="L30" s="1">
        <v>26.923076923076923</v>
      </c>
      <c r="M30" s="1">
        <v>1.82</v>
      </c>
      <c r="O30" s="21">
        <f t="shared" si="1"/>
        <v>0.006757697565</v>
      </c>
    </row>
    <row r="31" ht="15.75" customHeight="1">
      <c r="G31" s="1">
        <v>5.0</v>
      </c>
      <c r="H31" s="1">
        <v>1.9883596148181428</v>
      </c>
      <c r="I31" s="6">
        <v>-0.05835961481814289</v>
      </c>
      <c r="J31" s="1">
        <v>-0.24089367131662787</v>
      </c>
      <c r="L31" s="1">
        <v>34.61538461538461</v>
      </c>
      <c r="M31" s="1">
        <v>1.85</v>
      </c>
      <c r="O31" s="21">
        <f t="shared" si="1"/>
        <v>0.003405844642</v>
      </c>
    </row>
    <row r="32" ht="15.75" customHeight="1">
      <c r="G32" s="1">
        <v>6.0</v>
      </c>
      <c r="H32" s="1">
        <v>1.874113678217851</v>
      </c>
      <c r="I32" s="6">
        <v>0.015886321782148993</v>
      </c>
      <c r="J32" s="1">
        <v>0.06557470246752675</v>
      </c>
      <c r="L32" s="1">
        <v>42.30769230769231</v>
      </c>
      <c r="M32" s="1">
        <v>1.87</v>
      </c>
      <c r="O32" s="21">
        <f t="shared" si="1"/>
        <v>0.0002523752198</v>
      </c>
    </row>
    <row r="33" ht="15.75" customHeight="1">
      <c r="G33" s="1">
        <v>7.0</v>
      </c>
      <c r="H33" s="1">
        <v>1.802571221793724</v>
      </c>
      <c r="I33" s="6">
        <v>0.017428778206276085</v>
      </c>
      <c r="J33" s="1">
        <v>0.07194157092633603</v>
      </c>
      <c r="L33" s="1">
        <v>50.0</v>
      </c>
      <c r="M33" s="1">
        <v>1.89</v>
      </c>
      <c r="O33" s="21">
        <f t="shared" si="1"/>
        <v>0.0003037623098</v>
      </c>
    </row>
    <row r="34" ht="15.75" customHeight="1">
      <c r="G34" s="1">
        <v>8.0</v>
      </c>
      <c r="H34" s="1">
        <v>2.0232967931213945</v>
      </c>
      <c r="I34" s="6">
        <v>-0.17329679312139445</v>
      </c>
      <c r="J34" s="1">
        <v>-0.7153251585449599</v>
      </c>
      <c r="L34" s="1">
        <v>57.69230769230769</v>
      </c>
      <c r="M34" s="1">
        <v>1.93</v>
      </c>
      <c r="O34" s="21">
        <f t="shared" si="1"/>
        <v>0.03003177851</v>
      </c>
    </row>
    <row r="35" ht="15.75" customHeight="1">
      <c r="G35" s="1">
        <v>9.0</v>
      </c>
      <c r="H35" s="1">
        <v>1.9691751418944974</v>
      </c>
      <c r="I35" s="6">
        <v>-0.09917514189449728</v>
      </c>
      <c r="J35" s="1">
        <v>-0.4093698032236807</v>
      </c>
      <c r="L35" s="1">
        <v>65.38461538461539</v>
      </c>
      <c r="M35" s="1">
        <v>1.93</v>
      </c>
      <c r="O35" s="21">
        <f t="shared" si="1"/>
        <v>0.00983570877</v>
      </c>
    </row>
    <row r="36" ht="15.75" customHeight="1">
      <c r="G36" s="1">
        <v>10.0</v>
      </c>
      <c r="H36" s="1">
        <v>1.9708631764895628</v>
      </c>
      <c r="I36" s="6">
        <v>-0.040863176489562836</v>
      </c>
      <c r="J36" s="1">
        <v>-0.16867281658565528</v>
      </c>
      <c r="L36" s="1">
        <v>73.07692307692307</v>
      </c>
      <c r="M36" s="1">
        <v>2.08</v>
      </c>
      <c r="O36" s="21">
        <f t="shared" si="1"/>
        <v>0.001669799193</v>
      </c>
    </row>
    <row r="37" ht="15.75" customHeight="1">
      <c r="G37" s="1">
        <v>11.0</v>
      </c>
      <c r="H37" s="1">
        <v>1.997203101529699</v>
      </c>
      <c r="I37" s="6">
        <v>0.3727968984703012</v>
      </c>
      <c r="J37" s="1">
        <v>1.5388109364293567</v>
      </c>
      <c r="L37" s="1">
        <v>80.76923076923076</v>
      </c>
      <c r="M37" s="1">
        <v>2.26</v>
      </c>
      <c r="O37" s="21">
        <f t="shared" si="1"/>
        <v>0.1389775275</v>
      </c>
    </row>
    <row r="38" ht="15.75" customHeight="1">
      <c r="G38" s="1">
        <v>12.0</v>
      </c>
      <c r="H38" s="1">
        <v>1.9398163270019178</v>
      </c>
      <c r="I38" s="6">
        <v>0.32018367299808204</v>
      </c>
      <c r="J38" s="1">
        <v>1.3216369012115603</v>
      </c>
      <c r="L38" s="1">
        <v>88.46153846153845</v>
      </c>
      <c r="M38" s="1">
        <v>2.28</v>
      </c>
      <c r="O38" s="21">
        <f t="shared" si="1"/>
        <v>0.1025175845</v>
      </c>
    </row>
    <row r="39" ht="15.75" customHeight="1">
      <c r="G39" s="15">
        <v>13.0</v>
      </c>
      <c r="H39" s="15">
        <v>1.9075334692341528</v>
      </c>
      <c r="I39" s="22">
        <v>0.372466530765847</v>
      </c>
      <c r="J39" s="15">
        <v>1.5374472624322202</v>
      </c>
      <c r="L39" s="15">
        <v>96.15384615384615</v>
      </c>
      <c r="M39" s="15">
        <v>2.37</v>
      </c>
      <c r="O39" s="21">
        <f t="shared" si="1"/>
        <v>0.1387313165</v>
      </c>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G3:H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8.63"/>
    <col customWidth="1" min="3" max="3" width="13.25"/>
    <col customWidth="1" min="4" max="7" width="8.63"/>
    <col customWidth="1" min="8" max="8" width="16.63"/>
    <col customWidth="1" min="9" max="12" width="8.63"/>
    <col customWidth="1" min="13" max="13" width="14.88"/>
    <col customWidth="1" min="14" max="14" width="23.13"/>
    <col customWidth="1" min="15" max="15" width="18.63"/>
    <col customWidth="1" min="16" max="17" width="8.63"/>
    <col customWidth="1" min="18" max="18" width="15.88"/>
    <col customWidth="1" min="19" max="19" width="14.88"/>
    <col customWidth="1" min="20" max="20" width="17.88"/>
    <col customWidth="1" min="21" max="21" width="15.88"/>
    <col customWidth="1" min="22" max="26" width="8.63"/>
  </cols>
  <sheetData>
    <row r="1">
      <c r="A1" s="23" t="s">
        <v>62</v>
      </c>
      <c r="B1" s="1" t="s">
        <v>13</v>
      </c>
      <c r="C1" s="1" t="s">
        <v>63</v>
      </c>
      <c r="D1" s="23" t="s">
        <v>4</v>
      </c>
      <c r="E1" s="23" t="s">
        <v>6</v>
      </c>
      <c r="F1" s="23" t="s">
        <v>8</v>
      </c>
      <c r="G1" s="23" t="s">
        <v>10</v>
      </c>
      <c r="H1" s="1" t="s">
        <v>1</v>
      </c>
      <c r="I1" s="1" t="s">
        <v>64</v>
      </c>
      <c r="J1" s="1"/>
      <c r="K1" s="1"/>
      <c r="M1" s="23" t="s">
        <v>30</v>
      </c>
    </row>
    <row r="2">
      <c r="A2" s="1">
        <v>202406.0</v>
      </c>
      <c r="B2" s="23">
        <v>1.49</v>
      </c>
      <c r="C2" s="3">
        <f t="shared" ref="C2:C284" si="1">B2/B3-1</f>
        <v>-0.04487179487</v>
      </c>
      <c r="D2" s="3">
        <v>-0.0063</v>
      </c>
      <c r="E2" s="3">
        <v>0.0018</v>
      </c>
      <c r="F2" s="3">
        <v>0.024</v>
      </c>
      <c r="G2" s="3">
        <v>-0.0183</v>
      </c>
      <c r="H2" s="3">
        <f t="shared" ref="H2:H284" si="2">I2/I3-1</f>
        <v>0.003418708339</v>
      </c>
      <c r="I2" s="23">
        <v>12447.68</v>
      </c>
    </row>
    <row r="3">
      <c r="A3" s="1">
        <v>202405.0</v>
      </c>
      <c r="B3" s="23">
        <v>1.56</v>
      </c>
      <c r="C3" s="3">
        <f t="shared" si="1"/>
        <v>0.06849315068</v>
      </c>
      <c r="D3" s="3">
        <v>-0.0146</v>
      </c>
      <c r="E3" s="3">
        <v>0.0127</v>
      </c>
      <c r="F3" s="3">
        <v>-0.0203</v>
      </c>
      <c r="G3" s="3">
        <v>-0.0127</v>
      </c>
      <c r="H3" s="3">
        <f t="shared" si="2"/>
        <v>0.05870229223</v>
      </c>
      <c r="I3" s="23">
        <v>12405.27</v>
      </c>
      <c r="M3" s="13" t="s">
        <v>31</v>
      </c>
      <c r="N3" s="14"/>
    </row>
    <row r="4">
      <c r="A4" s="1">
        <v>202404.0</v>
      </c>
      <c r="B4" s="23">
        <v>1.46</v>
      </c>
      <c r="C4" s="3">
        <f t="shared" si="1"/>
        <v>-0.1609195402</v>
      </c>
      <c r="D4" s="3">
        <v>-0.0051</v>
      </c>
      <c r="E4" s="3">
        <v>0.028999999999999998</v>
      </c>
      <c r="F4" s="3">
        <v>-0.0209</v>
      </c>
      <c r="G4" s="3">
        <v>0.019799999999999998</v>
      </c>
      <c r="H4" s="3">
        <f t="shared" si="2"/>
        <v>-0.01262798836</v>
      </c>
      <c r="I4" s="23">
        <v>11717.43</v>
      </c>
      <c r="M4" s="1" t="s">
        <v>32</v>
      </c>
      <c r="N4" s="1">
        <v>0.5594363159856041</v>
      </c>
    </row>
    <row r="5">
      <c r="A5" s="1">
        <v>202403.0</v>
      </c>
      <c r="B5" s="23">
        <v>1.74</v>
      </c>
      <c r="C5" s="3">
        <f t="shared" si="1"/>
        <v>-0.02247191011</v>
      </c>
      <c r="D5" s="3">
        <v>7.000000000000001E-4</v>
      </c>
      <c r="E5" s="3">
        <v>0.0149</v>
      </c>
      <c r="F5" s="3">
        <v>0.040999999999999995</v>
      </c>
      <c r="G5" s="3">
        <v>-0.015</v>
      </c>
      <c r="H5" s="3">
        <f t="shared" si="2"/>
        <v>-0.007544219109</v>
      </c>
      <c r="I5" s="23">
        <v>11867.29</v>
      </c>
      <c r="M5" s="1" t="s">
        <v>33</v>
      </c>
      <c r="N5" s="1">
        <v>0.31296899164354464</v>
      </c>
    </row>
    <row r="6">
      <c r="A6" s="1">
        <v>202402.0</v>
      </c>
      <c r="B6" s="23">
        <v>1.78</v>
      </c>
      <c r="C6" s="3">
        <f t="shared" si="1"/>
        <v>-0.1442307692</v>
      </c>
      <c r="D6" s="3">
        <v>0.0051</v>
      </c>
      <c r="E6" s="3">
        <v>-0.0128</v>
      </c>
      <c r="F6" s="3">
        <v>-0.0406</v>
      </c>
      <c r="G6" s="3">
        <v>0.0028000000000000004</v>
      </c>
      <c r="H6" s="3">
        <f t="shared" si="2"/>
        <v>-0.01220871206</v>
      </c>
      <c r="I6" s="23">
        <v>11957.5</v>
      </c>
      <c r="M6" s="1" t="s">
        <v>34</v>
      </c>
      <c r="N6" s="1">
        <v>0.3005677099042584</v>
      </c>
    </row>
    <row r="7">
      <c r="A7" s="1">
        <v>202401.0</v>
      </c>
      <c r="B7" s="23">
        <v>2.08</v>
      </c>
      <c r="C7" s="3">
        <f t="shared" si="1"/>
        <v>0.07772020725</v>
      </c>
      <c r="D7" s="3">
        <v>-0.0108</v>
      </c>
      <c r="E7" s="3">
        <v>0.0104</v>
      </c>
      <c r="F7" s="3">
        <v>0.0313</v>
      </c>
      <c r="G7" s="3">
        <v>-0.021400000000000002</v>
      </c>
      <c r="H7" s="3">
        <f t="shared" si="2"/>
        <v>0.0309858987</v>
      </c>
      <c r="I7" s="23">
        <v>12105.29</v>
      </c>
      <c r="M7" s="1" t="s">
        <v>35</v>
      </c>
      <c r="N7" s="1">
        <v>0.058056955636486295</v>
      </c>
    </row>
    <row r="8">
      <c r="A8" s="1">
        <v>202312.0</v>
      </c>
      <c r="B8" s="23">
        <v>1.93</v>
      </c>
      <c r="C8" s="3">
        <f t="shared" si="1"/>
        <v>0.02116402116</v>
      </c>
      <c r="D8" s="3">
        <v>-0.0298</v>
      </c>
      <c r="E8" s="3">
        <v>-0.0105</v>
      </c>
      <c r="F8" s="3">
        <v>0.027000000000000003</v>
      </c>
      <c r="G8" s="3">
        <v>-0.0121</v>
      </c>
      <c r="H8" s="3">
        <f t="shared" si="2"/>
        <v>-0.01100310813</v>
      </c>
      <c r="I8" s="23">
        <v>11741.47</v>
      </c>
      <c r="M8" s="15" t="s">
        <v>36</v>
      </c>
      <c r="N8" s="15">
        <v>283.0</v>
      </c>
    </row>
    <row r="9">
      <c r="A9" s="1">
        <v>202311.0</v>
      </c>
      <c r="B9" s="23">
        <v>1.89</v>
      </c>
      <c r="C9" s="3">
        <f t="shared" si="1"/>
        <v>0.03846153846</v>
      </c>
      <c r="D9" s="3">
        <v>0.011699999999999999</v>
      </c>
      <c r="E9" s="3">
        <v>-0.0364</v>
      </c>
      <c r="F9" s="3">
        <v>0.0346</v>
      </c>
      <c r="G9" s="3">
        <v>-0.029900000000000003</v>
      </c>
      <c r="H9" s="3">
        <f t="shared" si="2"/>
        <v>0.008632605779</v>
      </c>
      <c r="I9" s="23">
        <v>11872.1</v>
      </c>
    </row>
    <row r="10">
      <c r="A10" s="1">
        <v>202310.0</v>
      </c>
      <c r="B10" s="23">
        <v>1.82</v>
      </c>
      <c r="C10" s="3">
        <f t="shared" si="1"/>
        <v>-0.01621621622</v>
      </c>
      <c r="D10" s="3">
        <v>0.0018</v>
      </c>
      <c r="E10" s="3">
        <v>0.0179</v>
      </c>
      <c r="F10" s="3">
        <v>-0.0042</v>
      </c>
      <c r="G10" s="3">
        <v>0.031400000000000004</v>
      </c>
      <c r="H10" s="3">
        <f t="shared" si="2"/>
        <v>0.03885986126</v>
      </c>
      <c r="I10" s="23">
        <v>11770.49</v>
      </c>
      <c r="M10" s="23" t="s">
        <v>37</v>
      </c>
    </row>
    <row r="11">
      <c r="A11" s="1">
        <v>202309.0</v>
      </c>
      <c r="B11" s="23">
        <v>1.85</v>
      </c>
      <c r="C11" s="3">
        <f t="shared" si="1"/>
        <v>-0.01069518717</v>
      </c>
      <c r="D11" s="3">
        <v>-0.0021</v>
      </c>
      <c r="E11" s="3">
        <v>0.030299999999999997</v>
      </c>
      <c r="F11" s="3">
        <v>0.0104</v>
      </c>
      <c r="G11" s="3">
        <v>0.0174</v>
      </c>
      <c r="H11" s="3">
        <f t="shared" si="2"/>
        <v>0.05321867427</v>
      </c>
      <c r="I11" s="23">
        <v>11330.2</v>
      </c>
      <c r="M11" s="13"/>
      <c r="N11" s="13" t="s">
        <v>38</v>
      </c>
      <c r="O11" s="13" t="s">
        <v>39</v>
      </c>
      <c r="P11" s="13" t="s">
        <v>40</v>
      </c>
      <c r="Q11" s="13" t="s">
        <v>41</v>
      </c>
      <c r="R11" s="13" t="s">
        <v>42</v>
      </c>
    </row>
    <row r="12">
      <c r="A12" s="1">
        <v>202308.0</v>
      </c>
      <c r="B12" s="23">
        <v>1.87</v>
      </c>
      <c r="C12" s="3">
        <f t="shared" si="1"/>
        <v>-0.0310880829</v>
      </c>
      <c r="D12" s="3">
        <v>0.0109</v>
      </c>
      <c r="E12" s="3">
        <v>0.0016</v>
      </c>
      <c r="F12" s="3">
        <v>0.0434</v>
      </c>
      <c r="G12" s="3">
        <v>-0.016399999999999998</v>
      </c>
      <c r="H12" s="3">
        <f t="shared" si="2"/>
        <v>-0.04769117323</v>
      </c>
      <c r="I12" s="23">
        <v>10757.69</v>
      </c>
      <c r="M12" s="1" t="s">
        <v>43</v>
      </c>
      <c r="N12" s="1">
        <v>5.0</v>
      </c>
      <c r="O12" s="1">
        <v>0.42531750576352767</v>
      </c>
      <c r="P12" s="1">
        <v>0.08506350115270553</v>
      </c>
      <c r="Q12" s="1">
        <v>25.236826178384906</v>
      </c>
      <c r="R12" s="1">
        <v>5.875900727163518E-21</v>
      </c>
    </row>
    <row r="13">
      <c r="A13" s="1">
        <v>202307.0</v>
      </c>
      <c r="B13" s="23">
        <v>1.93</v>
      </c>
      <c r="C13" s="3">
        <f t="shared" si="1"/>
        <v>-0.1856540084</v>
      </c>
      <c r="D13" s="3">
        <v>-0.0086</v>
      </c>
      <c r="E13" s="3">
        <v>0.005600000000000001</v>
      </c>
      <c r="F13" s="3">
        <v>0.0109</v>
      </c>
      <c r="G13" s="3">
        <v>-0.0052</v>
      </c>
      <c r="H13" s="3">
        <f t="shared" si="2"/>
        <v>-0.02233332872</v>
      </c>
      <c r="I13" s="23">
        <v>11296.43</v>
      </c>
      <c r="M13" s="1" t="s">
        <v>44</v>
      </c>
      <c r="N13" s="1">
        <v>277.0</v>
      </c>
      <c r="O13" s="1">
        <v>0.9336589970842117</v>
      </c>
      <c r="P13" s="1">
        <v>0.0033706100977769376</v>
      </c>
      <c r="Q13" s="1"/>
      <c r="R13" s="1"/>
    </row>
    <row r="14">
      <c r="A14" s="1">
        <v>202306.0</v>
      </c>
      <c r="B14" s="23">
        <v>2.37</v>
      </c>
      <c r="C14" s="3">
        <f t="shared" si="1"/>
        <v>0.04867256637</v>
      </c>
      <c r="D14" s="3">
        <v>-0.0121</v>
      </c>
      <c r="E14" s="3">
        <v>0.0018</v>
      </c>
      <c r="F14" s="3">
        <v>0.0147</v>
      </c>
      <c r="G14" s="3">
        <v>-0.0053</v>
      </c>
      <c r="H14" s="3">
        <f t="shared" si="2"/>
        <v>-0.04161112793</v>
      </c>
      <c r="I14" s="23">
        <v>11554.48</v>
      </c>
      <c r="M14" s="15" t="s">
        <v>45</v>
      </c>
      <c r="N14" s="15">
        <v>282.0</v>
      </c>
      <c r="O14" s="15">
        <v>1.3589765028477394</v>
      </c>
      <c r="P14" s="15"/>
      <c r="Q14" s="15"/>
      <c r="R14" s="15"/>
    </row>
    <row r="15">
      <c r="A15" s="1">
        <v>202305.0</v>
      </c>
      <c r="B15" s="23">
        <v>2.26</v>
      </c>
      <c r="C15" s="3">
        <f t="shared" si="1"/>
        <v>-0.008771929825</v>
      </c>
      <c r="D15" s="3">
        <v>0.0038</v>
      </c>
      <c r="E15" s="3">
        <v>0.018600000000000002</v>
      </c>
      <c r="F15" s="3">
        <v>8.0E-4</v>
      </c>
      <c r="G15" s="3">
        <v>-0.0074</v>
      </c>
      <c r="H15" s="3">
        <f t="shared" si="2"/>
        <v>0.01172159205</v>
      </c>
      <c r="I15" s="23">
        <v>12056.15</v>
      </c>
    </row>
    <row r="16">
      <c r="A16" s="1">
        <v>202304.0</v>
      </c>
      <c r="B16" s="23">
        <v>2.28</v>
      </c>
      <c r="C16" s="3">
        <f t="shared" si="1"/>
        <v>0.03636363636</v>
      </c>
      <c r="D16" s="3">
        <v>-0.0066</v>
      </c>
      <c r="E16" s="3">
        <v>-0.0027</v>
      </c>
      <c r="F16" s="3">
        <v>-0.01</v>
      </c>
      <c r="G16" s="3">
        <v>0.0051</v>
      </c>
      <c r="H16" s="3">
        <f t="shared" si="2"/>
        <v>0.008758140389</v>
      </c>
      <c r="I16" s="23">
        <v>11916.47</v>
      </c>
      <c r="M16" s="13"/>
      <c r="N16" s="13" t="s">
        <v>46</v>
      </c>
      <c r="O16" s="13" t="s">
        <v>35</v>
      </c>
      <c r="P16" s="13" t="s">
        <v>47</v>
      </c>
      <c r="Q16" s="13" t="s">
        <v>48</v>
      </c>
      <c r="R16" s="13" t="s">
        <v>49</v>
      </c>
      <c r="S16" s="13" t="s">
        <v>50</v>
      </c>
      <c r="T16" s="13" t="s">
        <v>51</v>
      </c>
      <c r="U16" s="13" t="s">
        <v>52</v>
      </c>
    </row>
    <row r="17">
      <c r="A17" s="1">
        <v>202303.0</v>
      </c>
      <c r="B17" s="23">
        <v>2.2</v>
      </c>
      <c r="C17" s="3">
        <f t="shared" si="1"/>
        <v>-0.08333333333</v>
      </c>
      <c r="D17" s="3">
        <v>-0.0239</v>
      </c>
      <c r="E17" s="3">
        <v>-0.0011</v>
      </c>
      <c r="F17" s="3">
        <v>0.0086</v>
      </c>
      <c r="G17" s="3">
        <v>-0.0063</v>
      </c>
      <c r="H17" s="3">
        <f t="shared" si="2"/>
        <v>-0.01720738379</v>
      </c>
      <c r="I17" s="23">
        <v>11813.01</v>
      </c>
      <c r="M17" s="1" t="s">
        <v>53</v>
      </c>
      <c r="N17" s="1">
        <v>-0.008043841860617709</v>
      </c>
      <c r="O17" s="1">
        <v>0.0037527333728502193</v>
      </c>
      <c r="P17" s="1">
        <v>-2.1434621278485264</v>
      </c>
      <c r="Q17" s="1">
        <v>0.032946884682604205</v>
      </c>
      <c r="R17" s="1">
        <v>-0.015431341606947747</v>
      </c>
      <c r="S17" s="1">
        <v>-6.563421142876703E-4</v>
      </c>
      <c r="T17" s="1">
        <v>-0.015431341606947747</v>
      </c>
      <c r="U17" s="1">
        <v>-6.563421142876703E-4</v>
      </c>
    </row>
    <row r="18">
      <c r="A18" s="1">
        <v>202302.0</v>
      </c>
      <c r="B18" s="23">
        <v>2.4</v>
      </c>
      <c r="C18" s="3">
        <f t="shared" si="1"/>
        <v>0.004184100418</v>
      </c>
      <c r="D18" s="3">
        <v>-0.0089</v>
      </c>
      <c r="E18" s="3">
        <v>0.0281</v>
      </c>
      <c r="F18" s="3">
        <v>-0.0068000000000000005</v>
      </c>
      <c r="G18" s="3">
        <v>0.0246</v>
      </c>
      <c r="H18" s="3">
        <f t="shared" si="2"/>
        <v>0.01138794228</v>
      </c>
      <c r="I18" s="23">
        <v>12019.84</v>
      </c>
      <c r="M18" s="1" t="s">
        <v>4</v>
      </c>
      <c r="N18" s="24">
        <v>0.201600405688742</v>
      </c>
      <c r="O18" s="1">
        <v>0.14342779889097484</v>
      </c>
      <c r="P18" s="1">
        <v>1.4055880885544854</v>
      </c>
      <c r="Q18" s="1">
        <v>0.1609670887891232</v>
      </c>
      <c r="R18" s="1">
        <v>-0.08074654589311256</v>
      </c>
      <c r="S18" s="1">
        <v>0.48394735727059746</v>
      </c>
      <c r="T18" s="1">
        <v>-0.08074654589311256</v>
      </c>
      <c r="U18" s="1">
        <v>0.48394735727059746</v>
      </c>
    </row>
    <row r="19">
      <c r="A19" s="1">
        <v>202301.0</v>
      </c>
      <c r="B19" s="23">
        <v>2.39</v>
      </c>
      <c r="C19" s="3">
        <f t="shared" si="1"/>
        <v>-0.08076923077</v>
      </c>
      <c r="D19" s="3">
        <v>-0.0079</v>
      </c>
      <c r="E19" s="3">
        <v>-0.0461</v>
      </c>
      <c r="F19" s="3">
        <v>0.015300000000000001</v>
      </c>
      <c r="G19" s="3">
        <v>-0.0397</v>
      </c>
      <c r="H19" s="3">
        <f t="shared" si="2"/>
        <v>-0.0008474448026</v>
      </c>
      <c r="I19" s="23">
        <v>11884.5</v>
      </c>
      <c r="M19" s="1" t="s">
        <v>6</v>
      </c>
      <c r="N19" s="19">
        <v>0.09947187603058252</v>
      </c>
      <c r="O19" s="1">
        <v>0.18485981469002058</v>
      </c>
      <c r="P19" s="1">
        <v>0.5380935613149913</v>
      </c>
      <c r="Q19" s="1">
        <v>0.5909445417281857</v>
      </c>
      <c r="R19" s="1">
        <v>-0.2644366936560312</v>
      </c>
      <c r="S19" s="1">
        <v>0.46338044571719617</v>
      </c>
      <c r="T19" s="1">
        <v>-0.2644366936560312</v>
      </c>
      <c r="U19" s="1">
        <v>0.46338044571719617</v>
      </c>
    </row>
    <row r="20">
      <c r="A20" s="1">
        <v>202212.0</v>
      </c>
      <c r="B20" s="23">
        <v>2.6</v>
      </c>
      <c r="C20" s="3">
        <f t="shared" si="1"/>
        <v>0.03585657371</v>
      </c>
      <c r="D20" s="3">
        <v>-0.011699999999999999</v>
      </c>
      <c r="E20" s="3">
        <v>0.0633</v>
      </c>
      <c r="F20" s="3">
        <v>-0.017</v>
      </c>
      <c r="G20" s="3">
        <v>0.053099999999999994</v>
      </c>
      <c r="H20" s="3">
        <f t="shared" si="2"/>
        <v>-0.006111439773</v>
      </c>
      <c r="I20" s="23">
        <v>11894.58</v>
      </c>
      <c r="M20" s="1" t="s">
        <v>8</v>
      </c>
      <c r="N20" s="19">
        <v>0.14231657302192893</v>
      </c>
      <c r="O20" s="1">
        <v>0.1803797118879824</v>
      </c>
      <c r="P20" s="1">
        <v>0.7889832594383394</v>
      </c>
      <c r="Q20" s="1">
        <v>0.4307965544499962</v>
      </c>
      <c r="R20" s="1">
        <v>-0.21277262288422025</v>
      </c>
      <c r="S20" s="1">
        <v>0.4974057689280781</v>
      </c>
      <c r="T20" s="1">
        <v>-0.21277262288422025</v>
      </c>
      <c r="U20" s="1">
        <v>0.4974057689280781</v>
      </c>
    </row>
    <row r="21" ht="15.75" customHeight="1">
      <c r="A21" s="1">
        <v>202211.0</v>
      </c>
      <c r="B21" s="23">
        <v>2.51</v>
      </c>
      <c r="C21" s="3">
        <f t="shared" si="1"/>
        <v>0.05907172996</v>
      </c>
      <c r="D21" s="3">
        <v>-0.0635</v>
      </c>
      <c r="E21" s="3">
        <v>-0.032799999999999996</v>
      </c>
      <c r="F21" s="3">
        <v>0.0169</v>
      </c>
      <c r="G21" s="3">
        <v>-0.011399999999999999</v>
      </c>
      <c r="H21" s="3">
        <f t="shared" si="2"/>
        <v>0.04309854932</v>
      </c>
      <c r="I21" s="23">
        <v>11967.72</v>
      </c>
      <c r="M21" s="1" t="s">
        <v>10</v>
      </c>
      <c r="N21" s="19">
        <v>0.09115403514857726</v>
      </c>
      <c r="O21" s="1">
        <v>0.19805822142946247</v>
      </c>
      <c r="P21" s="1">
        <v>0.46023858283025804</v>
      </c>
      <c r="Q21" s="1">
        <v>0.6457060487995451</v>
      </c>
      <c r="R21" s="1">
        <v>-0.2987364567137474</v>
      </c>
      <c r="S21" s="1">
        <v>0.48104452701090195</v>
      </c>
      <c r="T21" s="1">
        <v>-0.2987364567137474</v>
      </c>
      <c r="U21" s="1">
        <v>0.48104452701090195</v>
      </c>
    </row>
    <row r="22" ht="15.75" customHeight="1">
      <c r="A22" s="1">
        <v>202210.0</v>
      </c>
      <c r="B22" s="23">
        <v>2.37</v>
      </c>
      <c r="C22" s="3">
        <f t="shared" si="1"/>
        <v>-0.1413043478</v>
      </c>
      <c r="D22" s="3">
        <v>-0.0049</v>
      </c>
      <c r="E22" s="3">
        <v>-0.0176</v>
      </c>
      <c r="F22" s="3">
        <v>0.033</v>
      </c>
      <c r="G22" s="3">
        <v>-0.0195</v>
      </c>
      <c r="H22" s="3">
        <f t="shared" si="2"/>
        <v>-0.00682130602</v>
      </c>
      <c r="I22" s="23">
        <v>11473.24</v>
      </c>
      <c r="M22" s="15" t="s">
        <v>1</v>
      </c>
      <c r="N22" s="25">
        <v>1.12692221778414</v>
      </c>
      <c r="O22" s="15">
        <v>0.10204704657708041</v>
      </c>
      <c r="P22" s="15">
        <v>11.043163477866317</v>
      </c>
      <c r="Q22" s="15">
        <v>9.777496709047275E-24</v>
      </c>
      <c r="R22" s="15">
        <v>0.9260359688020144</v>
      </c>
      <c r="S22" s="15">
        <v>1.3278084667662604</v>
      </c>
      <c r="T22" s="15">
        <v>0.9260359688020144</v>
      </c>
      <c r="U22" s="15">
        <v>1.3278084667662604</v>
      </c>
    </row>
    <row r="23" ht="15.75" customHeight="1">
      <c r="A23" s="1">
        <v>202209.0</v>
      </c>
      <c r="B23" s="23">
        <v>2.76</v>
      </c>
      <c r="C23" s="3">
        <f t="shared" si="1"/>
        <v>-0.04827586207</v>
      </c>
      <c r="D23" s="3">
        <v>-0.013999999999999999</v>
      </c>
      <c r="E23" s="3">
        <v>0.046</v>
      </c>
      <c r="F23" s="3">
        <v>-0.0155</v>
      </c>
      <c r="G23" s="3">
        <v>0.028999999999999998</v>
      </c>
      <c r="H23" s="3">
        <f t="shared" si="2"/>
        <v>0.01883946896</v>
      </c>
      <c r="I23" s="23">
        <v>11552.04</v>
      </c>
    </row>
    <row r="24" ht="15.75" customHeight="1">
      <c r="A24" s="1">
        <v>202208.0</v>
      </c>
      <c r="B24" s="23">
        <v>2.9</v>
      </c>
      <c r="C24" s="3">
        <f t="shared" si="1"/>
        <v>0.07011070111</v>
      </c>
      <c r="D24" s="3">
        <v>0.0045000000000000005</v>
      </c>
      <c r="E24" s="3">
        <v>0.013999999999999999</v>
      </c>
      <c r="F24" s="3">
        <v>0.0058</v>
      </c>
      <c r="G24" s="3">
        <v>-0.009899999999999999</v>
      </c>
      <c r="H24" s="3">
        <f t="shared" si="2"/>
        <v>0.02464550399</v>
      </c>
      <c r="I24" s="23">
        <v>11338.43</v>
      </c>
    </row>
    <row r="25" ht="15.75" customHeight="1">
      <c r="A25" s="1">
        <v>202207.0</v>
      </c>
      <c r="B25" s="23">
        <v>2.71</v>
      </c>
      <c r="C25" s="3">
        <f t="shared" si="1"/>
        <v>-0.04912280702</v>
      </c>
      <c r="D25" s="3">
        <v>0.0265</v>
      </c>
      <c r="E25" s="3">
        <v>-0.076</v>
      </c>
      <c r="F25" s="3">
        <v>-0.0023</v>
      </c>
      <c r="G25" s="3">
        <v>-0.042300000000000004</v>
      </c>
      <c r="H25" s="3">
        <f t="shared" si="2"/>
        <v>-0.04614993406</v>
      </c>
      <c r="I25" s="23">
        <v>11065.71</v>
      </c>
    </row>
    <row r="26" ht="15.75" customHeight="1">
      <c r="A26" s="1">
        <v>202206.0</v>
      </c>
      <c r="B26" s="23">
        <v>2.85</v>
      </c>
      <c r="C26" s="3">
        <f t="shared" si="1"/>
        <v>0.02888086643</v>
      </c>
      <c r="D26" s="3">
        <v>-0.0358</v>
      </c>
      <c r="E26" s="3">
        <v>0.039599999999999996</v>
      </c>
      <c r="F26" s="3">
        <v>-0.009000000000000001</v>
      </c>
      <c r="G26" s="3">
        <v>0.0608</v>
      </c>
      <c r="H26" s="3">
        <f t="shared" si="2"/>
        <v>0.009436465915</v>
      </c>
      <c r="I26" s="23">
        <v>11601.1</v>
      </c>
    </row>
    <row r="27" ht="15.75" customHeight="1">
      <c r="A27" s="1">
        <v>202205.0</v>
      </c>
      <c r="B27" s="23">
        <v>2.77</v>
      </c>
      <c r="C27" s="3">
        <f t="shared" si="1"/>
        <v>-0.04810996564</v>
      </c>
      <c r="D27" s="3">
        <v>-0.038599999999999995</v>
      </c>
      <c r="E27" s="3">
        <v>0.039900000000000005</v>
      </c>
      <c r="F27" s="3">
        <v>0.0029</v>
      </c>
      <c r="G27" s="3">
        <v>0.0217</v>
      </c>
      <c r="H27" s="3">
        <f t="shared" si="2"/>
        <v>0.05740796967</v>
      </c>
      <c r="I27" s="23">
        <v>11492.65</v>
      </c>
    </row>
    <row r="28" ht="15.75" customHeight="1">
      <c r="A28" s="1">
        <v>202204.0</v>
      </c>
      <c r="B28" s="23">
        <v>2.91</v>
      </c>
      <c r="C28" s="3">
        <f t="shared" si="1"/>
        <v>0.1106870229</v>
      </c>
      <c r="D28" s="3">
        <v>9.0E-4</v>
      </c>
      <c r="E28" s="3">
        <v>0.052000000000000005</v>
      </c>
      <c r="F28" s="3">
        <v>-0.0106</v>
      </c>
      <c r="G28" s="3">
        <v>0.0398</v>
      </c>
      <c r="H28" s="3">
        <f t="shared" si="2"/>
        <v>-0.03887750103</v>
      </c>
      <c r="I28" s="23">
        <v>10868.7</v>
      </c>
    </row>
    <row r="29" ht="15.75" customHeight="1">
      <c r="A29" s="1">
        <v>202203.0</v>
      </c>
      <c r="B29" s="23">
        <v>2.62</v>
      </c>
      <c r="C29" s="3">
        <f t="shared" si="1"/>
        <v>-0.09655172414</v>
      </c>
      <c r="D29" s="3">
        <v>2.0E-4</v>
      </c>
      <c r="E29" s="3">
        <v>-0.009300000000000001</v>
      </c>
      <c r="F29" s="3">
        <v>0.0074</v>
      </c>
      <c r="G29" s="3">
        <v>-0.0166</v>
      </c>
      <c r="H29" s="3">
        <f t="shared" si="2"/>
        <v>-0.04846393982</v>
      </c>
      <c r="I29" s="23">
        <v>11308.34</v>
      </c>
    </row>
    <row r="30" ht="15.75" customHeight="1">
      <c r="A30" s="1">
        <v>202202.0</v>
      </c>
      <c r="B30" s="23">
        <v>2.9</v>
      </c>
      <c r="C30" s="3">
        <f t="shared" si="1"/>
        <v>0.01045296167</v>
      </c>
      <c r="D30" s="3">
        <v>-0.029500000000000002</v>
      </c>
      <c r="E30" s="3">
        <v>0.025699999999999997</v>
      </c>
      <c r="F30" s="3">
        <v>0.012</v>
      </c>
      <c r="G30" s="3">
        <v>0.024900000000000002</v>
      </c>
      <c r="H30" s="3">
        <f t="shared" si="2"/>
        <v>-0.01865855894</v>
      </c>
      <c r="I30" s="23">
        <v>11884.3</v>
      </c>
    </row>
    <row r="31" ht="15.75" customHeight="1">
      <c r="A31" s="1">
        <v>202201.0</v>
      </c>
      <c r="B31" s="23">
        <v>2.87</v>
      </c>
      <c r="C31" s="3">
        <f t="shared" si="1"/>
        <v>-0.03040540541</v>
      </c>
      <c r="D31" s="3">
        <v>-0.032400000000000005</v>
      </c>
      <c r="E31" s="3">
        <v>0.1025</v>
      </c>
      <c r="F31" s="3">
        <v>-0.0225</v>
      </c>
      <c r="G31" s="3">
        <v>0.0806</v>
      </c>
      <c r="H31" s="3">
        <f t="shared" si="2"/>
        <v>0.01106132444</v>
      </c>
      <c r="I31" s="23">
        <v>12110.26</v>
      </c>
    </row>
    <row r="32" ht="15.75" customHeight="1">
      <c r="A32" s="1">
        <v>202112.0</v>
      </c>
      <c r="B32" s="23">
        <v>2.96</v>
      </c>
      <c r="C32" s="3">
        <f t="shared" si="1"/>
        <v>0.08424908425</v>
      </c>
      <c r="D32" s="3">
        <v>-0.0043</v>
      </c>
      <c r="E32" s="3">
        <v>0.0263</v>
      </c>
      <c r="F32" s="3">
        <v>0.0417</v>
      </c>
      <c r="G32" s="3">
        <v>0.0183</v>
      </c>
      <c r="H32" s="3">
        <f t="shared" si="2"/>
        <v>0.007432671119</v>
      </c>
      <c r="I32" s="23">
        <v>11977.77</v>
      </c>
    </row>
    <row r="33" ht="15.75" customHeight="1">
      <c r="A33" s="1">
        <v>202111.0</v>
      </c>
      <c r="B33" s="23">
        <v>2.73</v>
      </c>
      <c r="C33" s="3">
        <f t="shared" si="1"/>
        <v>-0.125</v>
      </c>
      <c r="D33" s="3">
        <v>0.0159</v>
      </c>
      <c r="E33" s="3">
        <v>-0.0079</v>
      </c>
      <c r="F33" s="3">
        <v>0.0362</v>
      </c>
      <c r="G33" s="3">
        <v>0.0037</v>
      </c>
      <c r="H33" s="3">
        <f t="shared" si="2"/>
        <v>-0.08780038316</v>
      </c>
      <c r="I33" s="23">
        <v>11889.4</v>
      </c>
    </row>
    <row r="34" ht="15.75" customHeight="1">
      <c r="A34" s="1">
        <v>202110.0</v>
      </c>
      <c r="B34" s="23">
        <v>3.12</v>
      </c>
      <c r="C34" s="3">
        <f t="shared" si="1"/>
        <v>0.04</v>
      </c>
      <c r="D34" s="3">
        <v>0.015300000000000001</v>
      </c>
      <c r="E34" s="3">
        <v>-0.0015</v>
      </c>
      <c r="F34" s="3">
        <v>-0.011899999999999999</v>
      </c>
      <c r="G34" s="3">
        <v>-0.0023</v>
      </c>
      <c r="H34" s="3">
        <f t="shared" si="2"/>
        <v>0.02475526598</v>
      </c>
      <c r="I34" s="23">
        <v>13033.77</v>
      </c>
    </row>
    <row r="35" ht="15.75" customHeight="1">
      <c r="A35" s="1">
        <v>202109.0</v>
      </c>
      <c r="B35" s="23">
        <v>3.0</v>
      </c>
      <c r="C35" s="3">
        <f t="shared" si="1"/>
        <v>-0.0625</v>
      </c>
      <c r="D35" s="3">
        <v>0.0259</v>
      </c>
      <c r="E35" s="3">
        <v>0.018600000000000002</v>
      </c>
      <c r="F35" s="3">
        <v>-0.0163</v>
      </c>
      <c r="G35" s="3">
        <v>-9.0E-4</v>
      </c>
      <c r="H35" s="3">
        <f t="shared" si="2"/>
        <v>-0.02907749877</v>
      </c>
      <c r="I35" s="23">
        <v>12718.91</v>
      </c>
    </row>
    <row r="36" ht="15.75" customHeight="1">
      <c r="A36" s="1">
        <v>202108.0</v>
      </c>
      <c r="B36" s="23">
        <v>3.2</v>
      </c>
      <c r="C36" s="3">
        <f t="shared" si="1"/>
        <v>0</v>
      </c>
      <c r="D36" s="3">
        <v>0.0126</v>
      </c>
      <c r="E36" s="3">
        <v>-0.030699999999999998</v>
      </c>
      <c r="F36" s="3">
        <v>-0.0206</v>
      </c>
      <c r="G36" s="3">
        <v>-0.0393</v>
      </c>
      <c r="H36" s="3">
        <f t="shared" si="2"/>
        <v>-0.01325272527</v>
      </c>
      <c r="I36" s="23">
        <v>13099.82</v>
      </c>
    </row>
    <row r="37" ht="15.75" customHeight="1">
      <c r="A37" s="1">
        <v>202107.0</v>
      </c>
      <c r="B37" s="23">
        <v>3.2</v>
      </c>
      <c r="C37" s="3">
        <f t="shared" si="1"/>
        <v>-0.01840490798</v>
      </c>
      <c r="D37" s="3">
        <v>0.0075</v>
      </c>
      <c r="E37" s="3">
        <v>0.0014000000000000002</v>
      </c>
      <c r="F37" s="3">
        <v>0.036000000000000004</v>
      </c>
      <c r="G37" s="3">
        <v>-0.022000000000000002</v>
      </c>
      <c r="H37" s="3">
        <f t="shared" si="2"/>
        <v>0.004306735165</v>
      </c>
      <c r="I37" s="23">
        <v>13275.76</v>
      </c>
    </row>
    <row r="38" ht="15.75" customHeight="1">
      <c r="A38" s="1">
        <v>202106.0</v>
      </c>
      <c r="B38" s="23">
        <v>3.26</v>
      </c>
      <c r="C38" s="3">
        <f t="shared" si="1"/>
        <v>0.01242236025</v>
      </c>
      <c r="D38" s="3">
        <v>0.0063</v>
      </c>
      <c r="E38" s="3">
        <v>-0.0098</v>
      </c>
      <c r="F38" s="3">
        <v>8.0E-4</v>
      </c>
      <c r="G38" s="3">
        <v>-0.0171</v>
      </c>
      <c r="H38" s="3">
        <f t="shared" si="2"/>
        <v>0.0495699717</v>
      </c>
      <c r="I38" s="23">
        <v>13218.83</v>
      </c>
    </row>
    <row r="39" ht="15.75" customHeight="1">
      <c r="A39" s="1">
        <v>202105.0</v>
      </c>
      <c r="B39" s="23">
        <v>3.22</v>
      </c>
      <c r="C39" s="3">
        <f t="shared" si="1"/>
        <v>-0.08262108262</v>
      </c>
      <c r="D39" s="3">
        <v>-0.0075</v>
      </c>
      <c r="E39" s="3">
        <v>0.011899999999999999</v>
      </c>
      <c r="F39" s="3">
        <v>0.020499999999999997</v>
      </c>
      <c r="G39" s="3">
        <v>0.020099999999999996</v>
      </c>
      <c r="H39" s="3">
        <f t="shared" si="2"/>
        <v>-0.004747680685</v>
      </c>
      <c r="I39" s="23">
        <v>12594.52</v>
      </c>
    </row>
    <row r="40" ht="15.75" customHeight="1">
      <c r="A40" s="1">
        <v>202104.0</v>
      </c>
      <c r="B40" s="23">
        <v>3.51</v>
      </c>
      <c r="C40" s="3">
        <f t="shared" si="1"/>
        <v>-0.02770083102</v>
      </c>
      <c r="D40" s="3">
        <v>0.022400000000000003</v>
      </c>
      <c r="E40" s="3">
        <v>-0.0159</v>
      </c>
      <c r="F40" s="3">
        <v>0.0091</v>
      </c>
      <c r="G40" s="3">
        <v>-0.0231</v>
      </c>
      <c r="H40" s="3">
        <f t="shared" si="2"/>
        <v>0.02709906564</v>
      </c>
      <c r="I40" s="23">
        <v>12654.6</v>
      </c>
    </row>
    <row r="41" ht="15.75" customHeight="1">
      <c r="A41" s="1">
        <v>202103.0</v>
      </c>
      <c r="B41" s="23">
        <v>3.61</v>
      </c>
      <c r="C41" s="3">
        <f t="shared" si="1"/>
        <v>0.008379888268</v>
      </c>
      <c r="D41" s="3">
        <v>-0.0302</v>
      </c>
      <c r="E41" s="3">
        <v>0.041100000000000005</v>
      </c>
      <c r="F41" s="3">
        <v>-0.0023</v>
      </c>
      <c r="G41" s="3">
        <v>0.0141</v>
      </c>
      <c r="H41" s="3">
        <f t="shared" si="2"/>
        <v>-0.03223672997</v>
      </c>
      <c r="I41" s="23">
        <v>12320.72</v>
      </c>
    </row>
    <row r="42" ht="15.75" customHeight="1">
      <c r="A42" s="1">
        <v>202102.0</v>
      </c>
      <c r="B42" s="23">
        <v>3.58</v>
      </c>
      <c r="C42" s="3">
        <f t="shared" si="1"/>
        <v>0.02873563218</v>
      </c>
      <c r="D42" s="3">
        <v>0.0129</v>
      </c>
      <c r="E42" s="3">
        <v>0.049100000000000005</v>
      </c>
      <c r="F42" s="3">
        <v>-0.0172</v>
      </c>
      <c r="G42" s="3">
        <v>0.028900000000000002</v>
      </c>
      <c r="H42" s="3">
        <f t="shared" si="2"/>
        <v>0.01356851131</v>
      </c>
      <c r="I42" s="23">
        <v>12731.13</v>
      </c>
    </row>
    <row r="43" ht="15.75" customHeight="1">
      <c r="A43" s="1">
        <v>202101.0</v>
      </c>
      <c r="B43" s="23">
        <v>3.48</v>
      </c>
      <c r="C43" s="3">
        <f t="shared" si="1"/>
        <v>0.1447368421</v>
      </c>
      <c r="D43" s="3">
        <v>0.019799999999999998</v>
      </c>
      <c r="E43" s="3">
        <v>0.0077</v>
      </c>
      <c r="F43" s="3">
        <v>-0.0432</v>
      </c>
      <c r="G43" s="3">
        <v>0.0070999999999999995</v>
      </c>
      <c r="H43" s="3">
        <f t="shared" si="2"/>
        <v>0.02726769382</v>
      </c>
      <c r="I43" s="23">
        <v>12560.7</v>
      </c>
    </row>
    <row r="44" ht="15.75" customHeight="1">
      <c r="A44" s="1">
        <v>202012.0</v>
      </c>
      <c r="B44" s="23">
        <v>3.04</v>
      </c>
      <c r="C44" s="3">
        <f t="shared" si="1"/>
        <v>-0.003278688525</v>
      </c>
      <c r="D44" s="3">
        <v>0.018000000000000002</v>
      </c>
      <c r="E44" s="3">
        <v>-0.0256</v>
      </c>
      <c r="F44" s="3">
        <v>0.0265</v>
      </c>
      <c r="G44" s="3">
        <v>-4.0E-4</v>
      </c>
      <c r="H44" s="3">
        <f t="shared" si="2"/>
        <v>-0.06855946658</v>
      </c>
      <c r="I44" s="23">
        <v>12227.29</v>
      </c>
    </row>
    <row r="45" ht="15.75" customHeight="1">
      <c r="A45" s="1">
        <v>202011.0</v>
      </c>
      <c r="B45" s="23">
        <v>3.05</v>
      </c>
      <c r="C45" s="3">
        <f t="shared" si="1"/>
        <v>-0.04984423676</v>
      </c>
      <c r="D45" s="3">
        <v>-0.0222</v>
      </c>
      <c r="E45" s="3">
        <v>0.02</v>
      </c>
      <c r="F45" s="3">
        <v>0.0067</v>
      </c>
      <c r="G45" s="3">
        <v>0.016</v>
      </c>
      <c r="H45" s="3">
        <f t="shared" si="2"/>
        <v>0.002723111848</v>
      </c>
      <c r="I45" s="23">
        <v>13127.29</v>
      </c>
    </row>
    <row r="46" ht="15.75" customHeight="1">
      <c r="A46" s="1">
        <v>202010.0</v>
      </c>
      <c r="B46" s="23">
        <v>3.21</v>
      </c>
      <c r="C46" s="3">
        <f t="shared" si="1"/>
        <v>0.05245901639</v>
      </c>
      <c r="D46" s="3">
        <v>-0.0054</v>
      </c>
      <c r="E46" s="3">
        <v>-0.0011</v>
      </c>
      <c r="F46" s="3">
        <v>0.0026</v>
      </c>
      <c r="G46" s="3">
        <v>0.0040999999999999995</v>
      </c>
      <c r="H46" s="3">
        <f t="shared" si="2"/>
        <v>0.02530598691</v>
      </c>
      <c r="I46" s="23">
        <v>13091.64</v>
      </c>
    </row>
    <row r="47" ht="15.75" customHeight="1">
      <c r="A47" s="1">
        <v>202009.0</v>
      </c>
      <c r="B47" s="23">
        <v>3.05</v>
      </c>
      <c r="C47" s="3">
        <f t="shared" si="1"/>
        <v>0.08928571429</v>
      </c>
      <c r="D47" s="3">
        <v>0.030600000000000002</v>
      </c>
      <c r="E47" s="3">
        <v>0.0014000000000000002</v>
      </c>
      <c r="F47" s="3">
        <v>-0.0079</v>
      </c>
      <c r="G47" s="3">
        <v>-0.0155</v>
      </c>
      <c r="H47" s="3">
        <f t="shared" si="2"/>
        <v>0.05660570964</v>
      </c>
      <c r="I47" s="23">
        <v>12768.52</v>
      </c>
    </row>
    <row r="48" ht="15.75" customHeight="1">
      <c r="A48" s="1">
        <v>202008.0</v>
      </c>
      <c r="B48" s="23">
        <v>2.8</v>
      </c>
      <c r="C48" s="3">
        <f t="shared" si="1"/>
        <v>-0.06040268456</v>
      </c>
      <c r="D48" s="3">
        <v>0.0096</v>
      </c>
      <c r="E48" s="3">
        <v>-0.0391</v>
      </c>
      <c r="F48" s="3">
        <v>0.0068000000000000005</v>
      </c>
      <c r="G48" s="3">
        <v>-0.051100000000000007</v>
      </c>
      <c r="H48" s="3">
        <f t="shared" si="2"/>
        <v>0.02870366587</v>
      </c>
      <c r="I48" s="23">
        <v>12084.47</v>
      </c>
    </row>
    <row r="49" ht="15.75" customHeight="1">
      <c r="A49" s="1">
        <v>202007.0</v>
      </c>
      <c r="B49" s="23">
        <v>2.98</v>
      </c>
      <c r="C49" s="3">
        <f t="shared" si="1"/>
        <v>0.168627451</v>
      </c>
      <c r="D49" s="3">
        <v>0.0317</v>
      </c>
      <c r="E49" s="3">
        <v>-0.06</v>
      </c>
      <c r="F49" s="3">
        <v>0.0219</v>
      </c>
      <c r="G49" s="3">
        <v>-0.0074</v>
      </c>
      <c r="H49" s="3">
        <f t="shared" si="2"/>
        <v>-0.01593960575</v>
      </c>
      <c r="I49" s="23">
        <v>11747.28</v>
      </c>
    </row>
    <row r="50" ht="15.75" customHeight="1">
      <c r="A50" s="1">
        <v>202006.0</v>
      </c>
      <c r="B50" s="23">
        <v>2.55</v>
      </c>
      <c r="C50" s="3">
        <f t="shared" si="1"/>
        <v>0.02409638554</v>
      </c>
      <c r="D50" s="3">
        <v>-0.0308</v>
      </c>
      <c r="E50" s="3">
        <v>0.012</v>
      </c>
      <c r="F50" s="3">
        <v>-0.0075</v>
      </c>
      <c r="G50" s="3">
        <v>-0.0083</v>
      </c>
      <c r="H50" s="3">
        <f t="shared" si="2"/>
        <v>0.01790046241</v>
      </c>
      <c r="I50" s="23">
        <v>11937.56</v>
      </c>
    </row>
    <row r="51" ht="15.75" customHeight="1">
      <c r="A51" s="1">
        <v>202005.0</v>
      </c>
      <c r="B51" s="23">
        <v>2.49</v>
      </c>
      <c r="C51" s="3">
        <f t="shared" si="1"/>
        <v>0.04184100418</v>
      </c>
      <c r="D51" s="3">
        <v>0.0668</v>
      </c>
      <c r="E51" s="3">
        <v>-0.0857</v>
      </c>
      <c r="F51" s="3">
        <v>0.0712</v>
      </c>
      <c r="G51" s="3">
        <v>-0.028399999999999998</v>
      </c>
      <c r="H51" s="3">
        <f t="shared" si="2"/>
        <v>0.02415324359</v>
      </c>
      <c r="I51" s="23">
        <v>11727.63</v>
      </c>
    </row>
    <row r="52" ht="15.75" customHeight="1">
      <c r="A52" s="1">
        <v>202004.0</v>
      </c>
      <c r="B52" s="23">
        <v>2.39</v>
      </c>
      <c r="C52" s="3">
        <f t="shared" si="1"/>
        <v>-0.02049180328</v>
      </c>
      <c r="D52" s="3">
        <v>0.0152</v>
      </c>
      <c r="E52" s="3">
        <v>-0.0583</v>
      </c>
      <c r="F52" s="3">
        <v>0.06480000000000001</v>
      </c>
      <c r="G52" s="3">
        <v>-0.0355</v>
      </c>
      <c r="H52" s="3">
        <f t="shared" si="2"/>
        <v>0.05225313143</v>
      </c>
      <c r="I52" s="23">
        <v>11451.05</v>
      </c>
    </row>
    <row r="53" ht="15.75" customHeight="1">
      <c r="A53" s="1">
        <v>202003.0</v>
      </c>
      <c r="B53" s="23">
        <v>2.44</v>
      </c>
      <c r="C53" s="3">
        <f t="shared" si="1"/>
        <v>-0.08270676692</v>
      </c>
      <c r="D53" s="3">
        <v>-0.027000000000000003</v>
      </c>
      <c r="E53" s="3">
        <v>0.0103</v>
      </c>
      <c r="F53" s="3">
        <v>-0.011200000000000002</v>
      </c>
      <c r="G53" s="3">
        <v>0.0189</v>
      </c>
      <c r="H53" s="3">
        <f t="shared" si="2"/>
        <v>0.03326441049</v>
      </c>
      <c r="I53" s="23">
        <v>10882.41</v>
      </c>
    </row>
    <row r="54" ht="15.75" customHeight="1">
      <c r="A54" s="1">
        <v>202002.0</v>
      </c>
      <c r="B54" s="23">
        <v>2.66</v>
      </c>
      <c r="C54" s="3">
        <f t="shared" si="1"/>
        <v>0.422459893</v>
      </c>
      <c r="D54" s="3">
        <v>-0.0253</v>
      </c>
      <c r="E54" s="3">
        <v>0.0352</v>
      </c>
      <c r="F54" s="3">
        <v>-0.0265</v>
      </c>
      <c r="G54" s="3">
        <v>0.002</v>
      </c>
      <c r="H54" s="3">
        <f t="shared" si="2"/>
        <v>0.07505690916</v>
      </c>
      <c r="I54" s="23">
        <v>10532.067</v>
      </c>
    </row>
    <row r="55" ht="15.75" customHeight="1">
      <c r="A55" s="1">
        <v>202001.0</v>
      </c>
      <c r="B55" s="23">
        <v>1.87</v>
      </c>
      <c r="C55" s="3">
        <f t="shared" si="1"/>
        <v>-0.415625</v>
      </c>
      <c r="D55" s="3">
        <v>-0.0096</v>
      </c>
      <c r="E55" s="3">
        <v>-0.0286</v>
      </c>
      <c r="F55" s="3">
        <v>0.0108</v>
      </c>
      <c r="G55" s="3">
        <v>-0.0062</v>
      </c>
      <c r="H55" s="3">
        <f t="shared" si="2"/>
        <v>-0.1300406654</v>
      </c>
      <c r="I55" s="23">
        <v>9796.753</v>
      </c>
    </row>
    <row r="56" ht="15.75" customHeight="1">
      <c r="A56" s="1">
        <v>201912.0</v>
      </c>
      <c r="B56" s="23">
        <v>3.2</v>
      </c>
      <c r="C56" s="3">
        <f t="shared" si="1"/>
        <v>-0.1208791209</v>
      </c>
      <c r="D56" s="3">
        <v>0.015</v>
      </c>
      <c r="E56" s="3">
        <v>0.0123</v>
      </c>
      <c r="F56" s="3">
        <v>0.005</v>
      </c>
      <c r="G56" s="3">
        <v>-0.0098</v>
      </c>
      <c r="H56" s="3">
        <f t="shared" si="2"/>
        <v>-0.03894048575</v>
      </c>
      <c r="I56" s="23">
        <v>11261.162</v>
      </c>
    </row>
    <row r="57" ht="15.75" customHeight="1">
      <c r="A57" s="1">
        <v>201911.0</v>
      </c>
      <c r="B57" s="23">
        <v>3.64</v>
      </c>
      <c r="C57" s="3">
        <f t="shared" si="1"/>
        <v>-0.08312342569</v>
      </c>
      <c r="D57" s="3">
        <v>-0.015300000000000001</v>
      </c>
      <c r="E57" s="3">
        <v>-0.0079</v>
      </c>
      <c r="F57" s="3">
        <v>0.0204</v>
      </c>
      <c r="G57" s="3">
        <v>-0.0042</v>
      </c>
      <c r="H57" s="3">
        <f t="shared" si="2"/>
        <v>0.01962625508</v>
      </c>
      <c r="I57" s="23">
        <v>11717.445</v>
      </c>
    </row>
    <row r="58" ht="15.75" customHeight="1">
      <c r="A58" s="1">
        <v>201910.0</v>
      </c>
      <c r="B58" s="23">
        <v>3.97</v>
      </c>
      <c r="C58" s="3">
        <f t="shared" si="1"/>
        <v>-0.0075</v>
      </c>
      <c r="D58" s="3">
        <v>-0.0271</v>
      </c>
      <c r="E58" s="3">
        <v>-0.0034000000000000002</v>
      </c>
      <c r="F58" s="3">
        <v>0.0165</v>
      </c>
      <c r="G58" s="3">
        <v>-0.016200000000000003</v>
      </c>
      <c r="H58" s="3">
        <f t="shared" si="2"/>
        <v>0.01549248978</v>
      </c>
      <c r="I58" s="23">
        <v>11491.902</v>
      </c>
    </row>
    <row r="59" ht="15.75" customHeight="1">
      <c r="A59" s="1">
        <v>201909.0</v>
      </c>
      <c r="B59" s="23">
        <v>4.0</v>
      </c>
      <c r="C59" s="3">
        <f t="shared" si="1"/>
        <v>0.02301790281</v>
      </c>
      <c r="D59" s="3">
        <v>0.0123</v>
      </c>
      <c r="E59" s="3">
        <v>0.0054</v>
      </c>
      <c r="F59" s="3">
        <v>0.0091</v>
      </c>
      <c r="G59" s="3">
        <v>-0.0049</v>
      </c>
      <c r="H59" s="3">
        <f t="shared" si="2"/>
        <v>0.0490141478</v>
      </c>
      <c r="I59" s="23">
        <v>11316.58</v>
      </c>
    </row>
    <row r="60" ht="15.75" customHeight="1">
      <c r="A60" s="1">
        <v>201908.0</v>
      </c>
      <c r="B60" s="23">
        <v>3.91</v>
      </c>
      <c r="C60" s="3">
        <f t="shared" si="1"/>
        <v>-0.02493765586</v>
      </c>
      <c r="D60" s="3">
        <v>0.0197</v>
      </c>
      <c r="E60" s="3">
        <v>-0.0294</v>
      </c>
      <c r="F60" s="3">
        <v>0.018799999999999997</v>
      </c>
      <c r="G60" s="3">
        <v>-0.0121</v>
      </c>
      <c r="H60" s="3">
        <f t="shared" si="2"/>
        <v>-0.01261246155</v>
      </c>
      <c r="I60" s="23">
        <v>10787.824</v>
      </c>
    </row>
    <row r="61" ht="15.75" customHeight="1">
      <c r="A61" s="1">
        <v>201907.0</v>
      </c>
      <c r="B61" s="23">
        <v>4.01</v>
      </c>
      <c r="C61" s="3">
        <f t="shared" si="1"/>
        <v>0.0497382199</v>
      </c>
      <c r="D61" s="3">
        <v>0.0138</v>
      </c>
      <c r="E61" s="3">
        <v>-0.0351</v>
      </c>
      <c r="F61" s="3">
        <v>0.0282</v>
      </c>
      <c r="G61" s="3">
        <v>-0.017</v>
      </c>
      <c r="H61" s="3">
        <f t="shared" si="2"/>
        <v>0.01565714709</v>
      </c>
      <c r="I61" s="23">
        <v>10925.623</v>
      </c>
    </row>
    <row r="62" ht="15.75" customHeight="1">
      <c r="A62" s="1">
        <v>201906.0</v>
      </c>
      <c r="B62" s="23">
        <v>3.82</v>
      </c>
      <c r="C62" s="3">
        <f t="shared" si="1"/>
        <v>-0.045</v>
      </c>
      <c r="D62" s="3">
        <v>-0.0429</v>
      </c>
      <c r="E62" s="3">
        <v>0.0011</v>
      </c>
      <c r="F62" s="3">
        <v>0.015600000000000001</v>
      </c>
      <c r="G62" s="3">
        <v>0.0019</v>
      </c>
      <c r="H62" s="3">
        <f t="shared" si="2"/>
        <v>-0.009261034745</v>
      </c>
      <c r="I62" s="23">
        <v>10757.196</v>
      </c>
    </row>
    <row r="63" ht="15.75" customHeight="1">
      <c r="A63" s="1">
        <v>201905.0</v>
      </c>
      <c r="B63" s="23">
        <v>4.0</v>
      </c>
      <c r="C63" s="3">
        <f t="shared" si="1"/>
        <v>0.05540897098</v>
      </c>
      <c r="D63" s="3">
        <v>0.0074</v>
      </c>
      <c r="E63" s="3">
        <v>-0.0179</v>
      </c>
      <c r="F63" s="3">
        <v>0.022000000000000002</v>
      </c>
      <c r="G63" s="3">
        <v>0.0129</v>
      </c>
      <c r="H63" s="3">
        <f t="shared" si="2"/>
        <v>0.03396271478</v>
      </c>
      <c r="I63" s="23">
        <v>10857.75</v>
      </c>
    </row>
    <row r="64" ht="15.75" customHeight="1">
      <c r="A64" s="1">
        <v>201904.0</v>
      </c>
      <c r="B64" s="23">
        <v>3.79</v>
      </c>
      <c r="C64" s="3">
        <f t="shared" si="1"/>
        <v>0</v>
      </c>
      <c r="D64" s="3">
        <v>-0.0044</v>
      </c>
      <c r="E64" s="3">
        <v>-0.023700000000000002</v>
      </c>
      <c r="F64" s="3">
        <v>-5.0E-4</v>
      </c>
      <c r="G64" s="3">
        <v>1.0E-4</v>
      </c>
      <c r="H64" s="3">
        <f t="shared" si="2"/>
        <v>0.03786484032</v>
      </c>
      <c r="I64" s="23">
        <v>10501.104</v>
      </c>
    </row>
    <row r="65" ht="15.75" customHeight="1">
      <c r="A65" s="1">
        <v>201903.0</v>
      </c>
      <c r="B65" s="23">
        <v>3.79</v>
      </c>
      <c r="C65" s="3">
        <f t="shared" si="1"/>
        <v>-0.07107843137</v>
      </c>
      <c r="D65" s="3">
        <v>-0.0026</v>
      </c>
      <c r="E65" s="3">
        <v>0.0127</v>
      </c>
      <c r="F65" s="3">
        <v>0.0073</v>
      </c>
      <c r="G65" s="3">
        <v>2.0E-4</v>
      </c>
      <c r="H65" s="3">
        <f t="shared" si="2"/>
        <v>0.01040141484</v>
      </c>
      <c r="I65" s="23">
        <v>10117.988</v>
      </c>
    </row>
    <row r="66" ht="15.75" customHeight="1">
      <c r="A66" s="1">
        <v>201902.0</v>
      </c>
      <c r="B66" s="23">
        <v>4.08</v>
      </c>
      <c r="C66" s="3">
        <f t="shared" si="1"/>
        <v>0.05426356589</v>
      </c>
      <c r="D66" s="3">
        <v>-0.0102</v>
      </c>
      <c r="E66" s="3">
        <v>-0.0018</v>
      </c>
      <c r="F66" s="3">
        <v>0.0045000000000000005</v>
      </c>
      <c r="G66" s="3">
        <v>-0.008</v>
      </c>
      <c r="H66" s="3">
        <f t="shared" si="2"/>
        <v>0.01715366239</v>
      </c>
      <c r="I66" s="23">
        <v>10013.83</v>
      </c>
    </row>
    <row r="67" ht="15.75" customHeight="1">
      <c r="A67" s="1">
        <v>201901.0</v>
      </c>
      <c r="B67" s="23">
        <v>3.87</v>
      </c>
      <c r="C67" s="3">
        <f t="shared" si="1"/>
        <v>0.02652519894</v>
      </c>
      <c r="D67" s="3">
        <v>-0.0496</v>
      </c>
      <c r="E67" s="3">
        <v>0.009399999999999999</v>
      </c>
      <c r="F67" s="3">
        <v>0.0068000000000000005</v>
      </c>
      <c r="G67" s="3">
        <v>-0.0051</v>
      </c>
      <c r="H67" s="3">
        <f t="shared" si="2"/>
        <v>0.05575541188</v>
      </c>
      <c r="I67" s="23">
        <v>9844.953</v>
      </c>
    </row>
    <row r="68" ht="15.75" customHeight="1">
      <c r="A68" s="1">
        <v>201812.0</v>
      </c>
      <c r="B68" s="23">
        <v>3.77</v>
      </c>
      <c r="C68" s="3">
        <f t="shared" si="1"/>
        <v>-0.01822916667</v>
      </c>
      <c r="D68" s="3">
        <v>-0.025</v>
      </c>
      <c r="E68" s="3">
        <v>0.011699999999999999</v>
      </c>
      <c r="F68" s="3">
        <v>0.0064</v>
      </c>
      <c r="G68" s="3">
        <v>-0.0051</v>
      </c>
      <c r="H68" s="3">
        <f t="shared" si="2"/>
        <v>0.03780513592</v>
      </c>
      <c r="I68" s="23">
        <v>9325.032</v>
      </c>
    </row>
    <row r="69" ht="15.75" customHeight="1">
      <c r="A69" s="1">
        <v>201811.0</v>
      </c>
      <c r="B69" s="23">
        <v>3.84</v>
      </c>
      <c r="C69" s="3">
        <f t="shared" si="1"/>
        <v>0.08169014085</v>
      </c>
      <c r="D69" s="3">
        <v>-0.0144</v>
      </c>
      <c r="E69" s="3">
        <v>-0.0121</v>
      </c>
      <c r="F69" s="3">
        <v>-0.001</v>
      </c>
      <c r="G69" s="3">
        <v>-0.0287</v>
      </c>
      <c r="H69" s="3">
        <f t="shared" si="2"/>
        <v>0.01975538146</v>
      </c>
      <c r="I69" s="23">
        <v>8985.34</v>
      </c>
    </row>
    <row r="70" ht="15.75" customHeight="1">
      <c r="A70" s="1">
        <v>201810.0</v>
      </c>
      <c r="B70" s="23">
        <v>3.55</v>
      </c>
      <c r="C70" s="3">
        <f t="shared" si="1"/>
        <v>-0.01388888889</v>
      </c>
      <c r="D70" s="3">
        <v>0.0024</v>
      </c>
      <c r="E70" s="3">
        <v>0.0152</v>
      </c>
      <c r="F70" s="3">
        <v>0.0055000000000000005</v>
      </c>
      <c r="G70" s="3">
        <v>0.0218</v>
      </c>
      <c r="H70" s="3">
        <f t="shared" si="2"/>
        <v>-0.001390711507</v>
      </c>
      <c r="I70" s="23">
        <v>8811.27</v>
      </c>
    </row>
    <row r="71" ht="15.75" customHeight="1">
      <c r="A71" s="1">
        <v>201809.0</v>
      </c>
      <c r="B71" s="23">
        <v>3.6</v>
      </c>
      <c r="C71" s="3">
        <f t="shared" si="1"/>
        <v>-0.06005221932</v>
      </c>
      <c r="D71" s="3">
        <v>0.0029</v>
      </c>
      <c r="E71" s="3">
        <v>0.0315</v>
      </c>
      <c r="F71" s="3">
        <v>-0.0055000000000000005</v>
      </c>
      <c r="G71" s="3">
        <v>0.013999999999999999</v>
      </c>
      <c r="H71" s="3">
        <f t="shared" si="2"/>
        <v>0.008138767511</v>
      </c>
      <c r="I71" s="23">
        <v>8823.541</v>
      </c>
    </row>
    <row r="72" ht="15.75" customHeight="1">
      <c r="A72" s="1">
        <v>201808.0</v>
      </c>
      <c r="B72" s="23">
        <v>3.83</v>
      </c>
      <c r="C72" s="3">
        <f t="shared" si="1"/>
        <v>-0.04488778055</v>
      </c>
      <c r="D72" s="3">
        <v>-0.0155</v>
      </c>
      <c r="E72" s="3">
        <v>-0.0302</v>
      </c>
      <c r="F72" s="3">
        <v>0.0161</v>
      </c>
      <c r="G72" s="3">
        <v>-0.0063</v>
      </c>
      <c r="H72" s="3">
        <f t="shared" si="2"/>
        <v>-0.06403058818</v>
      </c>
      <c r="I72" s="23">
        <v>8752.308</v>
      </c>
    </row>
    <row r="73" ht="15.75" customHeight="1">
      <c r="A73" s="1">
        <v>201807.0</v>
      </c>
      <c r="B73" s="23">
        <v>4.01</v>
      </c>
      <c r="C73" s="3">
        <f t="shared" si="1"/>
        <v>-0.01231527094</v>
      </c>
      <c r="D73" s="3">
        <v>-0.027200000000000002</v>
      </c>
      <c r="E73" s="3">
        <v>0.013500000000000002</v>
      </c>
      <c r="F73" s="3">
        <v>-0.0067</v>
      </c>
      <c r="G73" s="3">
        <v>0.0052</v>
      </c>
      <c r="H73" s="3">
        <f t="shared" si="2"/>
        <v>0.004065735966</v>
      </c>
      <c r="I73" s="23">
        <v>9351.062</v>
      </c>
    </row>
    <row r="74" ht="15.75" customHeight="1">
      <c r="A74" s="1">
        <v>201806.0</v>
      </c>
      <c r="B74" s="23">
        <v>4.06</v>
      </c>
      <c r="C74" s="3">
        <f t="shared" si="1"/>
        <v>0.02525252525</v>
      </c>
      <c r="D74" s="3">
        <v>-0.0123</v>
      </c>
      <c r="E74" s="3">
        <v>-0.0058</v>
      </c>
      <c r="F74" s="3">
        <v>0.0073</v>
      </c>
      <c r="G74" s="3">
        <v>5.0E-4</v>
      </c>
      <c r="H74" s="3">
        <f t="shared" si="2"/>
        <v>0.04383627327</v>
      </c>
      <c r="I74" s="23">
        <v>9313.197</v>
      </c>
    </row>
    <row r="75" ht="15.75" customHeight="1">
      <c r="A75" s="1">
        <v>201805.0</v>
      </c>
      <c r="B75" s="23">
        <v>3.96</v>
      </c>
      <c r="C75" s="3">
        <f t="shared" si="1"/>
        <v>-0.0198019802</v>
      </c>
      <c r="D75" s="3">
        <v>0.008199999999999999</v>
      </c>
      <c r="E75" s="3">
        <v>-0.0269</v>
      </c>
      <c r="F75" s="3">
        <v>0.0291</v>
      </c>
      <c r="G75" s="3">
        <v>-0.0118</v>
      </c>
      <c r="H75" s="3">
        <f t="shared" si="2"/>
        <v>-0.002353537362</v>
      </c>
      <c r="I75" s="23">
        <v>8922.086</v>
      </c>
    </row>
    <row r="76" ht="15.75" customHeight="1">
      <c r="A76" s="1">
        <v>201804.0</v>
      </c>
      <c r="B76" s="23">
        <v>4.04</v>
      </c>
      <c r="C76" s="3">
        <f t="shared" si="1"/>
        <v>0.01253132832</v>
      </c>
      <c r="D76" s="3">
        <v>-0.0484</v>
      </c>
      <c r="E76" s="3">
        <v>0.0219</v>
      </c>
      <c r="F76" s="3">
        <v>0.0034999999999999996</v>
      </c>
      <c r="G76" s="3">
        <v>0.0091</v>
      </c>
      <c r="H76" s="3">
        <f t="shared" si="2"/>
        <v>0.03283864918</v>
      </c>
      <c r="I76" s="23">
        <v>8943.134</v>
      </c>
    </row>
    <row r="77" ht="15.75" customHeight="1">
      <c r="A77" s="1">
        <v>201803.0</v>
      </c>
      <c r="B77" s="23">
        <v>3.99</v>
      </c>
      <c r="C77" s="3">
        <f t="shared" si="1"/>
        <v>-0.01481481481</v>
      </c>
      <c r="D77" s="3">
        <v>0.0098</v>
      </c>
      <c r="E77" s="3">
        <v>0.0066</v>
      </c>
      <c r="F77" s="3">
        <v>0.0043</v>
      </c>
      <c r="G77" s="3">
        <v>-0.0039000000000000003</v>
      </c>
      <c r="H77" s="3">
        <f t="shared" si="2"/>
        <v>0.02548836524</v>
      </c>
      <c r="I77" s="23">
        <v>8658.791</v>
      </c>
    </row>
    <row r="78" ht="15.75" customHeight="1">
      <c r="A78" s="1">
        <v>201802.0</v>
      </c>
      <c r="B78" s="23">
        <v>4.05</v>
      </c>
      <c r="C78" s="3">
        <f t="shared" si="1"/>
        <v>0.03846153846</v>
      </c>
      <c r="D78" s="3">
        <v>-0.0046</v>
      </c>
      <c r="E78" s="3">
        <v>0.0026</v>
      </c>
      <c r="F78" s="3">
        <v>0.0206</v>
      </c>
      <c r="G78" s="3">
        <v>-0.0049</v>
      </c>
      <c r="H78" s="3">
        <f t="shared" si="2"/>
        <v>0.01496706481</v>
      </c>
      <c r="I78" s="23">
        <v>8443.578</v>
      </c>
    </row>
    <row r="79" ht="15.75" customHeight="1">
      <c r="A79" s="1">
        <v>201801.0</v>
      </c>
      <c r="B79" s="23">
        <v>3.9</v>
      </c>
      <c r="C79" s="3">
        <f t="shared" si="1"/>
        <v>0</v>
      </c>
      <c r="D79" s="3">
        <v>-0.0176</v>
      </c>
      <c r="E79" s="3">
        <v>0.0126</v>
      </c>
      <c r="F79" s="3">
        <v>0.002</v>
      </c>
      <c r="G79" s="3">
        <v>-0.006500000000000001</v>
      </c>
      <c r="H79" s="3">
        <f t="shared" si="2"/>
        <v>-0.00653871232</v>
      </c>
      <c r="I79" s="23">
        <v>8319.066</v>
      </c>
    </row>
    <row r="80" ht="15.75" customHeight="1">
      <c r="A80" s="1">
        <v>201712.0</v>
      </c>
      <c r="B80" s="23">
        <v>3.9</v>
      </c>
      <c r="C80" s="3">
        <f t="shared" si="1"/>
        <v>-0.06024096386</v>
      </c>
      <c r="D80" s="3">
        <v>0.0102</v>
      </c>
      <c r="E80" s="3">
        <v>-0.0363</v>
      </c>
      <c r="F80" s="3">
        <v>0.015600000000000001</v>
      </c>
      <c r="G80" s="3">
        <v>-0.0045000000000000005</v>
      </c>
      <c r="H80" s="3">
        <f t="shared" si="2"/>
        <v>-0.008077460226</v>
      </c>
      <c r="I80" s="23">
        <v>8373.82</v>
      </c>
    </row>
    <row r="81" ht="15.75" customHeight="1">
      <c r="A81" s="1">
        <v>201711.0</v>
      </c>
      <c r="B81" s="23">
        <v>4.15</v>
      </c>
      <c r="C81" s="3">
        <f t="shared" si="1"/>
        <v>0</v>
      </c>
      <c r="D81" s="3">
        <v>-0.0175</v>
      </c>
      <c r="E81" s="3">
        <v>-0.008199999999999999</v>
      </c>
      <c r="F81" s="3">
        <v>0.006500000000000001</v>
      </c>
      <c r="G81" s="3">
        <v>-0.0121</v>
      </c>
      <c r="H81" s="3">
        <f t="shared" si="2"/>
        <v>0.005230957552</v>
      </c>
      <c r="I81" s="23">
        <v>8442.01</v>
      </c>
    </row>
    <row r="82" ht="15.75" customHeight="1">
      <c r="A82" s="1">
        <v>201710.0</v>
      </c>
      <c r="B82" s="23">
        <v>4.15</v>
      </c>
      <c r="C82" s="3">
        <f t="shared" si="1"/>
        <v>0.05063291139</v>
      </c>
      <c r="D82" s="3">
        <v>0.0151</v>
      </c>
      <c r="E82" s="3">
        <v>0.0127</v>
      </c>
      <c r="F82" s="3">
        <v>-0.0085</v>
      </c>
      <c r="G82" s="3">
        <v>-0.006500000000000001</v>
      </c>
      <c r="H82" s="3">
        <f t="shared" si="2"/>
        <v>0.02580489128</v>
      </c>
      <c r="I82" s="23">
        <v>8398.08</v>
      </c>
    </row>
    <row r="83" ht="15.75" customHeight="1">
      <c r="A83" s="1">
        <v>201709.0</v>
      </c>
      <c r="B83" s="23">
        <v>3.95</v>
      </c>
      <c r="C83" s="3">
        <f t="shared" si="1"/>
        <v>0.01542416452</v>
      </c>
      <c r="D83" s="3">
        <v>0.0169</v>
      </c>
      <c r="E83" s="3">
        <v>-0.0181</v>
      </c>
      <c r="F83" s="3">
        <v>-0.0044</v>
      </c>
      <c r="G83" s="3">
        <v>-0.0043</v>
      </c>
      <c r="H83" s="3">
        <f t="shared" si="2"/>
        <v>0.004968979325</v>
      </c>
      <c r="I83" s="23">
        <v>8186.82</v>
      </c>
    </row>
    <row r="84" ht="15.75" customHeight="1">
      <c r="A84" s="1">
        <v>201708.0</v>
      </c>
      <c r="B84" s="23">
        <v>3.89</v>
      </c>
      <c r="C84" s="3">
        <f t="shared" si="1"/>
        <v>0.03733333333</v>
      </c>
      <c r="D84" s="3">
        <v>-0.0102</v>
      </c>
      <c r="E84" s="3">
        <v>0.0176</v>
      </c>
      <c r="F84" s="3">
        <v>-0.0063</v>
      </c>
      <c r="G84" s="3">
        <v>0.0105</v>
      </c>
      <c r="H84" s="3">
        <f t="shared" si="2"/>
        <v>0.02722991043</v>
      </c>
      <c r="I84" s="23">
        <v>8146.341</v>
      </c>
    </row>
    <row r="85" ht="15.75" customHeight="1">
      <c r="A85" s="1">
        <v>201707.0</v>
      </c>
      <c r="B85" s="23">
        <v>3.75</v>
      </c>
      <c r="C85" s="3">
        <f t="shared" si="1"/>
        <v>-0.01315789474</v>
      </c>
      <c r="D85" s="3">
        <v>-0.0011</v>
      </c>
      <c r="E85" s="3">
        <v>0.025699999999999997</v>
      </c>
      <c r="F85" s="3">
        <v>-0.013500000000000002</v>
      </c>
      <c r="G85" s="3">
        <v>0.0217</v>
      </c>
      <c r="H85" s="3">
        <f t="shared" si="2"/>
        <v>0.01449335246</v>
      </c>
      <c r="I85" s="23">
        <v>7930.397</v>
      </c>
    </row>
    <row r="86" ht="15.75" customHeight="1">
      <c r="A86" s="1">
        <v>201706.0</v>
      </c>
      <c r="B86" s="23">
        <v>3.8</v>
      </c>
      <c r="C86" s="3">
        <f t="shared" si="1"/>
        <v>-0.05940594059</v>
      </c>
      <c r="D86" s="3">
        <v>-0.0181</v>
      </c>
      <c r="E86" s="3">
        <v>-0.0092</v>
      </c>
      <c r="F86" s="3">
        <v>0.0417</v>
      </c>
      <c r="G86" s="3">
        <v>-0.0086</v>
      </c>
      <c r="H86" s="3">
        <f t="shared" si="2"/>
        <v>0.01600132675</v>
      </c>
      <c r="I86" s="23">
        <v>7817.101</v>
      </c>
    </row>
    <row r="87" ht="15.75" customHeight="1">
      <c r="A87" s="1">
        <v>201705.0</v>
      </c>
      <c r="B87" s="23">
        <v>4.04</v>
      </c>
      <c r="C87" s="3">
        <f t="shared" si="1"/>
        <v>-0.009803921569</v>
      </c>
      <c r="D87" s="3">
        <v>-0.013000000000000001</v>
      </c>
      <c r="E87" s="3">
        <v>0.0069</v>
      </c>
      <c r="F87" s="3">
        <v>-0.013000000000000001</v>
      </c>
      <c r="G87" s="3">
        <v>0.0060999999999999995</v>
      </c>
      <c r="H87" s="3">
        <f t="shared" si="2"/>
        <v>0.01084459138</v>
      </c>
      <c r="I87" s="23">
        <v>7693.987</v>
      </c>
    </row>
    <row r="88" ht="15.75" customHeight="1">
      <c r="A88" s="1">
        <v>201704.0</v>
      </c>
      <c r="B88" s="23">
        <v>4.08</v>
      </c>
      <c r="C88" s="3">
        <f t="shared" si="1"/>
        <v>-0.06849315068</v>
      </c>
      <c r="D88" s="3">
        <v>-0.016399999999999998</v>
      </c>
      <c r="E88" s="3">
        <v>0.0125</v>
      </c>
      <c r="F88" s="3">
        <v>-0.0062</v>
      </c>
      <c r="G88" s="3">
        <v>-0.0127</v>
      </c>
      <c r="H88" s="3">
        <f t="shared" si="2"/>
        <v>0.02595372681</v>
      </c>
      <c r="I88" s="23">
        <v>7611.444</v>
      </c>
    </row>
    <row r="89" ht="15.75" customHeight="1">
      <c r="A89" s="1">
        <v>201703.0</v>
      </c>
      <c r="B89" s="23">
        <v>4.38</v>
      </c>
      <c r="C89" s="3">
        <f t="shared" si="1"/>
        <v>0.004587155963</v>
      </c>
      <c r="D89" s="3">
        <v>-0.0254</v>
      </c>
      <c r="E89" s="3">
        <v>-0.0106</v>
      </c>
      <c r="F89" s="3">
        <v>0.0168</v>
      </c>
      <c r="G89" s="3">
        <v>0.0048</v>
      </c>
      <c r="H89" s="3">
        <f t="shared" si="2"/>
        <v>0.00544103146</v>
      </c>
      <c r="I89" s="23">
        <v>7418.896</v>
      </c>
    </row>
    <row r="90" ht="15.75" customHeight="1">
      <c r="A90" s="1">
        <v>201702.0</v>
      </c>
      <c r="B90" s="23">
        <v>4.36</v>
      </c>
      <c r="C90" s="3">
        <f t="shared" si="1"/>
        <v>0.05060240964</v>
      </c>
      <c r="D90" s="3">
        <v>-0.0158</v>
      </c>
      <c r="E90" s="3">
        <v>0.0262</v>
      </c>
      <c r="F90" s="3">
        <v>-0.008199999999999999</v>
      </c>
      <c r="G90" s="3">
        <v>-0.0014000000000000002</v>
      </c>
      <c r="H90" s="3">
        <f t="shared" si="2"/>
        <v>0.02528421379</v>
      </c>
      <c r="I90" s="23">
        <v>7378.748</v>
      </c>
    </row>
    <row r="91" ht="15.75" customHeight="1">
      <c r="A91" s="1">
        <v>201701.0</v>
      </c>
      <c r="B91" s="23">
        <v>4.15</v>
      </c>
      <c r="C91" s="3">
        <f t="shared" si="1"/>
        <v>0.007281553398</v>
      </c>
      <c r="D91" s="3">
        <v>-0.0177</v>
      </c>
      <c r="E91" s="3">
        <v>0.0333</v>
      </c>
      <c r="F91" s="3">
        <v>-0.0058</v>
      </c>
      <c r="G91" s="3">
        <v>0.0273</v>
      </c>
      <c r="H91" s="3">
        <f t="shared" si="2"/>
        <v>0.004091128517</v>
      </c>
      <c r="I91" s="23">
        <v>7196.783</v>
      </c>
    </row>
    <row r="92" ht="15.75" customHeight="1">
      <c r="A92" s="1">
        <v>201612.0</v>
      </c>
      <c r="B92" s="23">
        <v>4.12</v>
      </c>
      <c r="C92" s="3">
        <f t="shared" si="1"/>
        <v>0.08994708995</v>
      </c>
      <c r="D92" s="3">
        <v>0.0087</v>
      </c>
      <c r="E92" s="3">
        <v>0.011899999999999999</v>
      </c>
      <c r="F92" s="3">
        <v>0.0113</v>
      </c>
      <c r="G92" s="3">
        <v>0.0052</v>
      </c>
      <c r="H92" s="3">
        <f t="shared" si="2"/>
        <v>0.01655284899</v>
      </c>
      <c r="I92" s="23">
        <v>7167.46</v>
      </c>
    </row>
    <row r="93" ht="15.75" customHeight="1">
      <c r="A93" s="1">
        <v>201611.0</v>
      </c>
      <c r="B93" s="23">
        <v>3.78</v>
      </c>
      <c r="C93" s="3">
        <f t="shared" si="1"/>
        <v>-0.03816793893</v>
      </c>
      <c r="D93" s="3">
        <v>-0.0172</v>
      </c>
      <c r="E93" s="3">
        <v>0.009399999999999999</v>
      </c>
      <c r="F93" s="3">
        <v>0.0028000000000000004</v>
      </c>
      <c r="G93" s="3">
        <v>0.0036</v>
      </c>
      <c r="H93" s="3">
        <f t="shared" si="2"/>
        <v>0.02463661967</v>
      </c>
      <c r="I93" s="23">
        <v>7050.75</v>
      </c>
    </row>
    <row r="94" ht="15.75" customHeight="1">
      <c r="A94" s="1">
        <v>201610.0</v>
      </c>
      <c r="B94" s="23">
        <v>3.93</v>
      </c>
      <c r="C94" s="3">
        <f t="shared" si="1"/>
        <v>-0.005063291139</v>
      </c>
      <c r="D94" s="3">
        <v>0.012199999999999999</v>
      </c>
      <c r="E94" s="3">
        <v>0.0281</v>
      </c>
      <c r="F94" s="3">
        <v>-0.0058</v>
      </c>
      <c r="G94" s="3">
        <v>0.025699999999999997</v>
      </c>
      <c r="H94" s="3">
        <f t="shared" si="2"/>
        <v>-0.002280718289</v>
      </c>
      <c r="I94" s="23">
        <v>6881.22</v>
      </c>
    </row>
    <row r="95" ht="15.75" customHeight="1">
      <c r="A95" s="1">
        <v>201609.0</v>
      </c>
      <c r="B95" s="23">
        <v>3.95</v>
      </c>
      <c r="C95" s="3">
        <f t="shared" si="1"/>
        <v>0.01282051282</v>
      </c>
      <c r="D95" s="3">
        <v>0.0155</v>
      </c>
      <c r="E95" s="3">
        <v>0.006</v>
      </c>
      <c r="F95" s="3">
        <v>-0.0039000000000000003</v>
      </c>
      <c r="G95" s="3">
        <v>0.0069</v>
      </c>
      <c r="H95" s="3">
        <f t="shared" si="2"/>
        <v>-0.009155429974</v>
      </c>
      <c r="I95" s="23">
        <v>6896.95</v>
      </c>
    </row>
    <row r="96" ht="15.75" customHeight="1">
      <c r="A96" s="1">
        <v>201608.0</v>
      </c>
      <c r="B96" s="23">
        <v>3.9</v>
      </c>
      <c r="C96" s="3">
        <f t="shared" si="1"/>
        <v>-0.1484716157</v>
      </c>
      <c r="D96" s="3">
        <v>0.0121</v>
      </c>
      <c r="E96" s="3">
        <v>0.0189</v>
      </c>
      <c r="F96" s="3">
        <v>-0.0034000000000000002</v>
      </c>
      <c r="G96" s="3">
        <v>-0.0064</v>
      </c>
      <c r="H96" s="3">
        <f t="shared" si="2"/>
        <v>-0.05439562</v>
      </c>
      <c r="I96" s="23">
        <v>6960.678</v>
      </c>
    </row>
    <row r="97" ht="15.75" customHeight="1">
      <c r="A97" s="1">
        <v>201607.0</v>
      </c>
      <c r="B97" s="23">
        <v>4.58</v>
      </c>
      <c r="C97" s="3">
        <f t="shared" si="1"/>
        <v>-0.08582834331</v>
      </c>
      <c r="D97" s="3">
        <v>-0.0371</v>
      </c>
      <c r="E97" s="3">
        <v>0.0194</v>
      </c>
      <c r="F97" s="3">
        <v>0.0149</v>
      </c>
      <c r="G97" s="3">
        <v>-0.0016</v>
      </c>
      <c r="H97" s="3">
        <f t="shared" si="2"/>
        <v>-0.005100941635</v>
      </c>
      <c r="I97" s="23">
        <v>7361.089</v>
      </c>
    </row>
    <row r="98" ht="15.75" customHeight="1">
      <c r="A98" s="1">
        <v>201606.0</v>
      </c>
      <c r="B98" s="23">
        <v>5.01</v>
      </c>
      <c r="C98" s="3">
        <f t="shared" si="1"/>
        <v>-0.01183431953</v>
      </c>
      <c r="D98" s="3">
        <v>0.0055000000000000005</v>
      </c>
      <c r="E98" s="3">
        <v>0.0103</v>
      </c>
      <c r="F98" s="3">
        <v>0.0097</v>
      </c>
      <c r="G98" s="3">
        <v>-0.0049</v>
      </c>
      <c r="H98" s="3">
        <f t="shared" si="2"/>
        <v>0.006900125706</v>
      </c>
      <c r="I98" s="23">
        <v>7398.83</v>
      </c>
    </row>
    <row r="99" ht="15.75" customHeight="1">
      <c r="A99" s="1">
        <v>201605.0</v>
      </c>
      <c r="B99" s="23">
        <v>5.07</v>
      </c>
      <c r="C99" s="3">
        <f t="shared" si="1"/>
        <v>0.1069868996</v>
      </c>
      <c r="D99" s="3">
        <v>0.0015</v>
      </c>
      <c r="E99" s="3">
        <v>-0.0204</v>
      </c>
      <c r="F99" s="3">
        <v>0.0052</v>
      </c>
      <c r="G99" s="3">
        <v>-0.015700000000000002</v>
      </c>
      <c r="H99" s="3">
        <f t="shared" si="2"/>
        <v>0.06532683497</v>
      </c>
      <c r="I99" s="23">
        <v>7348.127</v>
      </c>
    </row>
    <row r="100" ht="15.75" customHeight="1">
      <c r="A100" s="1">
        <v>201604.0</v>
      </c>
      <c r="B100" s="23">
        <v>4.58</v>
      </c>
      <c r="C100" s="3">
        <f t="shared" si="1"/>
        <v>-0.05175983437</v>
      </c>
      <c r="D100" s="3">
        <v>0.0167</v>
      </c>
      <c r="E100" s="3">
        <v>0.0195</v>
      </c>
      <c r="F100" s="3">
        <v>0.0048</v>
      </c>
      <c r="G100" s="3">
        <v>0.0118</v>
      </c>
      <c r="H100" s="3">
        <f t="shared" si="2"/>
        <v>-0.02015522883</v>
      </c>
      <c r="I100" s="23">
        <v>6897.533</v>
      </c>
    </row>
    <row r="101" ht="15.75" customHeight="1">
      <c r="A101" s="1">
        <v>201603.0</v>
      </c>
      <c r="B101" s="23">
        <v>4.83</v>
      </c>
      <c r="C101" s="3">
        <f t="shared" si="1"/>
        <v>-0.001220041771</v>
      </c>
      <c r="D101" s="3">
        <v>-0.0245</v>
      </c>
      <c r="E101" s="3">
        <v>0.0104</v>
      </c>
      <c r="F101" s="3">
        <v>0.016200000000000003</v>
      </c>
      <c r="G101" s="3">
        <v>0.0141</v>
      </c>
      <c r="H101" s="3">
        <f t="shared" si="2"/>
        <v>0.03208376292</v>
      </c>
      <c r="I101" s="23">
        <v>7039.414</v>
      </c>
    </row>
    <row r="102" ht="15.75" customHeight="1">
      <c r="A102" s="1">
        <v>201602.0</v>
      </c>
      <c r="B102" s="23">
        <v>4.8359</v>
      </c>
      <c r="C102" s="3">
        <f t="shared" si="1"/>
        <v>-0.02393783429</v>
      </c>
      <c r="D102" s="3">
        <v>-0.0074</v>
      </c>
      <c r="E102" s="3">
        <v>0.0321</v>
      </c>
      <c r="F102" s="3">
        <v>-0.0194</v>
      </c>
      <c r="G102" s="3">
        <v>0.0141</v>
      </c>
      <c r="H102" s="3">
        <f t="shared" si="2"/>
        <v>0.01009445204</v>
      </c>
      <c r="I102" s="23">
        <v>6820.584</v>
      </c>
    </row>
    <row r="103" ht="15.75" customHeight="1">
      <c r="A103" s="1">
        <v>201601.0</v>
      </c>
      <c r="B103" s="23">
        <v>4.9545</v>
      </c>
      <c r="C103" s="3">
        <f t="shared" si="1"/>
        <v>0.1208008144</v>
      </c>
      <c r="D103" s="3">
        <v>-0.0084</v>
      </c>
      <c r="E103" s="3">
        <v>-0.0034999999999999996</v>
      </c>
      <c r="F103" s="3">
        <v>0.0154</v>
      </c>
      <c r="G103" s="3">
        <v>0.021400000000000002</v>
      </c>
      <c r="H103" s="3">
        <f t="shared" si="2"/>
        <v>0.0837045228</v>
      </c>
      <c r="I103" s="23">
        <v>6752.422</v>
      </c>
    </row>
    <row r="104" ht="15.75" customHeight="1">
      <c r="A104" s="1">
        <v>201512.0</v>
      </c>
      <c r="B104" s="23">
        <v>4.4205</v>
      </c>
      <c r="C104" s="3">
        <f t="shared" si="1"/>
        <v>-0.04282961263</v>
      </c>
      <c r="D104" s="3">
        <v>-2.0E-4</v>
      </c>
      <c r="E104" s="3">
        <v>-0.0265</v>
      </c>
      <c r="F104" s="3">
        <v>0.0121</v>
      </c>
      <c r="G104" s="3">
        <v>0.0126</v>
      </c>
      <c r="H104" s="3">
        <f t="shared" si="2"/>
        <v>0.009829307573</v>
      </c>
      <c r="I104" s="23">
        <v>6230.87</v>
      </c>
    </row>
    <row r="105" ht="15.75" customHeight="1">
      <c r="A105" s="1">
        <v>201511.0</v>
      </c>
      <c r="B105" s="23">
        <v>4.6183</v>
      </c>
      <c r="C105" s="3">
        <f t="shared" si="1"/>
        <v>0.05416571559</v>
      </c>
      <c r="D105" s="3">
        <v>0.0212</v>
      </c>
      <c r="E105" s="3">
        <v>-0.0292</v>
      </c>
      <c r="F105" s="3">
        <v>0.016</v>
      </c>
      <c r="G105" s="3">
        <v>0.0052</v>
      </c>
      <c r="H105" s="3">
        <f t="shared" si="2"/>
        <v>-0.02435684175</v>
      </c>
      <c r="I105" s="23">
        <v>6170.221</v>
      </c>
    </row>
    <row r="106" ht="15.75" customHeight="1">
      <c r="A106" s="1">
        <v>201510.0</v>
      </c>
      <c r="B106" s="23">
        <v>4.381</v>
      </c>
      <c r="C106" s="3">
        <f t="shared" si="1"/>
        <v>0.05477308294</v>
      </c>
      <c r="D106" s="3">
        <v>-0.0132</v>
      </c>
      <c r="E106" s="3">
        <v>0.011699999999999999</v>
      </c>
      <c r="F106" s="3">
        <v>0.011399999999999999</v>
      </c>
      <c r="G106" s="3">
        <v>-0.001</v>
      </c>
      <c r="H106" s="3">
        <f t="shared" si="2"/>
        <v>0.03673844086</v>
      </c>
      <c r="I106" s="23">
        <v>6324.26</v>
      </c>
    </row>
    <row r="107" ht="15.75" customHeight="1">
      <c r="A107" s="1">
        <v>201509.0</v>
      </c>
      <c r="B107" s="23">
        <v>4.1535</v>
      </c>
      <c r="C107" s="3">
        <f t="shared" si="1"/>
        <v>0.04738248941</v>
      </c>
      <c r="D107" s="3">
        <v>0.0317</v>
      </c>
      <c r="E107" s="3">
        <v>-0.0032</v>
      </c>
      <c r="F107" s="3">
        <v>-0.0143</v>
      </c>
      <c r="G107" s="3">
        <v>0.0111</v>
      </c>
      <c r="H107" s="3">
        <f t="shared" si="2"/>
        <v>0.01900616935</v>
      </c>
      <c r="I107" s="23">
        <v>6100.15</v>
      </c>
    </row>
    <row r="108" ht="15.75" customHeight="1">
      <c r="A108" s="1">
        <v>201508.0</v>
      </c>
      <c r="B108" s="23">
        <v>3.9656</v>
      </c>
      <c r="C108" s="3">
        <f t="shared" si="1"/>
        <v>0.0721894771</v>
      </c>
      <c r="D108" s="3">
        <v>-0.0113</v>
      </c>
      <c r="E108" s="3">
        <v>0.008</v>
      </c>
      <c r="F108" s="3">
        <v>-2.0E-4</v>
      </c>
      <c r="G108" s="3">
        <v>-0.0051</v>
      </c>
      <c r="H108" s="3">
        <f t="shared" si="2"/>
        <v>0.07026326197</v>
      </c>
      <c r="I108" s="23">
        <v>5986.372</v>
      </c>
    </row>
    <row r="109" ht="15.75" customHeight="1">
      <c r="A109" s="1">
        <v>201507.0</v>
      </c>
      <c r="B109" s="23">
        <v>3.6986</v>
      </c>
      <c r="C109" s="3">
        <f t="shared" si="1"/>
        <v>-0.03609496755</v>
      </c>
      <c r="D109" s="3">
        <v>-0.061900000000000004</v>
      </c>
      <c r="E109" s="3">
        <v>-0.0277</v>
      </c>
      <c r="F109" s="3">
        <v>0.0449</v>
      </c>
      <c r="G109" s="3">
        <v>0.0175</v>
      </c>
      <c r="H109" s="3">
        <f t="shared" si="2"/>
        <v>-0.0111170927</v>
      </c>
      <c r="I109" s="23">
        <v>5593.364</v>
      </c>
    </row>
    <row r="110" ht="15.75" customHeight="1">
      <c r="A110" s="1">
        <v>201506.0</v>
      </c>
      <c r="B110" s="23">
        <v>3.8371</v>
      </c>
      <c r="C110" s="3">
        <f t="shared" si="1"/>
        <v>-0.1221660452</v>
      </c>
      <c r="D110" s="3">
        <v>0.0121</v>
      </c>
      <c r="E110" s="3">
        <v>-0.0026</v>
      </c>
      <c r="F110" s="3">
        <v>-0.0092</v>
      </c>
      <c r="G110" s="3">
        <v>0.0178</v>
      </c>
      <c r="H110" s="3">
        <f t="shared" si="2"/>
        <v>-0.04470731495</v>
      </c>
      <c r="I110" s="23">
        <v>5656.245</v>
      </c>
    </row>
    <row r="111" ht="15.75" customHeight="1">
      <c r="A111" s="1">
        <v>201505.0</v>
      </c>
      <c r="B111" s="23">
        <v>4.3711</v>
      </c>
      <c r="C111" s="3">
        <f t="shared" si="1"/>
        <v>0.05238955098</v>
      </c>
      <c r="D111" s="3">
        <v>0.0872</v>
      </c>
      <c r="E111" s="3">
        <v>0.0064</v>
      </c>
      <c r="F111" s="3">
        <v>-0.0416</v>
      </c>
      <c r="G111" s="3">
        <v>0.013300000000000001</v>
      </c>
      <c r="H111" s="3">
        <f t="shared" si="2"/>
        <v>0.03387453407</v>
      </c>
      <c r="I111" s="23">
        <v>5920.955</v>
      </c>
    </row>
    <row r="112" ht="15.75" customHeight="1">
      <c r="A112" s="1">
        <v>201504.0</v>
      </c>
      <c r="B112" s="23">
        <v>4.1535</v>
      </c>
      <c r="C112" s="3">
        <f t="shared" si="1"/>
        <v>-0.05192878338</v>
      </c>
      <c r="D112" s="3">
        <v>0.1072</v>
      </c>
      <c r="E112" s="3">
        <v>0.0052</v>
      </c>
      <c r="F112" s="3">
        <v>-0.0623</v>
      </c>
      <c r="G112" s="3">
        <v>-0.028900000000000002</v>
      </c>
      <c r="H112" s="3">
        <f t="shared" si="2"/>
        <v>-0.02018700249</v>
      </c>
      <c r="I112" s="23">
        <v>5726.957</v>
      </c>
    </row>
    <row r="113" ht="15.75" customHeight="1">
      <c r="A113" s="1">
        <v>201503.0</v>
      </c>
      <c r="B113" s="23">
        <v>4.381</v>
      </c>
      <c r="C113" s="3">
        <f t="shared" si="1"/>
        <v>0.05477308294</v>
      </c>
      <c r="D113" s="3">
        <v>0.0014000000000000002</v>
      </c>
      <c r="E113" s="3">
        <v>0.0108</v>
      </c>
      <c r="F113" s="3">
        <v>-0.0159</v>
      </c>
      <c r="G113" s="3">
        <v>0.0032</v>
      </c>
      <c r="H113" s="3">
        <f t="shared" si="2"/>
        <v>0.009257449404</v>
      </c>
      <c r="I113" s="23">
        <v>5844.949</v>
      </c>
    </row>
    <row r="114" ht="15.75" customHeight="1">
      <c r="A114" s="1">
        <v>201502.0</v>
      </c>
      <c r="B114" s="23">
        <v>4.1535</v>
      </c>
      <c r="C114" s="3">
        <f t="shared" si="1"/>
        <v>0.02439204854</v>
      </c>
      <c r="D114" s="3">
        <v>1.0E-4</v>
      </c>
      <c r="E114" s="3">
        <v>-0.0319</v>
      </c>
      <c r="F114" s="3">
        <v>0.028399999999999998</v>
      </c>
      <c r="G114" s="3">
        <v>-0.0031</v>
      </c>
      <c r="H114" s="3">
        <f t="shared" si="2"/>
        <v>-0.007310440462</v>
      </c>
      <c r="I114" s="23">
        <v>5791.336</v>
      </c>
    </row>
    <row r="115" ht="15.75" customHeight="1">
      <c r="A115" s="1">
        <v>201501.0</v>
      </c>
      <c r="B115" s="23">
        <v>4.0546</v>
      </c>
      <c r="C115" s="3">
        <f t="shared" si="1"/>
        <v>0.02757362259</v>
      </c>
      <c r="D115" s="3">
        <v>-0.0342</v>
      </c>
      <c r="E115" s="3">
        <v>0.044199999999999996</v>
      </c>
      <c r="F115" s="3">
        <v>-0.0431</v>
      </c>
      <c r="G115" s="3">
        <v>-0.0027</v>
      </c>
      <c r="H115" s="3">
        <f t="shared" si="2"/>
        <v>-0.00756778292</v>
      </c>
      <c r="I115" s="23">
        <v>5833.985</v>
      </c>
    </row>
    <row r="116" ht="15.75" customHeight="1">
      <c r="A116" s="1">
        <v>201412.0</v>
      </c>
      <c r="B116" s="23">
        <v>3.9458</v>
      </c>
      <c r="C116" s="3">
        <f t="shared" si="1"/>
        <v>0.01525794417</v>
      </c>
      <c r="D116" s="3">
        <v>-0.023399999999999997</v>
      </c>
      <c r="E116" s="3">
        <v>0.008</v>
      </c>
      <c r="F116" s="3">
        <v>0.0064</v>
      </c>
      <c r="G116" s="3">
        <v>-0.0014000000000000002</v>
      </c>
      <c r="H116" s="3">
        <f t="shared" si="2"/>
        <v>0.02341175436</v>
      </c>
      <c r="I116" s="23">
        <v>5878.472</v>
      </c>
    </row>
    <row r="117" ht="15.75" customHeight="1">
      <c r="A117" s="1">
        <v>201411.0</v>
      </c>
      <c r="B117" s="23">
        <v>3.8865</v>
      </c>
      <c r="C117" s="3">
        <f t="shared" si="1"/>
        <v>0.01287430612</v>
      </c>
      <c r="D117" s="3">
        <v>-6.0E-4</v>
      </c>
      <c r="E117" s="3">
        <v>0.022400000000000003</v>
      </c>
      <c r="F117" s="3">
        <v>-0.022400000000000003</v>
      </c>
      <c r="G117" s="3">
        <v>7.000000000000001E-4</v>
      </c>
      <c r="H117" s="3">
        <f t="shared" si="2"/>
        <v>0.0315558674</v>
      </c>
      <c r="I117" s="23">
        <v>5743.995</v>
      </c>
    </row>
    <row r="118" ht="15.75" customHeight="1">
      <c r="A118" s="1">
        <v>201410.0</v>
      </c>
      <c r="B118" s="23">
        <v>3.8371</v>
      </c>
      <c r="C118" s="3">
        <f t="shared" si="1"/>
        <v>-0.01271066512</v>
      </c>
      <c r="D118" s="3">
        <v>-0.048499999999999995</v>
      </c>
      <c r="E118" s="3">
        <v>-0.019799999999999998</v>
      </c>
      <c r="F118" s="3">
        <v>0.0216</v>
      </c>
      <c r="G118" s="3">
        <v>0.010700000000000001</v>
      </c>
      <c r="H118" s="3">
        <f t="shared" si="2"/>
        <v>0.02651625133</v>
      </c>
      <c r="I118" s="23">
        <v>5568.283</v>
      </c>
    </row>
    <row r="119" ht="15.75" customHeight="1">
      <c r="A119" s="1">
        <v>201409.0</v>
      </c>
      <c r="B119" s="23">
        <v>3.8865</v>
      </c>
      <c r="C119" s="3">
        <f t="shared" si="1"/>
        <v>0.005120645512</v>
      </c>
      <c r="D119" s="3">
        <v>0.016399999999999998</v>
      </c>
      <c r="E119" s="3">
        <v>0.039</v>
      </c>
      <c r="F119" s="3">
        <v>-0.0229</v>
      </c>
      <c r="G119" s="3">
        <v>0.0199</v>
      </c>
      <c r="H119" s="3">
        <f t="shared" si="2"/>
        <v>0.006795495184</v>
      </c>
      <c r="I119" s="23">
        <v>5424.447</v>
      </c>
    </row>
    <row r="120" ht="15.75" customHeight="1">
      <c r="A120" s="1">
        <v>201408.0</v>
      </c>
      <c r="B120" s="23">
        <v>3.8667</v>
      </c>
      <c r="C120" s="3">
        <f t="shared" si="1"/>
        <v>0.07122672872</v>
      </c>
      <c r="D120" s="3">
        <v>0.0218</v>
      </c>
      <c r="E120" s="3">
        <v>-8.0E-4</v>
      </c>
      <c r="F120" s="3">
        <v>-0.009000000000000001</v>
      </c>
      <c r="G120" s="3">
        <v>0.0132</v>
      </c>
      <c r="H120" s="3">
        <f t="shared" si="2"/>
        <v>0.0252704215</v>
      </c>
      <c r="I120" s="23">
        <v>5387.834</v>
      </c>
    </row>
    <row r="121" ht="15.75" customHeight="1">
      <c r="A121" s="1">
        <v>201407.0</v>
      </c>
      <c r="B121" s="23">
        <v>3.6096</v>
      </c>
      <c r="C121" s="3">
        <f t="shared" si="1"/>
        <v>-0.03440158365</v>
      </c>
      <c r="D121" s="3">
        <v>-0.001</v>
      </c>
      <c r="E121" s="3">
        <v>0.0277</v>
      </c>
      <c r="F121" s="3">
        <v>-0.0055000000000000005</v>
      </c>
      <c r="G121" s="3">
        <v>-0.0042</v>
      </c>
      <c r="H121" s="3">
        <f t="shared" si="2"/>
        <v>0.006075466041</v>
      </c>
      <c r="I121" s="23">
        <v>5255.037</v>
      </c>
    </row>
    <row r="122" ht="15.75" customHeight="1">
      <c r="A122" s="1">
        <v>201406.0</v>
      </c>
      <c r="B122" s="23">
        <v>3.7382</v>
      </c>
      <c r="C122" s="3">
        <f t="shared" si="1"/>
        <v>0.005324870912</v>
      </c>
      <c r="D122" s="3">
        <v>0.0129</v>
      </c>
      <c r="E122" s="3">
        <v>0.0079</v>
      </c>
      <c r="F122" s="3">
        <v>-0.0015</v>
      </c>
      <c r="G122" s="3">
        <v>-9.0E-4</v>
      </c>
      <c r="H122" s="3">
        <f t="shared" si="2"/>
        <v>0.01070319616</v>
      </c>
      <c r="I122" s="23">
        <v>5223.303</v>
      </c>
    </row>
    <row r="123" ht="15.75" customHeight="1">
      <c r="A123" s="1">
        <v>201405.0</v>
      </c>
      <c r="B123" s="23">
        <v>3.7184</v>
      </c>
      <c r="C123" s="3">
        <f t="shared" si="1"/>
        <v>-0.05526055032</v>
      </c>
      <c r="D123" s="3">
        <v>-0.008</v>
      </c>
      <c r="E123" s="3">
        <v>0.0159</v>
      </c>
      <c r="F123" s="3">
        <v>-0.0098</v>
      </c>
      <c r="G123" s="3">
        <v>0.0096</v>
      </c>
      <c r="H123" s="3">
        <f t="shared" si="2"/>
        <v>0.005156494914</v>
      </c>
      <c r="I123" s="23">
        <v>5167.989</v>
      </c>
    </row>
    <row r="124" ht="15.75" customHeight="1">
      <c r="A124" s="1">
        <v>201404.0</v>
      </c>
      <c r="B124" s="23">
        <v>3.9359</v>
      </c>
      <c r="C124" s="3">
        <f t="shared" si="1"/>
        <v>-0.005005435195</v>
      </c>
      <c r="D124" s="3">
        <v>-0.0416</v>
      </c>
      <c r="E124" s="3">
        <v>0.025699999999999997</v>
      </c>
      <c r="F124" s="3">
        <v>-0.0048</v>
      </c>
      <c r="G124" s="3">
        <v>0.0026</v>
      </c>
      <c r="H124" s="3">
        <f t="shared" si="2"/>
        <v>-0.007136905262</v>
      </c>
      <c r="I124" s="23">
        <v>5141.477</v>
      </c>
    </row>
    <row r="125" ht="15.75" customHeight="1">
      <c r="A125" s="1">
        <v>201403.0</v>
      </c>
      <c r="B125" s="23">
        <v>3.9557</v>
      </c>
      <c r="C125" s="3">
        <f t="shared" si="1"/>
        <v>-0.05438420348</v>
      </c>
      <c r="D125" s="3">
        <v>-0.0028000000000000004</v>
      </c>
      <c r="E125" s="3">
        <v>0.006999999999999999</v>
      </c>
      <c r="F125" s="3">
        <v>0.0109</v>
      </c>
      <c r="G125" s="3">
        <v>0.0172</v>
      </c>
      <c r="H125" s="3">
        <f t="shared" si="2"/>
        <v>-0.01036582429</v>
      </c>
      <c r="I125" s="23">
        <v>5178.435</v>
      </c>
    </row>
    <row r="126" ht="15.75" customHeight="1">
      <c r="A126" s="1">
        <v>201402.0</v>
      </c>
      <c r="B126" s="23">
        <v>4.1832</v>
      </c>
      <c r="C126" s="3">
        <f t="shared" si="1"/>
        <v>0.07634118101</v>
      </c>
      <c r="D126" s="3">
        <v>-0.0147</v>
      </c>
      <c r="E126" s="3">
        <v>-0.0106</v>
      </c>
      <c r="F126" s="3">
        <v>0.0116</v>
      </c>
      <c r="G126" s="3">
        <v>0.0058</v>
      </c>
      <c r="H126" s="3">
        <f t="shared" si="2"/>
        <v>0.01803391529</v>
      </c>
      <c r="I126" s="23">
        <v>5232.676</v>
      </c>
    </row>
    <row r="127" ht="15.75" customHeight="1">
      <c r="A127" s="1">
        <v>201401.0</v>
      </c>
      <c r="B127" s="23">
        <v>3.8865</v>
      </c>
      <c r="C127" s="3">
        <f t="shared" si="1"/>
        <v>0</v>
      </c>
      <c r="D127" s="3">
        <v>0.038900000000000004</v>
      </c>
      <c r="E127" s="3">
        <v>-0.012</v>
      </c>
      <c r="F127" s="3">
        <v>0.0029</v>
      </c>
      <c r="G127" s="3">
        <v>0.0098</v>
      </c>
      <c r="H127" s="3">
        <f t="shared" si="2"/>
        <v>0.03004866897</v>
      </c>
      <c r="I127" s="23">
        <v>5139.982</v>
      </c>
    </row>
    <row r="128" ht="15.75" customHeight="1">
      <c r="A128" s="1">
        <v>201312.0</v>
      </c>
      <c r="B128" s="23">
        <v>3.8865</v>
      </c>
      <c r="C128" s="3">
        <f t="shared" si="1"/>
        <v>0.01549435619</v>
      </c>
      <c r="D128" s="3">
        <v>0.0088</v>
      </c>
      <c r="E128" s="3">
        <v>-0.011899999999999999</v>
      </c>
      <c r="F128" s="3">
        <v>0.0076</v>
      </c>
      <c r="G128" s="3">
        <v>-0.0052</v>
      </c>
      <c r="H128" s="3">
        <f t="shared" si="2"/>
        <v>0.02368510291</v>
      </c>
      <c r="I128" s="23">
        <v>4990.038</v>
      </c>
    </row>
    <row r="129" ht="15.75" customHeight="1">
      <c r="A129" s="1">
        <v>201311.0</v>
      </c>
      <c r="B129" s="23">
        <v>3.8272</v>
      </c>
      <c r="C129" s="3">
        <f t="shared" si="1"/>
        <v>0.03754710332</v>
      </c>
      <c r="D129" s="3">
        <v>-0.0062</v>
      </c>
      <c r="E129" s="3">
        <v>0.0175</v>
      </c>
      <c r="F129" s="3">
        <v>-0.0231</v>
      </c>
      <c r="G129" s="3">
        <v>0.0064</v>
      </c>
      <c r="H129" s="3">
        <f t="shared" si="2"/>
        <v>0.02904215951</v>
      </c>
      <c r="I129" s="23">
        <v>4874.583</v>
      </c>
    </row>
    <row r="130" ht="15.75" customHeight="1">
      <c r="A130" s="1">
        <v>201310.0</v>
      </c>
      <c r="B130" s="23">
        <v>3.6887</v>
      </c>
      <c r="C130" s="3">
        <f t="shared" si="1"/>
        <v>0.005396712911</v>
      </c>
      <c r="D130" s="3">
        <v>-0.0286</v>
      </c>
      <c r="E130" s="3">
        <v>0.0074</v>
      </c>
      <c r="F130" s="3">
        <v>0.0447</v>
      </c>
      <c r="G130" s="3">
        <v>-0.001</v>
      </c>
      <c r="H130" s="3">
        <f t="shared" si="2"/>
        <v>-0.01208354623</v>
      </c>
      <c r="I130" s="23">
        <v>4737.01</v>
      </c>
    </row>
    <row r="131" ht="15.75" customHeight="1">
      <c r="A131" s="1">
        <v>201309.0</v>
      </c>
      <c r="B131" s="23">
        <v>3.6689</v>
      </c>
      <c r="C131" s="3">
        <f t="shared" si="1"/>
        <v>-0.04627102342</v>
      </c>
      <c r="D131" s="3">
        <v>0.0078000000000000005</v>
      </c>
      <c r="E131" s="3">
        <v>-0.019799999999999998</v>
      </c>
      <c r="F131" s="3">
        <v>0.0014000000000000002</v>
      </c>
      <c r="G131" s="3">
        <v>0.0054</v>
      </c>
      <c r="H131" s="3">
        <f t="shared" si="2"/>
        <v>-0.02337727197</v>
      </c>
      <c r="I131" s="23">
        <v>4794.95</v>
      </c>
    </row>
    <row r="132" ht="15.75" customHeight="1">
      <c r="A132" s="1">
        <v>201308.0</v>
      </c>
      <c r="B132" s="23">
        <v>3.8469</v>
      </c>
      <c r="C132" s="3">
        <f t="shared" si="1"/>
        <v>-0.0299324188</v>
      </c>
      <c r="D132" s="3">
        <v>0.0125</v>
      </c>
      <c r="E132" s="3">
        <v>-0.0175</v>
      </c>
      <c r="F132" s="3">
        <v>0.0123</v>
      </c>
      <c r="G132" s="3">
        <v>-0.004699999999999999</v>
      </c>
      <c r="H132" s="3">
        <f t="shared" si="2"/>
        <v>0.03659730508</v>
      </c>
      <c r="I132" s="23">
        <v>4909.726</v>
      </c>
    </row>
    <row r="133" ht="15.75" customHeight="1">
      <c r="A133" s="1">
        <v>201307.0</v>
      </c>
      <c r="B133" s="23">
        <v>3.9656</v>
      </c>
      <c r="C133" s="3">
        <f t="shared" si="1"/>
        <v>0.03085601393</v>
      </c>
      <c r="D133" s="3">
        <v>0.024300000000000002</v>
      </c>
      <c r="E133" s="3">
        <v>-0.0291</v>
      </c>
      <c r="F133" s="3">
        <v>0.0102</v>
      </c>
      <c r="G133" s="3">
        <v>-0.0147</v>
      </c>
      <c r="H133" s="3">
        <f t="shared" si="2"/>
        <v>0.04303419754</v>
      </c>
      <c r="I133" s="23">
        <v>4736.387</v>
      </c>
    </row>
    <row r="134" ht="15.75" customHeight="1">
      <c r="A134" s="1">
        <v>201306.0</v>
      </c>
      <c r="B134" s="23">
        <v>3.8469</v>
      </c>
      <c r="C134" s="3">
        <f t="shared" si="1"/>
        <v>-0.07160440197</v>
      </c>
      <c r="D134" s="3">
        <v>-0.0036</v>
      </c>
      <c r="E134" s="3">
        <v>0.015</v>
      </c>
      <c r="F134" s="3">
        <v>-0.0125</v>
      </c>
      <c r="G134" s="3">
        <v>0.0338</v>
      </c>
      <c r="H134" s="3">
        <f t="shared" si="2"/>
        <v>0.0006577809314</v>
      </c>
      <c r="I134" s="23">
        <v>4540.97</v>
      </c>
    </row>
    <row r="135" ht="15.75" customHeight="1">
      <c r="A135" s="1">
        <v>201305.0</v>
      </c>
      <c r="B135" s="23">
        <v>4.1436</v>
      </c>
      <c r="C135" s="3">
        <f t="shared" si="1"/>
        <v>-0.03898694251</v>
      </c>
      <c r="D135" s="3">
        <v>0.0128</v>
      </c>
      <c r="E135" s="3">
        <v>0.0311</v>
      </c>
      <c r="F135" s="3">
        <v>-0.010700000000000001</v>
      </c>
      <c r="G135" s="3">
        <v>-0.0362</v>
      </c>
      <c r="H135" s="3">
        <f t="shared" si="2"/>
        <v>0.0220288714</v>
      </c>
      <c r="I135" s="23">
        <v>4537.985</v>
      </c>
    </row>
    <row r="136" ht="15.75" customHeight="1">
      <c r="A136" s="1">
        <v>201304.0</v>
      </c>
      <c r="B136" s="23">
        <v>4.3117</v>
      </c>
      <c r="C136" s="3">
        <f t="shared" si="1"/>
        <v>0.0405685877</v>
      </c>
      <c r="D136" s="3">
        <v>-0.0584</v>
      </c>
      <c r="E136" s="3">
        <v>0.0216</v>
      </c>
      <c r="F136" s="3">
        <v>0.006999999999999999</v>
      </c>
      <c r="G136" s="3">
        <v>0.0349</v>
      </c>
      <c r="H136" s="3">
        <f t="shared" si="2"/>
        <v>-0.01577753538</v>
      </c>
      <c r="I136" s="23">
        <v>4440.173</v>
      </c>
    </row>
    <row r="137" ht="15.75" customHeight="1">
      <c r="A137" s="1">
        <v>201303.0</v>
      </c>
      <c r="B137" s="23">
        <v>4.1436</v>
      </c>
      <c r="C137" s="3">
        <f t="shared" si="1"/>
        <v>-0.0605359815</v>
      </c>
      <c r="D137" s="3">
        <v>1.0E-4</v>
      </c>
      <c r="E137" s="3">
        <v>-0.0088</v>
      </c>
      <c r="F137" s="3">
        <v>0.0088</v>
      </c>
      <c r="G137" s="3">
        <v>0.0124</v>
      </c>
      <c r="H137" s="3">
        <f t="shared" si="2"/>
        <v>-0.02232569126</v>
      </c>
      <c r="I137" s="23">
        <v>4511.351</v>
      </c>
    </row>
    <row r="138" ht="15.75" customHeight="1">
      <c r="A138" s="1">
        <v>201302.0</v>
      </c>
      <c r="B138" s="23">
        <v>4.4106</v>
      </c>
      <c r="C138" s="3">
        <f t="shared" si="1"/>
        <v>0.01132715766</v>
      </c>
      <c r="D138" s="3">
        <v>-0.0092</v>
      </c>
      <c r="E138" s="3">
        <v>0.0144</v>
      </c>
      <c r="F138" s="3">
        <v>0.0092</v>
      </c>
      <c r="G138" s="3">
        <v>0.0206</v>
      </c>
      <c r="H138" s="3">
        <f t="shared" si="2"/>
        <v>0.04332504137</v>
      </c>
      <c r="I138" s="23">
        <v>4614.37</v>
      </c>
    </row>
    <row r="139" ht="15.75" customHeight="1">
      <c r="A139" s="1">
        <v>201301.0</v>
      </c>
      <c r="B139" s="23">
        <v>4.3612</v>
      </c>
      <c r="C139" s="3">
        <f t="shared" si="1"/>
        <v>0.03763978111</v>
      </c>
      <c r="D139" s="3">
        <v>0.0083</v>
      </c>
      <c r="E139" s="3">
        <v>0.0294</v>
      </c>
      <c r="F139" s="3">
        <v>0.0055000000000000005</v>
      </c>
      <c r="G139" s="3">
        <v>-0.0092</v>
      </c>
      <c r="H139" s="3">
        <f t="shared" si="2"/>
        <v>0.02378422623</v>
      </c>
      <c r="I139" s="23">
        <v>4422.754</v>
      </c>
    </row>
    <row r="140" ht="15.75" customHeight="1">
      <c r="A140" s="1">
        <v>201212.0</v>
      </c>
      <c r="B140" s="23">
        <v>4.203</v>
      </c>
      <c r="C140" s="3">
        <f t="shared" si="1"/>
        <v>0.07052800489</v>
      </c>
      <c r="D140" s="3">
        <v>0.0148</v>
      </c>
      <c r="E140" s="3">
        <v>0.0085</v>
      </c>
      <c r="F140" s="3">
        <v>0.0062</v>
      </c>
      <c r="G140" s="3">
        <v>0.0052</v>
      </c>
      <c r="H140" s="3">
        <f t="shared" si="2"/>
        <v>0.01583931137</v>
      </c>
      <c r="I140" s="23">
        <v>4320.006</v>
      </c>
    </row>
    <row r="141" ht="15.75" customHeight="1">
      <c r="A141" s="1">
        <v>201211.0</v>
      </c>
      <c r="B141" s="23">
        <v>3.9261</v>
      </c>
      <c r="C141" s="3">
        <f t="shared" si="1"/>
        <v>0.05026483334</v>
      </c>
      <c r="D141" s="3">
        <v>-0.0316</v>
      </c>
      <c r="E141" s="3">
        <v>0.028900000000000002</v>
      </c>
      <c r="F141" s="3">
        <v>-0.002</v>
      </c>
      <c r="G141" s="3">
        <v>0.0059</v>
      </c>
      <c r="H141" s="3">
        <f t="shared" si="2"/>
        <v>0.04577238533</v>
      </c>
      <c r="I141" s="23">
        <v>4252.647</v>
      </c>
    </row>
    <row r="142" ht="15.75" customHeight="1">
      <c r="A142" s="1">
        <v>201210.0</v>
      </c>
      <c r="B142" s="23">
        <v>3.7382</v>
      </c>
      <c r="C142" s="3">
        <f t="shared" si="1"/>
        <v>0.01070675391</v>
      </c>
      <c r="D142" s="3">
        <v>-0.0049</v>
      </c>
      <c r="E142" s="3">
        <v>-0.0064</v>
      </c>
      <c r="F142" s="3">
        <v>0.0075</v>
      </c>
      <c r="G142" s="3">
        <v>0.013000000000000001</v>
      </c>
      <c r="H142" s="3">
        <f t="shared" si="2"/>
        <v>0.004055963256</v>
      </c>
      <c r="I142" s="23">
        <v>4066.513</v>
      </c>
    </row>
    <row r="143" ht="15.75" customHeight="1">
      <c r="A143" s="1">
        <v>201209.0</v>
      </c>
      <c r="B143" s="23">
        <v>3.6986</v>
      </c>
      <c r="C143" s="3">
        <f t="shared" si="1"/>
        <v>-0.03609496755</v>
      </c>
      <c r="D143" s="3">
        <v>0.0075</v>
      </c>
      <c r="E143" s="3">
        <v>0.0161</v>
      </c>
      <c r="F143" s="3">
        <v>-0.0074</v>
      </c>
      <c r="G143" s="3">
        <v>-0.0191</v>
      </c>
      <c r="H143" s="3">
        <f t="shared" si="2"/>
        <v>0.02329784965</v>
      </c>
      <c r="I143" s="23">
        <v>4050.086</v>
      </c>
    </row>
    <row r="144" ht="15.75" customHeight="1">
      <c r="A144" s="1">
        <v>201208.0</v>
      </c>
      <c r="B144" s="23">
        <v>3.8371</v>
      </c>
      <c r="C144" s="3">
        <f t="shared" si="1"/>
        <v>0.02645658338</v>
      </c>
      <c r="D144" s="3">
        <v>0.0077</v>
      </c>
      <c r="E144" s="3">
        <v>0.0023</v>
      </c>
      <c r="F144" s="3">
        <v>-0.0011</v>
      </c>
      <c r="G144" s="3">
        <v>-0.0054</v>
      </c>
      <c r="H144" s="3">
        <f t="shared" si="2"/>
        <v>0.03227001149</v>
      </c>
      <c r="I144" s="23">
        <v>3957.876</v>
      </c>
    </row>
    <row r="145" ht="15.75" customHeight="1">
      <c r="A145" s="1">
        <v>201207.0</v>
      </c>
      <c r="B145" s="23">
        <v>3.7382</v>
      </c>
      <c r="C145" s="3">
        <f t="shared" si="1"/>
        <v>-0.002614727855</v>
      </c>
      <c r="D145" s="3">
        <v>-0.0397</v>
      </c>
      <c r="E145" s="3">
        <v>0.0148</v>
      </c>
      <c r="F145" s="3">
        <v>0.0078000000000000005</v>
      </c>
      <c r="G145" s="3">
        <v>0.0326</v>
      </c>
      <c r="H145" s="3">
        <f t="shared" si="2"/>
        <v>0.04567292483</v>
      </c>
      <c r="I145" s="23">
        <v>3834.148</v>
      </c>
    </row>
    <row r="146" ht="15.75" customHeight="1">
      <c r="A146" s="1">
        <v>201206.0</v>
      </c>
      <c r="B146" s="23">
        <v>3.748</v>
      </c>
      <c r="C146" s="3">
        <f t="shared" si="1"/>
        <v>0.06459126285</v>
      </c>
      <c r="D146" s="3">
        <v>-0.033</v>
      </c>
      <c r="E146" s="3">
        <v>0.0126</v>
      </c>
      <c r="F146" s="3">
        <v>0.012199999999999999</v>
      </c>
      <c r="G146" s="3">
        <v>0.0086</v>
      </c>
      <c r="H146" s="3">
        <f t="shared" si="2"/>
        <v>0.03432148287</v>
      </c>
      <c r="I146" s="23">
        <v>3666.68</v>
      </c>
    </row>
    <row r="147" ht="15.75" customHeight="1">
      <c r="A147" s="1">
        <v>201205.0</v>
      </c>
      <c r="B147" s="23">
        <v>3.5206</v>
      </c>
      <c r="C147" s="3">
        <f t="shared" si="1"/>
        <v>0.04704972639</v>
      </c>
      <c r="D147" s="3">
        <v>0.0015</v>
      </c>
      <c r="E147" s="3">
        <v>0.0362</v>
      </c>
      <c r="F147" s="3">
        <v>0.004</v>
      </c>
      <c r="G147" s="3">
        <v>0.0176</v>
      </c>
      <c r="H147" s="3">
        <f t="shared" si="2"/>
        <v>0.04270060165</v>
      </c>
      <c r="I147" s="23">
        <v>3545.01</v>
      </c>
    </row>
    <row r="148" ht="15.75" customHeight="1">
      <c r="A148" s="1">
        <v>201204.0</v>
      </c>
      <c r="B148" s="23">
        <v>3.3624</v>
      </c>
      <c r="C148" s="3">
        <f t="shared" si="1"/>
        <v>-0.04493552235</v>
      </c>
      <c r="D148" s="3">
        <v>-0.0235</v>
      </c>
      <c r="E148" s="3">
        <v>0.0132</v>
      </c>
      <c r="F148" s="3">
        <v>0.0171</v>
      </c>
      <c r="G148" s="3">
        <v>0.0045000000000000005</v>
      </c>
      <c r="H148" s="3">
        <f t="shared" si="2"/>
        <v>-0.02535657913</v>
      </c>
      <c r="I148" s="23">
        <v>3399.835</v>
      </c>
    </row>
    <row r="149" ht="15.75" customHeight="1">
      <c r="A149" s="1">
        <v>201203.0</v>
      </c>
      <c r="B149" s="23">
        <v>3.5206</v>
      </c>
      <c r="C149" s="3">
        <f t="shared" si="1"/>
        <v>-0.07291639236</v>
      </c>
      <c r="D149" s="3">
        <v>0.004699999999999999</v>
      </c>
      <c r="E149" s="3">
        <v>-0.0012</v>
      </c>
      <c r="F149" s="3">
        <v>0.0226</v>
      </c>
      <c r="G149" s="3">
        <v>0.025</v>
      </c>
      <c r="H149" s="3">
        <f t="shared" si="2"/>
        <v>-0.01900742265</v>
      </c>
      <c r="I149" s="23">
        <v>3488.286</v>
      </c>
    </row>
    <row r="150" ht="15.75" customHeight="1">
      <c r="A150" s="1">
        <v>201202.0</v>
      </c>
      <c r="B150" s="23">
        <v>3.7975</v>
      </c>
      <c r="C150" s="3">
        <f t="shared" si="1"/>
        <v>-0.02538240427</v>
      </c>
      <c r="D150" s="3">
        <v>0.028900000000000002</v>
      </c>
      <c r="E150" s="3">
        <v>0.008</v>
      </c>
      <c r="F150" s="3">
        <v>-0.018600000000000002</v>
      </c>
      <c r="G150" s="3">
        <v>-0.0019</v>
      </c>
      <c r="H150" s="3">
        <f t="shared" si="2"/>
        <v>0.01319970173</v>
      </c>
      <c r="I150" s="23">
        <v>3555.874</v>
      </c>
    </row>
    <row r="151" ht="15.75" customHeight="1">
      <c r="A151" s="1">
        <v>201201.0</v>
      </c>
      <c r="B151" s="23">
        <v>3.8964</v>
      </c>
      <c r="C151" s="3">
        <f t="shared" si="1"/>
        <v>0.04787005164</v>
      </c>
      <c r="D151" s="3">
        <v>-0.0258</v>
      </c>
      <c r="E151" s="3">
        <v>0.0069</v>
      </c>
      <c r="F151" s="3">
        <v>-0.0139</v>
      </c>
      <c r="G151" s="3">
        <v>-0.033</v>
      </c>
      <c r="H151" s="3">
        <f t="shared" si="2"/>
        <v>0.05628876566</v>
      </c>
      <c r="I151" s="23">
        <v>3509.549</v>
      </c>
    </row>
    <row r="152" ht="15.75" customHeight="1">
      <c r="A152" s="1">
        <v>201112.0</v>
      </c>
      <c r="B152" s="23">
        <v>3.7184</v>
      </c>
      <c r="C152" s="3">
        <f t="shared" si="1"/>
        <v>0.06516944055</v>
      </c>
      <c r="D152" s="3">
        <v>-0.020099999999999996</v>
      </c>
      <c r="E152" s="3">
        <v>0.012</v>
      </c>
      <c r="F152" s="3">
        <v>0.0028000000000000004</v>
      </c>
      <c r="G152" s="3">
        <v>0.0039000000000000003</v>
      </c>
      <c r="H152" s="3">
        <f t="shared" si="2"/>
        <v>0.007986156197</v>
      </c>
      <c r="I152" s="23">
        <v>3322.528</v>
      </c>
    </row>
    <row r="153" ht="15.75" customHeight="1">
      <c r="A153" s="1">
        <v>201111.0</v>
      </c>
      <c r="B153" s="23">
        <v>3.4909</v>
      </c>
      <c r="C153" s="3">
        <f t="shared" si="1"/>
        <v>0.02616185073</v>
      </c>
      <c r="D153" s="3">
        <v>0.0125</v>
      </c>
      <c r="E153" s="3">
        <v>-0.010700000000000001</v>
      </c>
      <c r="F153" s="3">
        <v>0.0155</v>
      </c>
      <c r="G153" s="3">
        <v>0.0138</v>
      </c>
      <c r="H153" s="3">
        <f t="shared" si="2"/>
        <v>0.006562712519</v>
      </c>
      <c r="I153" s="23">
        <v>3296.204</v>
      </c>
    </row>
    <row r="154" ht="15.75" customHeight="1">
      <c r="A154" s="1">
        <v>201110.0</v>
      </c>
      <c r="B154" s="23">
        <v>3.4019</v>
      </c>
      <c r="C154" s="3">
        <f t="shared" si="1"/>
        <v>0.01774068091</v>
      </c>
      <c r="D154" s="3">
        <v>-0.03</v>
      </c>
      <c r="E154" s="3">
        <v>-0.0089</v>
      </c>
      <c r="F154" s="3">
        <v>0.0068000000000000005</v>
      </c>
      <c r="G154" s="3">
        <v>0.0039000000000000003</v>
      </c>
      <c r="H154" s="3">
        <f t="shared" si="2"/>
        <v>0.001378506852</v>
      </c>
      <c r="I154" s="23">
        <v>3274.713</v>
      </c>
    </row>
    <row r="155" ht="15.75" customHeight="1">
      <c r="A155" s="1">
        <v>201109.0</v>
      </c>
      <c r="B155" s="23">
        <v>3.3426</v>
      </c>
      <c r="C155" s="3">
        <f t="shared" si="1"/>
        <v>-0.04518967093</v>
      </c>
      <c r="D155" s="3">
        <v>-0.005600000000000001</v>
      </c>
      <c r="E155" s="3">
        <v>0.0192</v>
      </c>
      <c r="F155" s="3">
        <v>0.0148</v>
      </c>
      <c r="G155" s="3">
        <v>0.037599999999999995</v>
      </c>
      <c r="H155" s="3">
        <f t="shared" si="2"/>
        <v>-0.01870995755</v>
      </c>
      <c r="I155" s="23">
        <v>3270.205</v>
      </c>
    </row>
    <row r="156" ht="15.75" customHeight="1">
      <c r="A156" s="1">
        <v>201108.0</v>
      </c>
      <c r="B156" s="23">
        <v>3.5008</v>
      </c>
      <c r="C156" s="3">
        <f t="shared" si="1"/>
        <v>0.05671767937</v>
      </c>
      <c r="D156" s="3">
        <v>-0.0208</v>
      </c>
      <c r="E156" s="3">
        <v>-0.018799999999999997</v>
      </c>
      <c r="F156" s="3">
        <v>0.0371</v>
      </c>
      <c r="G156" s="3">
        <v>0.008</v>
      </c>
      <c r="H156" s="3">
        <f t="shared" si="2"/>
        <v>-0.00322760299</v>
      </c>
      <c r="I156" s="23">
        <v>3332.557</v>
      </c>
    </row>
    <row r="157" ht="15.75" customHeight="1">
      <c r="A157" s="1">
        <v>201107.0</v>
      </c>
      <c r="B157" s="23">
        <v>3.3129</v>
      </c>
      <c r="C157" s="3">
        <f t="shared" si="1"/>
        <v>-0.002979414951</v>
      </c>
      <c r="D157" s="3">
        <v>0.0184</v>
      </c>
      <c r="E157" s="3">
        <v>-0.0106</v>
      </c>
      <c r="F157" s="3">
        <v>-0.020499999999999997</v>
      </c>
      <c r="G157" s="3">
        <v>-0.0068000000000000005</v>
      </c>
      <c r="H157" s="3">
        <f t="shared" si="2"/>
        <v>0.006102491402</v>
      </c>
      <c r="I157" s="23">
        <v>3343.348</v>
      </c>
    </row>
    <row r="158" ht="15.75" customHeight="1">
      <c r="A158" s="1">
        <v>201106.0</v>
      </c>
      <c r="B158" s="23">
        <v>3.3228</v>
      </c>
      <c r="C158" s="3">
        <f t="shared" si="1"/>
        <v>-0.08696727393</v>
      </c>
      <c r="D158" s="3">
        <v>-0.0229</v>
      </c>
      <c r="E158" s="3">
        <v>-6.0E-4</v>
      </c>
      <c r="F158" s="3">
        <v>0.034300000000000004</v>
      </c>
      <c r="G158" s="3">
        <v>-0.0086</v>
      </c>
      <c r="H158" s="3">
        <f t="shared" si="2"/>
        <v>-0.02136835955</v>
      </c>
      <c r="I158" s="23">
        <v>3323.069</v>
      </c>
    </row>
    <row r="159" ht="15.75" customHeight="1">
      <c r="A159" s="1">
        <v>201105.0</v>
      </c>
      <c r="B159" s="23">
        <v>3.6393</v>
      </c>
      <c r="C159" s="3">
        <f t="shared" si="1"/>
        <v>0.01659264225</v>
      </c>
      <c r="D159" s="3">
        <v>-0.023</v>
      </c>
      <c r="E159" s="3">
        <v>0.020099999999999996</v>
      </c>
      <c r="F159" s="3">
        <v>0.0015</v>
      </c>
      <c r="G159" s="3">
        <v>0.009399999999999999</v>
      </c>
      <c r="H159" s="3">
        <f t="shared" si="2"/>
        <v>-0.01528905129</v>
      </c>
      <c r="I159" s="23">
        <v>3395.628</v>
      </c>
    </row>
    <row r="160" ht="15.75" customHeight="1">
      <c r="A160" s="1">
        <v>201104.0</v>
      </c>
      <c r="B160" s="23">
        <v>3.5799</v>
      </c>
      <c r="C160" s="3">
        <f t="shared" si="1"/>
        <v>-0.01363861795</v>
      </c>
      <c r="D160" s="3">
        <v>-0.005699999999999999</v>
      </c>
      <c r="E160" s="3">
        <v>-0.0053</v>
      </c>
      <c r="F160" s="3">
        <v>0.026600000000000002</v>
      </c>
      <c r="G160" s="3">
        <v>-0.0066</v>
      </c>
      <c r="H160" s="3">
        <f t="shared" si="2"/>
        <v>-0.02798871589</v>
      </c>
      <c r="I160" s="23">
        <v>3448.35</v>
      </c>
    </row>
    <row r="161" ht="15.75" customHeight="1">
      <c r="A161" s="1">
        <v>201103.0</v>
      </c>
      <c r="B161" s="23">
        <v>3.6294</v>
      </c>
      <c r="C161" s="3">
        <f t="shared" si="1"/>
        <v>0.03090382321</v>
      </c>
      <c r="D161" s="3">
        <v>-0.0060999999999999995</v>
      </c>
      <c r="E161" s="3">
        <v>-0.0168</v>
      </c>
      <c r="F161" s="3">
        <v>0.0233</v>
      </c>
      <c r="G161" s="3">
        <v>-0.0146</v>
      </c>
      <c r="H161" s="3">
        <f t="shared" si="2"/>
        <v>0.00804614064</v>
      </c>
      <c r="I161" s="23">
        <v>3547.644</v>
      </c>
    </row>
    <row r="162" ht="15.75" customHeight="1">
      <c r="A162" s="1">
        <v>201102.0</v>
      </c>
      <c r="B162" s="23">
        <v>3.5206</v>
      </c>
      <c r="C162" s="3">
        <f t="shared" si="1"/>
        <v>0.05325195955</v>
      </c>
      <c r="D162" s="3">
        <v>0.0102</v>
      </c>
      <c r="E162" s="3">
        <v>-0.0436</v>
      </c>
      <c r="F162" s="3">
        <v>0.0258</v>
      </c>
      <c r="G162" s="3">
        <v>-0.0066</v>
      </c>
      <c r="H162" s="3">
        <f t="shared" si="2"/>
        <v>0.02310508397</v>
      </c>
      <c r="I162" s="23">
        <v>3519.327</v>
      </c>
    </row>
    <row r="163" ht="15.75" customHeight="1">
      <c r="A163" s="1">
        <v>201101.0</v>
      </c>
      <c r="B163" s="23">
        <v>3.3426</v>
      </c>
      <c r="C163" s="3">
        <f t="shared" si="1"/>
        <v>0.04001244555</v>
      </c>
      <c r="D163" s="3">
        <v>-0.0137</v>
      </c>
      <c r="E163" s="3">
        <v>0.03</v>
      </c>
      <c r="F163" s="3">
        <v>-0.0042</v>
      </c>
      <c r="G163" s="3">
        <v>0.019799999999999998</v>
      </c>
      <c r="H163" s="3">
        <f t="shared" si="2"/>
        <v>0.0205683213</v>
      </c>
      <c r="I163" s="23">
        <v>3439.849</v>
      </c>
    </row>
    <row r="164" ht="15.75" customHeight="1">
      <c r="A164" s="1">
        <v>201012.0</v>
      </c>
      <c r="B164" s="23">
        <v>3.214</v>
      </c>
      <c r="C164" s="3">
        <f t="shared" si="1"/>
        <v>-0.0091562105</v>
      </c>
      <c r="D164" s="3">
        <v>0.0319</v>
      </c>
      <c r="E164" s="3">
        <v>-0.0282</v>
      </c>
      <c r="F164" s="3">
        <v>0.003</v>
      </c>
      <c r="G164" s="3">
        <v>-0.0036</v>
      </c>
      <c r="H164" s="3">
        <f t="shared" si="2"/>
        <v>0.009519459437</v>
      </c>
      <c r="I164" s="23">
        <v>3370.523</v>
      </c>
    </row>
    <row r="165" ht="15.75" customHeight="1">
      <c r="A165" s="1">
        <v>201011.0</v>
      </c>
      <c r="B165" s="23">
        <v>3.2437</v>
      </c>
      <c r="C165" s="3">
        <f t="shared" si="1"/>
        <v>0.01235916482</v>
      </c>
      <c r="D165" s="3">
        <v>0.0095</v>
      </c>
      <c r="E165" s="3">
        <v>0.0066</v>
      </c>
      <c r="F165" s="3">
        <v>-0.0213</v>
      </c>
      <c r="G165" s="3">
        <v>0.0158</v>
      </c>
      <c r="H165" s="3">
        <f t="shared" si="2"/>
        <v>0.008978461966</v>
      </c>
      <c r="I165" s="23">
        <v>3338.74</v>
      </c>
    </row>
    <row r="166" ht="15.75" customHeight="1">
      <c r="A166" s="1">
        <v>201010.0</v>
      </c>
      <c r="B166" s="23">
        <v>3.2041</v>
      </c>
      <c r="C166" s="3">
        <f t="shared" si="1"/>
        <v>0.03511662467</v>
      </c>
      <c r="D166" s="3">
        <v>0.0178</v>
      </c>
      <c r="E166" s="3">
        <v>-0.0232</v>
      </c>
      <c r="F166" s="3">
        <v>0.0036</v>
      </c>
      <c r="G166" s="3">
        <v>0.0086</v>
      </c>
      <c r="H166" s="3">
        <f t="shared" si="2"/>
        <v>0.01363912752</v>
      </c>
      <c r="I166" s="23">
        <v>3309.03</v>
      </c>
    </row>
    <row r="167" ht="15.75" customHeight="1">
      <c r="A167" s="1">
        <v>201009.0</v>
      </c>
      <c r="B167" s="23">
        <v>3.0954</v>
      </c>
      <c r="C167" s="3">
        <f t="shared" si="1"/>
        <v>0.03642938458</v>
      </c>
      <c r="D167" s="3">
        <v>0.017</v>
      </c>
      <c r="E167" s="3">
        <v>-0.008</v>
      </c>
      <c r="F167" s="3">
        <v>-0.013500000000000002</v>
      </c>
      <c r="G167" s="3">
        <v>0.0026</v>
      </c>
      <c r="H167" s="3">
        <f t="shared" si="2"/>
        <v>-0.01221977131</v>
      </c>
      <c r="I167" s="23">
        <v>3264.505</v>
      </c>
    </row>
    <row r="168" ht="15.75" customHeight="1">
      <c r="A168" s="1">
        <v>201008.0</v>
      </c>
      <c r="B168" s="23">
        <v>2.9866</v>
      </c>
      <c r="C168" s="3">
        <f t="shared" si="1"/>
        <v>0.06713831422</v>
      </c>
      <c r="D168" s="3">
        <v>-0.001</v>
      </c>
      <c r="E168" s="3">
        <v>0.004699999999999999</v>
      </c>
      <c r="F168" s="3">
        <v>-0.0132</v>
      </c>
      <c r="G168" s="3">
        <v>0.0026</v>
      </c>
      <c r="H168" s="3">
        <f t="shared" si="2"/>
        <v>0.03989817784</v>
      </c>
      <c r="I168" s="23">
        <v>3304.89</v>
      </c>
    </row>
    <row r="169" ht="15.75" customHeight="1">
      <c r="A169" s="1">
        <v>201007.0</v>
      </c>
      <c r="B169" s="23">
        <v>2.7987</v>
      </c>
      <c r="C169" s="3">
        <f t="shared" si="1"/>
        <v>-0.01391727151</v>
      </c>
      <c r="D169" s="3">
        <v>-0.0069</v>
      </c>
      <c r="E169" s="3">
        <v>-0.0091</v>
      </c>
      <c r="F169" s="3">
        <v>0.011200000000000002</v>
      </c>
      <c r="G169" s="3">
        <v>0.014499999999999999</v>
      </c>
      <c r="H169" s="3">
        <f t="shared" si="2"/>
        <v>0.04676654473</v>
      </c>
      <c r="I169" s="23">
        <v>3178.09</v>
      </c>
    </row>
    <row r="170" ht="15.75" customHeight="1">
      <c r="A170" s="1">
        <v>201006.0</v>
      </c>
      <c r="B170" s="23">
        <v>2.8382</v>
      </c>
      <c r="C170" s="3">
        <f t="shared" si="1"/>
        <v>-0.05282829968</v>
      </c>
      <c r="D170" s="3">
        <v>-0.0154</v>
      </c>
      <c r="E170" s="3">
        <v>0.013000000000000001</v>
      </c>
      <c r="F170" s="3">
        <v>-1.0E-4</v>
      </c>
      <c r="G170" s="3">
        <v>0.0118</v>
      </c>
      <c r="H170" s="3">
        <f t="shared" si="2"/>
        <v>0.0004873752028</v>
      </c>
      <c r="I170" s="23">
        <v>3036.102</v>
      </c>
    </row>
    <row r="171" ht="15.75" customHeight="1">
      <c r="A171" s="1">
        <v>201005.0</v>
      </c>
      <c r="B171" s="23">
        <v>2.9965</v>
      </c>
      <c r="C171" s="3">
        <f t="shared" si="1"/>
        <v>0.06315416001</v>
      </c>
      <c r="D171" s="3">
        <v>-0.0325</v>
      </c>
      <c r="E171" s="3">
        <v>0.015600000000000001</v>
      </c>
      <c r="F171" s="3">
        <v>-0.0342</v>
      </c>
      <c r="G171" s="3">
        <v>0.026600000000000002</v>
      </c>
      <c r="H171" s="3">
        <f t="shared" si="2"/>
        <v>0.02103973263</v>
      </c>
      <c r="I171" s="23">
        <v>3034.623</v>
      </c>
    </row>
    <row r="172" ht="15.75" customHeight="1">
      <c r="A172" s="1">
        <v>201004.0</v>
      </c>
      <c r="B172" s="23">
        <v>2.8185</v>
      </c>
      <c r="C172" s="3">
        <f t="shared" si="1"/>
        <v>-0.04037996663</v>
      </c>
      <c r="D172" s="3">
        <v>0.0412</v>
      </c>
      <c r="E172" s="3">
        <v>-0.0087</v>
      </c>
      <c r="F172" s="3">
        <v>0.0101</v>
      </c>
      <c r="G172" s="3">
        <v>0.023399999999999997</v>
      </c>
      <c r="H172" s="3">
        <f t="shared" si="2"/>
        <v>-0.02911710181</v>
      </c>
      <c r="I172" s="23">
        <v>2972.091</v>
      </c>
    </row>
    <row r="173" ht="15.75" customHeight="1">
      <c r="A173" s="1">
        <v>201003.0</v>
      </c>
      <c r="B173" s="23">
        <v>2.9371</v>
      </c>
      <c r="C173" s="3">
        <f t="shared" si="1"/>
        <v>-0.060128</v>
      </c>
      <c r="D173" s="3">
        <v>-0.0063</v>
      </c>
      <c r="E173" s="3">
        <v>0.0121</v>
      </c>
      <c r="F173" s="3">
        <v>0.0098</v>
      </c>
      <c r="G173" s="3">
        <v>-0.0204</v>
      </c>
      <c r="H173" s="3">
        <f t="shared" si="2"/>
        <v>-0.06843983814</v>
      </c>
      <c r="I173" s="23">
        <v>3061.225</v>
      </c>
    </row>
    <row r="174" ht="15.75" customHeight="1">
      <c r="A174" s="1">
        <v>201002.0</v>
      </c>
      <c r="B174" s="23">
        <v>3.125</v>
      </c>
      <c r="C174" s="3">
        <f t="shared" si="1"/>
        <v>-0.0186534355</v>
      </c>
      <c r="D174" s="3">
        <v>-0.024700000000000003</v>
      </c>
      <c r="E174" s="3">
        <v>0.015700000000000002</v>
      </c>
      <c r="F174" s="3">
        <v>-1.0E-4</v>
      </c>
      <c r="G174" s="3">
        <v>-0.012</v>
      </c>
      <c r="H174" s="3">
        <f t="shared" si="2"/>
        <v>0.005548971494</v>
      </c>
      <c r="I174" s="23">
        <v>3286.127</v>
      </c>
    </row>
    <row r="175" ht="15.75" customHeight="1">
      <c r="A175" s="1">
        <v>201001.0</v>
      </c>
      <c r="B175" s="23">
        <v>3.1844</v>
      </c>
      <c r="C175" s="3">
        <f t="shared" si="1"/>
        <v>0.006256714909</v>
      </c>
      <c r="D175" s="3">
        <v>0.0433</v>
      </c>
      <c r="E175" s="3">
        <v>-2.0E-4</v>
      </c>
      <c r="F175" s="3">
        <v>0.0111</v>
      </c>
      <c r="G175" s="3">
        <v>0.0169</v>
      </c>
      <c r="H175" s="3">
        <f t="shared" si="2"/>
        <v>0.03545227626</v>
      </c>
      <c r="I175" s="23">
        <v>3267.993</v>
      </c>
    </row>
    <row r="176" ht="15.75" customHeight="1">
      <c r="A176" s="1">
        <v>200912.0</v>
      </c>
      <c r="B176" s="23">
        <v>3.1646</v>
      </c>
      <c r="C176" s="3">
        <f t="shared" si="1"/>
        <v>-0.03030488739</v>
      </c>
      <c r="D176" s="3">
        <v>-0.0075</v>
      </c>
      <c r="E176" s="3">
        <v>0.015</v>
      </c>
      <c r="F176" s="3">
        <v>0.0132</v>
      </c>
      <c r="G176" s="3">
        <v>0.0062</v>
      </c>
      <c r="H176" s="3">
        <f t="shared" si="2"/>
        <v>-0.002702349135</v>
      </c>
      <c r="I176" s="23">
        <v>3156.102</v>
      </c>
    </row>
    <row r="177" ht="15.75" customHeight="1">
      <c r="A177" s="1">
        <v>200911.0</v>
      </c>
      <c r="B177" s="23">
        <v>3.2635</v>
      </c>
      <c r="C177" s="3">
        <f t="shared" si="1"/>
        <v>0</v>
      </c>
      <c r="D177" s="3">
        <v>0.0216</v>
      </c>
      <c r="E177" s="3">
        <v>-0.025699999999999997</v>
      </c>
      <c r="F177" s="3">
        <v>-0.0053</v>
      </c>
      <c r="G177" s="3">
        <v>-0.0046</v>
      </c>
      <c r="H177" s="3">
        <f t="shared" si="2"/>
        <v>-0.02027494122</v>
      </c>
      <c r="I177" s="23">
        <v>3164.654</v>
      </c>
    </row>
    <row r="178" ht="15.75" customHeight="1">
      <c r="A178" s="1">
        <v>200910.0</v>
      </c>
      <c r="B178" s="23">
        <v>3.2635</v>
      </c>
      <c r="C178" s="3">
        <f t="shared" si="1"/>
        <v>-0.03506697023</v>
      </c>
      <c r="D178" s="3">
        <v>0.0155</v>
      </c>
      <c r="E178" s="3">
        <v>0.0216</v>
      </c>
      <c r="F178" s="3">
        <v>-0.0227</v>
      </c>
      <c r="G178" s="3">
        <v>0.016399999999999998</v>
      </c>
      <c r="H178" s="3">
        <f t="shared" si="2"/>
        <v>0.03347343789</v>
      </c>
      <c r="I178" s="23">
        <v>3230.145</v>
      </c>
    </row>
    <row r="179" ht="15.75" customHeight="1">
      <c r="A179" s="1">
        <v>200909.0</v>
      </c>
      <c r="B179" s="23">
        <v>3.3821</v>
      </c>
      <c r="C179" s="3">
        <f t="shared" si="1"/>
        <v>-0.01442475813</v>
      </c>
      <c r="D179" s="3">
        <v>0.0032</v>
      </c>
      <c r="E179" s="3">
        <v>0.0052</v>
      </c>
      <c r="F179" s="3">
        <v>0.011399999999999999</v>
      </c>
      <c r="G179" s="3">
        <v>-0.0286</v>
      </c>
      <c r="H179" s="3">
        <f t="shared" si="2"/>
        <v>-0.0280182447</v>
      </c>
      <c r="I179" s="23">
        <v>3125.523</v>
      </c>
    </row>
    <row r="180" ht="15.75" customHeight="1">
      <c r="A180" s="1">
        <v>200908.0</v>
      </c>
      <c r="B180" s="23">
        <v>3.4316</v>
      </c>
      <c r="C180" s="3">
        <f t="shared" si="1"/>
        <v>0.06770379589</v>
      </c>
      <c r="D180" s="3">
        <v>0.0451</v>
      </c>
      <c r="E180" s="3">
        <v>-0.051</v>
      </c>
      <c r="F180" s="3">
        <v>0.076</v>
      </c>
      <c r="G180" s="3">
        <v>-0.0317</v>
      </c>
      <c r="H180" s="3">
        <f t="shared" si="2"/>
        <v>0.01725907306</v>
      </c>
      <c r="I180" s="23">
        <v>3215.619</v>
      </c>
    </row>
    <row r="181" ht="15.75" customHeight="1">
      <c r="A181" s="1">
        <v>200907.0</v>
      </c>
      <c r="B181" s="23">
        <v>3.214</v>
      </c>
      <c r="C181" s="3">
        <f t="shared" si="1"/>
        <v>-0.003070814852</v>
      </c>
      <c r="D181" s="3">
        <v>-0.0132</v>
      </c>
      <c r="E181" s="3">
        <v>0.0668</v>
      </c>
      <c r="F181" s="3">
        <v>0.0027</v>
      </c>
      <c r="G181" s="3">
        <v>-0.0171</v>
      </c>
      <c r="H181" s="3">
        <f t="shared" si="2"/>
        <v>0.02035472529</v>
      </c>
      <c r="I181" s="23">
        <v>3161.062</v>
      </c>
    </row>
    <row r="182" ht="15.75" customHeight="1">
      <c r="A182" s="1">
        <v>200906.0</v>
      </c>
      <c r="B182" s="23">
        <v>3.2239</v>
      </c>
      <c r="C182" s="3">
        <f t="shared" si="1"/>
        <v>-0.009128350135</v>
      </c>
      <c r="D182" s="3">
        <v>-0.0042</v>
      </c>
      <c r="E182" s="3">
        <v>-0.027000000000000003</v>
      </c>
      <c r="F182" s="3">
        <v>0.0302</v>
      </c>
      <c r="G182" s="3">
        <v>0.0013</v>
      </c>
      <c r="H182" s="3">
        <f t="shared" si="2"/>
        <v>0.02712019052</v>
      </c>
      <c r="I182" s="23">
        <v>3098.003</v>
      </c>
    </row>
    <row r="183" ht="15.75" customHeight="1">
      <c r="A183" s="1">
        <v>200905.0</v>
      </c>
      <c r="B183" s="23">
        <v>3.2536</v>
      </c>
      <c r="C183" s="3">
        <f t="shared" si="1"/>
        <v>0.2276346074</v>
      </c>
      <c r="D183" s="3">
        <v>0.10369999999999999</v>
      </c>
      <c r="E183" s="3">
        <v>0.0535</v>
      </c>
      <c r="F183" s="3">
        <v>-0.07730000000000001</v>
      </c>
      <c r="G183" s="3">
        <v>-0.063</v>
      </c>
      <c r="H183" s="3">
        <f t="shared" si="2"/>
        <v>0.07871554226</v>
      </c>
      <c r="I183" s="23">
        <v>3016.203</v>
      </c>
    </row>
    <row r="184" ht="15.75" customHeight="1">
      <c r="A184" s="1">
        <v>200904.0</v>
      </c>
      <c r="B184" s="23">
        <v>2.6503</v>
      </c>
      <c r="C184" s="3">
        <f t="shared" si="1"/>
        <v>-0.06293533218</v>
      </c>
      <c r="D184" s="3">
        <v>0.0068000000000000005</v>
      </c>
      <c r="E184" s="3">
        <v>-0.015300000000000001</v>
      </c>
      <c r="F184" s="3">
        <v>-0.0177</v>
      </c>
      <c r="G184" s="3">
        <v>-0.057699999999999994</v>
      </c>
      <c r="H184" s="3">
        <f t="shared" si="2"/>
        <v>0.01155209477</v>
      </c>
      <c r="I184" s="23">
        <v>2796.106</v>
      </c>
    </row>
    <row r="185" ht="15.75" customHeight="1">
      <c r="A185" s="1">
        <v>200903.0</v>
      </c>
      <c r="B185" s="23">
        <v>2.8283</v>
      </c>
      <c r="C185" s="3">
        <f t="shared" si="1"/>
        <v>0.04376868288</v>
      </c>
      <c r="D185" s="3">
        <v>-0.019799999999999998</v>
      </c>
      <c r="E185" s="3">
        <v>-0.065</v>
      </c>
      <c r="F185" s="3">
        <v>0.026000000000000002</v>
      </c>
      <c r="G185" s="3">
        <v>-0.0767</v>
      </c>
      <c r="H185" s="3">
        <f t="shared" si="2"/>
        <v>0.008607286401</v>
      </c>
      <c r="I185" s="23">
        <v>2764.174</v>
      </c>
    </row>
    <row r="186" ht="15.75" customHeight="1">
      <c r="A186" s="1">
        <v>200902.0</v>
      </c>
      <c r="B186" s="23">
        <v>2.7097</v>
      </c>
      <c r="C186" s="3">
        <f t="shared" si="1"/>
        <v>-0.02490193962</v>
      </c>
      <c r="D186" s="3">
        <v>0.038</v>
      </c>
      <c r="E186" s="3">
        <v>-0.0425</v>
      </c>
      <c r="F186" s="3">
        <v>0.0111</v>
      </c>
      <c r="G186" s="3">
        <v>-0.034</v>
      </c>
      <c r="H186" s="3">
        <f t="shared" si="2"/>
        <v>0.05797998297</v>
      </c>
      <c r="I186" s="23">
        <v>2740.585</v>
      </c>
    </row>
    <row r="187" ht="15.75" customHeight="1">
      <c r="A187" s="1">
        <v>200901.0</v>
      </c>
      <c r="B187" s="23">
        <v>2.7789</v>
      </c>
      <c r="C187" s="3">
        <f t="shared" si="1"/>
        <v>0.03690298507</v>
      </c>
      <c r="D187" s="3">
        <v>-0.0077</v>
      </c>
      <c r="E187" s="3">
        <v>0.031200000000000002</v>
      </c>
      <c r="F187" s="3">
        <v>-0.053099999999999994</v>
      </c>
      <c r="G187" s="3">
        <v>0.018000000000000002</v>
      </c>
      <c r="H187" s="3">
        <f t="shared" si="2"/>
        <v>0.02698986686</v>
      </c>
      <c r="I187" s="23">
        <v>2590.394</v>
      </c>
    </row>
    <row r="188" ht="15.75" customHeight="1">
      <c r="A188" s="1">
        <v>200812.0</v>
      </c>
      <c r="B188" s="23">
        <v>2.68</v>
      </c>
      <c r="C188" s="3">
        <f t="shared" si="1"/>
        <v>-0.1258113971</v>
      </c>
      <c r="D188" s="3">
        <v>0.019299999999999998</v>
      </c>
      <c r="E188" s="3">
        <v>0.0254</v>
      </c>
      <c r="F188" s="3">
        <v>-0.0415</v>
      </c>
      <c r="G188" s="3">
        <v>-0.0501</v>
      </c>
      <c r="H188" s="3">
        <f t="shared" si="2"/>
        <v>-0.09077647015</v>
      </c>
      <c r="I188" s="23">
        <v>2522.317</v>
      </c>
    </row>
    <row r="189" ht="15.75" customHeight="1">
      <c r="A189" s="1">
        <v>200811.0</v>
      </c>
      <c r="B189" s="23">
        <v>3.0657</v>
      </c>
      <c r="C189" s="3">
        <f t="shared" si="1"/>
        <v>-0.006417112299</v>
      </c>
      <c r="D189" s="3">
        <v>-0.018000000000000002</v>
      </c>
      <c r="E189" s="3">
        <v>0.0433</v>
      </c>
      <c r="F189" s="3">
        <v>-0.0333</v>
      </c>
      <c r="G189" s="3">
        <v>0.063</v>
      </c>
      <c r="H189" s="3">
        <f t="shared" si="2"/>
        <v>0.02151664886</v>
      </c>
      <c r="I189" s="23">
        <v>2774.144</v>
      </c>
    </row>
    <row r="190" ht="15.75" customHeight="1">
      <c r="A190" s="1">
        <v>200810.0</v>
      </c>
      <c r="B190" s="23">
        <v>3.0855</v>
      </c>
      <c r="C190" s="3">
        <f t="shared" si="1"/>
        <v>-0.009502102661</v>
      </c>
      <c r="D190" s="3">
        <v>-0.0738</v>
      </c>
      <c r="E190" s="3">
        <v>0.0362</v>
      </c>
      <c r="F190" s="3">
        <v>0.0022</v>
      </c>
      <c r="G190" s="3">
        <v>0.0675</v>
      </c>
      <c r="H190" s="3">
        <f t="shared" si="2"/>
        <v>0.001752515714</v>
      </c>
      <c r="I190" s="23">
        <v>2715.711</v>
      </c>
    </row>
    <row r="191" ht="15.75" customHeight="1">
      <c r="A191" s="1">
        <v>200809.0</v>
      </c>
      <c r="B191" s="23">
        <v>3.1151</v>
      </c>
      <c r="C191" s="3">
        <f t="shared" si="1"/>
        <v>-0.04547265206</v>
      </c>
      <c r="D191" s="3">
        <v>-0.0172</v>
      </c>
      <c r="E191" s="3">
        <v>0.0334</v>
      </c>
      <c r="F191" s="3">
        <v>0.059500000000000004</v>
      </c>
      <c r="G191" s="3">
        <v>0.08460000000000001</v>
      </c>
      <c r="H191" s="3">
        <f t="shared" si="2"/>
        <v>-0.03896043124</v>
      </c>
      <c r="I191" s="23">
        <v>2710.96</v>
      </c>
    </row>
    <row r="192" ht="15.75" customHeight="1">
      <c r="A192" s="1">
        <v>200808.0</v>
      </c>
      <c r="B192" s="23">
        <v>3.2635</v>
      </c>
      <c r="C192" s="3">
        <f t="shared" si="1"/>
        <v>-0.09835612654</v>
      </c>
      <c r="D192" s="3">
        <v>-0.0406</v>
      </c>
      <c r="E192" s="3">
        <v>-0.0158</v>
      </c>
      <c r="F192" s="3">
        <v>0.054000000000000006</v>
      </c>
      <c r="G192" s="3">
        <v>0.055099999999999996</v>
      </c>
      <c r="H192" s="3">
        <f t="shared" si="2"/>
        <v>-0.08716348631</v>
      </c>
      <c r="I192" s="23">
        <v>2820.862</v>
      </c>
    </row>
    <row r="193" ht="15.75" customHeight="1">
      <c r="A193" s="1">
        <v>200807.0</v>
      </c>
      <c r="B193" s="23">
        <v>3.6195</v>
      </c>
      <c r="C193" s="3">
        <f t="shared" si="1"/>
        <v>0.01665636762</v>
      </c>
      <c r="D193" s="3">
        <v>-0.035699999999999996</v>
      </c>
      <c r="E193" s="3">
        <v>0.0565</v>
      </c>
      <c r="F193" s="3">
        <v>0.0263</v>
      </c>
      <c r="G193" s="3">
        <v>0.0605</v>
      </c>
      <c r="H193" s="3">
        <f t="shared" si="2"/>
        <v>-0.07843958818</v>
      </c>
      <c r="I193" s="23">
        <v>3090.216</v>
      </c>
    </row>
    <row r="194" ht="15.75" customHeight="1">
      <c r="A194" s="1">
        <v>200806.0</v>
      </c>
      <c r="B194" s="23">
        <v>3.5602</v>
      </c>
      <c r="C194" s="3">
        <f t="shared" si="1"/>
        <v>0.04349610176</v>
      </c>
      <c r="D194" s="3">
        <v>-0.0012</v>
      </c>
      <c r="E194" s="3">
        <v>-0.0139</v>
      </c>
      <c r="F194" s="3">
        <v>0.0034999999999999996</v>
      </c>
      <c r="G194" s="3">
        <v>0.0097</v>
      </c>
      <c r="H194" s="3">
        <f t="shared" si="2"/>
        <v>0.005085309163</v>
      </c>
      <c r="I194" s="23">
        <v>3353.243</v>
      </c>
    </row>
    <row r="195" ht="15.75" customHeight="1">
      <c r="A195" s="1">
        <v>200805.0</v>
      </c>
      <c r="B195" s="23">
        <v>3.4118</v>
      </c>
      <c r="C195" s="3">
        <f t="shared" si="1"/>
        <v>0.1274577839</v>
      </c>
      <c r="D195" s="3">
        <v>0.034</v>
      </c>
      <c r="E195" s="3">
        <v>-0.0455</v>
      </c>
      <c r="F195" s="3">
        <v>-0.0302</v>
      </c>
      <c r="G195" s="3">
        <v>-0.0438</v>
      </c>
      <c r="H195" s="3">
        <f t="shared" si="2"/>
        <v>0.04430640461</v>
      </c>
      <c r="I195" s="23">
        <v>3336.277</v>
      </c>
    </row>
    <row r="196" ht="15.75" customHeight="1">
      <c r="A196" s="1">
        <v>200804.0</v>
      </c>
      <c r="B196" s="23">
        <v>3.0261</v>
      </c>
      <c r="C196" s="3">
        <f t="shared" si="1"/>
        <v>-0.1840097074</v>
      </c>
      <c r="D196" s="3">
        <v>-0.0292</v>
      </c>
      <c r="E196" s="3">
        <v>-0.0087</v>
      </c>
      <c r="F196" s="3">
        <v>-0.012199999999999999</v>
      </c>
      <c r="G196" s="3">
        <v>-0.027200000000000002</v>
      </c>
      <c r="H196" s="3">
        <f t="shared" si="2"/>
        <v>-0.1185072017</v>
      </c>
      <c r="I196" s="23">
        <v>3194.73</v>
      </c>
    </row>
    <row r="197" ht="15.75" customHeight="1">
      <c r="A197" s="1">
        <v>200803.0</v>
      </c>
      <c r="B197" s="23">
        <v>3.7085</v>
      </c>
      <c r="C197" s="3">
        <f t="shared" si="1"/>
        <v>-0.06249210001</v>
      </c>
      <c r="D197" s="3">
        <v>-0.042800000000000005</v>
      </c>
      <c r="E197" s="3">
        <v>0.0226</v>
      </c>
      <c r="F197" s="3">
        <v>0.013999999999999999</v>
      </c>
      <c r="G197" s="3">
        <v>0.029300000000000003</v>
      </c>
      <c r="H197" s="3">
        <f t="shared" si="2"/>
        <v>-0.0001591810205</v>
      </c>
      <c r="I197" s="23">
        <v>3624.227</v>
      </c>
    </row>
    <row r="198" ht="15.75" customHeight="1">
      <c r="A198" s="1">
        <v>200802.0</v>
      </c>
      <c r="B198" s="23">
        <v>3.9557</v>
      </c>
      <c r="C198" s="3">
        <f t="shared" si="1"/>
        <v>0.08399101173</v>
      </c>
      <c r="D198" s="3">
        <v>0.023700000000000002</v>
      </c>
      <c r="E198" s="3">
        <v>-0.0447</v>
      </c>
      <c r="F198" s="3">
        <v>-0.0038</v>
      </c>
      <c r="G198" s="3">
        <v>-0.0073</v>
      </c>
      <c r="H198" s="3">
        <f t="shared" si="2"/>
        <v>0.04448297314</v>
      </c>
      <c r="I198" s="23">
        <v>3624.804</v>
      </c>
    </row>
    <row r="199" ht="15.75" customHeight="1">
      <c r="A199" s="1">
        <v>200801.0</v>
      </c>
      <c r="B199" s="23">
        <v>3.6492</v>
      </c>
      <c r="C199" s="3">
        <f t="shared" si="1"/>
        <v>-0.06817833614</v>
      </c>
      <c r="D199" s="3">
        <v>-0.0453</v>
      </c>
      <c r="E199" s="3">
        <v>0.0129</v>
      </c>
      <c r="F199" s="3">
        <v>0.0274</v>
      </c>
      <c r="G199" s="3">
        <v>0.059500000000000004</v>
      </c>
      <c r="H199" s="3">
        <f t="shared" si="2"/>
        <v>-0.03134292864</v>
      </c>
      <c r="I199" s="23">
        <v>3470.429</v>
      </c>
    </row>
    <row r="200" ht="15.75" customHeight="1">
      <c r="A200" s="1">
        <v>200712.0</v>
      </c>
      <c r="B200" s="23">
        <v>3.9162</v>
      </c>
      <c r="C200" s="3">
        <f t="shared" si="1"/>
        <v>-0.09380784894</v>
      </c>
      <c r="D200" s="3">
        <v>-0.0038</v>
      </c>
      <c r="E200" s="3">
        <v>0.008100000000000001</v>
      </c>
      <c r="F200" s="3">
        <v>-4.0E-4</v>
      </c>
      <c r="G200" s="3">
        <v>0.0159</v>
      </c>
      <c r="H200" s="3">
        <f t="shared" si="2"/>
        <v>-0.02395274508</v>
      </c>
      <c r="I200" s="23">
        <v>3582.722</v>
      </c>
    </row>
    <row r="201" ht="15.75" customHeight="1">
      <c r="A201" s="1">
        <v>200711.0</v>
      </c>
      <c r="B201" s="23">
        <v>4.3216</v>
      </c>
      <c r="C201" s="3">
        <f t="shared" si="1"/>
        <v>-0.05000989207</v>
      </c>
      <c r="D201" s="3">
        <v>-0.032799999999999996</v>
      </c>
      <c r="E201" s="3">
        <v>0.0271</v>
      </c>
      <c r="F201" s="3">
        <v>-0.015700000000000002</v>
      </c>
      <c r="G201" s="3">
        <v>0.0222</v>
      </c>
      <c r="H201" s="3">
        <f t="shared" si="2"/>
        <v>-0.09173410244</v>
      </c>
      <c r="I201" s="23">
        <v>3670.644</v>
      </c>
    </row>
    <row r="202" ht="15.75" customHeight="1">
      <c r="A202" s="1">
        <v>200710.0</v>
      </c>
      <c r="B202" s="23">
        <v>4.5491</v>
      </c>
      <c r="C202" s="3">
        <f t="shared" si="1"/>
        <v>-0.03966645556</v>
      </c>
      <c r="D202" s="3">
        <v>-0.0275</v>
      </c>
      <c r="E202" s="3">
        <v>-0.011200000000000002</v>
      </c>
      <c r="F202" s="3">
        <v>-0.0146</v>
      </c>
      <c r="G202" s="3">
        <v>-0.035</v>
      </c>
      <c r="H202" s="3">
        <f t="shared" si="2"/>
        <v>-0.005295245503</v>
      </c>
      <c r="I202" s="23">
        <v>4041.376</v>
      </c>
    </row>
    <row r="203" ht="15.75" customHeight="1">
      <c r="A203" s="1">
        <v>200709.0</v>
      </c>
      <c r="B203" s="23">
        <v>4.737</v>
      </c>
      <c r="C203" s="3">
        <f t="shared" si="1"/>
        <v>-0.1080103943</v>
      </c>
      <c r="D203" s="3">
        <v>-0.0371</v>
      </c>
      <c r="E203" s="3">
        <v>-0.0495</v>
      </c>
      <c r="F203" s="3">
        <v>0.014199999999999999</v>
      </c>
      <c r="G203" s="3">
        <v>-0.051100000000000007</v>
      </c>
      <c r="H203" s="3">
        <f t="shared" si="2"/>
        <v>-0.03472976216</v>
      </c>
      <c r="I203" s="23">
        <v>4062.89</v>
      </c>
    </row>
    <row r="204" ht="15.75" customHeight="1">
      <c r="A204" s="1">
        <v>200708.0</v>
      </c>
      <c r="B204" s="23">
        <v>5.3106</v>
      </c>
      <c r="C204" s="3">
        <f t="shared" si="1"/>
        <v>0.02874743326</v>
      </c>
      <c r="D204" s="3">
        <v>-0.1058</v>
      </c>
      <c r="E204" s="3">
        <v>-0.0051</v>
      </c>
      <c r="F204" s="3">
        <v>0.0526</v>
      </c>
      <c r="G204" s="3">
        <v>0.0231</v>
      </c>
      <c r="H204" s="3">
        <f t="shared" si="2"/>
        <v>-0.01401578204</v>
      </c>
      <c r="I204" s="23">
        <v>4209.07</v>
      </c>
    </row>
    <row r="205" ht="15.75" customHeight="1">
      <c r="A205" s="1">
        <v>200707.0</v>
      </c>
      <c r="B205" s="23">
        <v>5.1622</v>
      </c>
      <c r="C205" s="3">
        <f t="shared" si="1"/>
        <v>0.1397346168</v>
      </c>
      <c r="D205" s="3">
        <v>0.025099999999999997</v>
      </c>
      <c r="E205" s="3">
        <v>0.0351</v>
      </c>
      <c r="F205" s="3">
        <v>-0.031400000000000004</v>
      </c>
      <c r="G205" s="3">
        <v>-0.0025</v>
      </c>
      <c r="H205" s="3">
        <f t="shared" si="2"/>
        <v>0.03640011061</v>
      </c>
      <c r="I205" s="23">
        <v>4268.902</v>
      </c>
    </row>
    <row r="206" ht="15.75" customHeight="1">
      <c r="A206" s="1">
        <v>200706.0</v>
      </c>
      <c r="B206" s="23">
        <v>4.5293</v>
      </c>
      <c r="C206" s="3">
        <f t="shared" si="1"/>
        <v>-0.05955025851</v>
      </c>
      <c r="D206" s="3">
        <v>0.0351</v>
      </c>
      <c r="E206" s="3">
        <v>0.0031</v>
      </c>
      <c r="F206" s="3">
        <v>0.018000000000000002</v>
      </c>
      <c r="G206" s="3">
        <v>-0.0043</v>
      </c>
      <c r="H206" s="3">
        <f t="shared" si="2"/>
        <v>-0.02238838915</v>
      </c>
      <c r="I206" s="23">
        <v>4118.971</v>
      </c>
    </row>
    <row r="207" ht="15.75" customHeight="1">
      <c r="A207" s="1">
        <v>200705.0</v>
      </c>
      <c r="B207" s="23">
        <v>4.8161</v>
      </c>
      <c r="C207" s="3">
        <f t="shared" si="1"/>
        <v>-0.04134320634</v>
      </c>
      <c r="D207" s="3">
        <v>0.0519</v>
      </c>
      <c r="E207" s="3">
        <v>0.0429</v>
      </c>
      <c r="F207" s="3">
        <v>-0.030600000000000002</v>
      </c>
      <c r="G207" s="3">
        <v>0.006999999999999999</v>
      </c>
      <c r="H207" s="3">
        <f t="shared" si="2"/>
        <v>-0.00495644249</v>
      </c>
      <c r="I207" s="23">
        <v>4213.3</v>
      </c>
    </row>
    <row r="208" ht="15.75" customHeight="1">
      <c r="A208" s="1">
        <v>200704.0</v>
      </c>
      <c r="B208" s="23">
        <v>5.0238</v>
      </c>
      <c r="C208" s="3">
        <f t="shared" si="1"/>
        <v>-0.02119783346</v>
      </c>
      <c r="D208" s="3">
        <v>0.042699999999999995</v>
      </c>
      <c r="E208" s="3">
        <v>-6.0E-4</v>
      </c>
      <c r="F208" s="3">
        <v>-0.009300000000000001</v>
      </c>
      <c r="G208" s="3">
        <v>0.0040999999999999995</v>
      </c>
      <c r="H208" s="3">
        <f t="shared" si="2"/>
        <v>-0.01582110263</v>
      </c>
      <c r="I208" s="23">
        <v>4234.287</v>
      </c>
    </row>
    <row r="209" ht="15.75" customHeight="1">
      <c r="A209" s="1">
        <v>200703.0</v>
      </c>
      <c r="B209" s="23">
        <v>5.1326</v>
      </c>
      <c r="C209" s="3">
        <f t="shared" si="1"/>
        <v>0.0745524966</v>
      </c>
      <c r="D209" s="3">
        <v>0.0127</v>
      </c>
      <c r="E209" s="3">
        <v>-0.0202</v>
      </c>
      <c r="F209" s="3">
        <v>-0.0043</v>
      </c>
      <c r="G209" s="3">
        <v>-0.0046</v>
      </c>
      <c r="H209" s="3">
        <f t="shared" si="2"/>
        <v>0.02568017821</v>
      </c>
      <c r="I209" s="23">
        <v>4302.355</v>
      </c>
    </row>
    <row r="210" ht="15.75" customHeight="1">
      <c r="A210" s="1">
        <v>200702.0</v>
      </c>
      <c r="B210" s="23">
        <v>4.7765</v>
      </c>
      <c r="C210" s="3">
        <f t="shared" si="1"/>
        <v>0.03425502891</v>
      </c>
      <c r="D210" s="3">
        <v>0.0178</v>
      </c>
      <c r="E210" s="3">
        <v>-6.0E-4</v>
      </c>
      <c r="F210" s="3">
        <v>0.0147</v>
      </c>
      <c r="G210" s="3">
        <v>-0.0083</v>
      </c>
      <c r="H210" s="3">
        <f t="shared" si="2"/>
        <v>0.02130264274</v>
      </c>
      <c r="I210" s="23">
        <v>4194.636</v>
      </c>
    </row>
    <row r="211" ht="15.75" customHeight="1">
      <c r="A211" s="1">
        <v>200701.0</v>
      </c>
      <c r="B211" s="23">
        <v>4.6183</v>
      </c>
      <c r="C211" s="3">
        <f t="shared" si="1"/>
        <v>-0.03711194045</v>
      </c>
      <c r="D211" s="3">
        <v>0.0339</v>
      </c>
      <c r="E211" s="3">
        <v>0.0326</v>
      </c>
      <c r="F211" s="3">
        <v>-0.024700000000000003</v>
      </c>
      <c r="G211" s="3">
        <v>0.012199999999999999</v>
      </c>
      <c r="H211" s="3">
        <f t="shared" si="2"/>
        <v>0.01734327836</v>
      </c>
      <c r="I211" s="23">
        <v>4107.143</v>
      </c>
    </row>
    <row r="212" ht="15.75" customHeight="1">
      <c r="A212" s="1">
        <v>200612.0</v>
      </c>
      <c r="B212" s="23">
        <v>4.7963</v>
      </c>
      <c r="C212" s="3">
        <f t="shared" si="1"/>
        <v>-0.09850763101</v>
      </c>
      <c r="D212" s="3">
        <v>-0.013500000000000002</v>
      </c>
      <c r="E212" s="3">
        <v>-0.0022</v>
      </c>
      <c r="F212" s="3">
        <v>-0.008199999999999999</v>
      </c>
      <c r="G212" s="3">
        <v>0.008100000000000001</v>
      </c>
      <c r="H212" s="3">
        <f t="shared" si="2"/>
        <v>-0.02789729695</v>
      </c>
      <c r="I212" s="23">
        <v>4037.126</v>
      </c>
    </row>
    <row r="213" ht="15.75" customHeight="1">
      <c r="A213" s="1">
        <v>200611.0</v>
      </c>
      <c r="B213" s="23">
        <v>5.3204</v>
      </c>
      <c r="C213" s="3">
        <f t="shared" si="1"/>
        <v>0.04668411009</v>
      </c>
      <c r="D213" s="3">
        <v>0.0124</v>
      </c>
      <c r="E213" s="3">
        <v>0.016</v>
      </c>
      <c r="F213" s="3">
        <v>-0.0346</v>
      </c>
      <c r="G213" s="3">
        <v>0.0169</v>
      </c>
      <c r="H213" s="3">
        <f t="shared" si="2"/>
        <v>0.02404531364</v>
      </c>
      <c r="I213" s="23">
        <v>4152.983</v>
      </c>
    </row>
    <row r="214" ht="15.75" customHeight="1">
      <c r="A214" s="1">
        <v>200610.0</v>
      </c>
      <c r="B214" s="23">
        <v>5.0831</v>
      </c>
      <c r="C214" s="3">
        <f t="shared" si="1"/>
        <v>0.003910493157</v>
      </c>
      <c r="D214" s="3">
        <v>0.022799999999999997</v>
      </c>
      <c r="E214" s="3">
        <v>-0.052199999999999996</v>
      </c>
      <c r="F214" s="3">
        <v>0.0235</v>
      </c>
      <c r="G214" s="3">
        <v>-0.0252</v>
      </c>
      <c r="H214" s="3">
        <f t="shared" si="2"/>
        <v>0.0496294498</v>
      </c>
      <c r="I214" s="23">
        <v>4055.468</v>
      </c>
    </row>
    <row r="215" ht="15.75" customHeight="1">
      <c r="A215" s="1">
        <v>200609.0</v>
      </c>
      <c r="B215" s="23">
        <v>5.0633</v>
      </c>
      <c r="C215" s="3">
        <f t="shared" si="1"/>
        <v>-0.005831533477</v>
      </c>
      <c r="D215" s="3">
        <v>-0.0023</v>
      </c>
      <c r="E215" s="3">
        <v>0.024</v>
      </c>
      <c r="F215" s="3">
        <v>-0.0025</v>
      </c>
      <c r="G215" s="3">
        <v>0.0304</v>
      </c>
      <c r="H215" s="3">
        <f t="shared" si="2"/>
        <v>0.02093143637</v>
      </c>
      <c r="I215" s="23">
        <v>3863.714</v>
      </c>
    </row>
    <row r="216" ht="15.75" customHeight="1">
      <c r="A216" s="1">
        <v>200608.0</v>
      </c>
      <c r="B216" s="23">
        <v>5.093</v>
      </c>
      <c r="C216" s="3">
        <f t="shared" si="1"/>
        <v>-0.02829450709</v>
      </c>
      <c r="D216" s="3">
        <v>-0.005</v>
      </c>
      <c r="E216" s="3">
        <v>-0.002</v>
      </c>
      <c r="F216" s="3">
        <v>0.004699999999999999</v>
      </c>
      <c r="G216" s="3">
        <v>0.0092</v>
      </c>
      <c r="H216" s="3">
        <f t="shared" si="2"/>
        <v>0.05437124687</v>
      </c>
      <c r="I216" s="23">
        <v>3784.499</v>
      </c>
    </row>
    <row r="217" ht="15.75" customHeight="1">
      <c r="A217" s="1">
        <v>200607.0</v>
      </c>
      <c r="B217" s="23">
        <v>5.2413</v>
      </c>
      <c r="C217" s="3">
        <f t="shared" si="1"/>
        <v>0.01923226509</v>
      </c>
      <c r="D217" s="3">
        <v>0.0171</v>
      </c>
      <c r="E217" s="3">
        <v>-0.0078000000000000005</v>
      </c>
      <c r="F217" s="3">
        <v>-0.0024</v>
      </c>
      <c r="G217" s="3">
        <v>0.0026</v>
      </c>
      <c r="H217" s="3">
        <f t="shared" si="2"/>
        <v>0.02252590257</v>
      </c>
      <c r="I217" s="23">
        <v>3589.342</v>
      </c>
    </row>
    <row r="218" ht="15.75" customHeight="1">
      <c r="A218" s="1">
        <v>200606.0</v>
      </c>
      <c r="B218" s="23">
        <v>5.1424</v>
      </c>
      <c r="C218" s="3">
        <f t="shared" si="1"/>
        <v>-0.02439764751</v>
      </c>
      <c r="D218" s="3">
        <v>-0.0256</v>
      </c>
      <c r="E218" s="3">
        <v>0.0064</v>
      </c>
      <c r="F218" s="3">
        <v>0.0043</v>
      </c>
      <c r="G218" s="3">
        <v>0.0128</v>
      </c>
      <c r="H218" s="3">
        <f t="shared" si="2"/>
        <v>-0.01963237645</v>
      </c>
      <c r="I218" s="23">
        <v>3510.27</v>
      </c>
    </row>
    <row r="219" ht="15.75" customHeight="1">
      <c r="A219" s="1">
        <v>200605.0</v>
      </c>
      <c r="B219" s="23">
        <v>5.271</v>
      </c>
      <c r="C219" s="3">
        <f t="shared" si="1"/>
        <v>-0.01295831617</v>
      </c>
      <c r="D219" s="3">
        <v>0.003</v>
      </c>
      <c r="E219" s="3">
        <v>-0.0031</v>
      </c>
      <c r="F219" s="3">
        <v>0.0101</v>
      </c>
      <c r="G219" s="3">
        <v>2.0E-4</v>
      </c>
      <c r="H219" s="3">
        <f t="shared" si="2"/>
        <v>-0.001480253205</v>
      </c>
      <c r="I219" s="23">
        <v>3580.565</v>
      </c>
    </row>
    <row r="220" ht="15.75" customHeight="1">
      <c r="A220" s="1">
        <v>200604.0</v>
      </c>
      <c r="B220" s="23">
        <v>5.3402</v>
      </c>
      <c r="C220" s="3">
        <f t="shared" si="1"/>
        <v>0.01312843863</v>
      </c>
      <c r="D220" s="3">
        <v>-0.0064</v>
      </c>
      <c r="E220" s="3">
        <v>-0.016200000000000003</v>
      </c>
      <c r="F220" s="3">
        <v>0.0055000000000000005</v>
      </c>
      <c r="G220" s="3">
        <v>-0.0143</v>
      </c>
      <c r="H220" s="3">
        <f t="shared" si="2"/>
        <v>-0.007671310059</v>
      </c>
      <c r="I220" s="23">
        <v>3585.873</v>
      </c>
    </row>
    <row r="221" ht="15.75" customHeight="1">
      <c r="A221" s="1">
        <v>200603.0</v>
      </c>
      <c r="B221" s="23">
        <v>5.271</v>
      </c>
      <c r="C221" s="3">
        <f t="shared" si="1"/>
        <v>-0.01841747519</v>
      </c>
      <c r="D221" s="3">
        <v>0.0302</v>
      </c>
      <c r="E221" s="3">
        <v>0.0127</v>
      </c>
      <c r="F221" s="3">
        <v>-0.0273</v>
      </c>
      <c r="G221" s="3">
        <v>0.0012</v>
      </c>
      <c r="H221" s="3">
        <f t="shared" si="2"/>
        <v>-0.04784321744</v>
      </c>
      <c r="I221" s="23">
        <v>3613.594</v>
      </c>
    </row>
    <row r="222" ht="15.75" customHeight="1">
      <c r="A222" s="1">
        <v>200602.0</v>
      </c>
      <c r="B222" s="23">
        <v>5.3699</v>
      </c>
      <c r="C222" s="3">
        <f t="shared" si="1"/>
        <v>0.01305487954</v>
      </c>
      <c r="D222" s="3">
        <v>0.0248</v>
      </c>
      <c r="E222" s="3">
        <v>0.0281</v>
      </c>
      <c r="F222" s="3">
        <v>-0.0204</v>
      </c>
      <c r="G222" s="3">
        <v>0.0139</v>
      </c>
      <c r="H222" s="3">
        <f t="shared" si="2"/>
        <v>0.02503320745</v>
      </c>
      <c r="I222" s="23">
        <v>3795.167</v>
      </c>
    </row>
    <row r="223" ht="15.75" customHeight="1">
      <c r="A223" s="1">
        <v>200601.0</v>
      </c>
      <c r="B223" s="23">
        <v>5.3007</v>
      </c>
      <c r="C223" s="3">
        <f t="shared" si="1"/>
        <v>0.07199627884</v>
      </c>
      <c r="D223" s="3">
        <v>0.0077</v>
      </c>
      <c r="E223" s="3">
        <v>-0.0033</v>
      </c>
      <c r="F223" s="3">
        <v>-0.0053</v>
      </c>
      <c r="G223" s="3">
        <v>-0.0129</v>
      </c>
      <c r="H223" s="3">
        <f t="shared" si="2"/>
        <v>0.08731321762</v>
      </c>
      <c r="I223" s="23">
        <v>3702.482</v>
      </c>
    </row>
    <row r="224" ht="15.75" customHeight="1">
      <c r="A224" s="1">
        <v>200512.0</v>
      </c>
      <c r="B224" s="23">
        <v>4.9447</v>
      </c>
      <c r="C224" s="3">
        <f t="shared" si="1"/>
        <v>0.0822517455</v>
      </c>
      <c r="D224" s="3">
        <v>-0.0088</v>
      </c>
      <c r="E224" s="3">
        <v>-0.0032</v>
      </c>
      <c r="F224" s="3">
        <v>0.0026</v>
      </c>
      <c r="G224" s="3">
        <v>0.012</v>
      </c>
      <c r="H224" s="3">
        <f t="shared" si="2"/>
        <v>0.016269366</v>
      </c>
      <c r="I224" s="23">
        <v>3405.166</v>
      </c>
    </row>
    <row r="225" ht="15.75" customHeight="1">
      <c r="A225" s="1">
        <v>200511.0</v>
      </c>
      <c r="B225" s="23">
        <v>4.5689</v>
      </c>
      <c r="C225" s="3">
        <f t="shared" si="1"/>
        <v>-0.01491990255</v>
      </c>
      <c r="D225" s="3">
        <v>-0.0149</v>
      </c>
      <c r="E225" s="3">
        <v>-0.006</v>
      </c>
      <c r="F225" s="3">
        <v>5.0E-4</v>
      </c>
      <c r="G225" s="3">
        <v>-0.0018</v>
      </c>
      <c r="H225" s="3">
        <f t="shared" si="2"/>
        <v>-0.005891688234</v>
      </c>
      <c r="I225" s="23">
        <v>3350.653</v>
      </c>
    </row>
    <row r="226" ht="15.75" customHeight="1">
      <c r="A226" s="1">
        <v>200510.0</v>
      </c>
      <c r="B226" s="23">
        <v>4.6381</v>
      </c>
      <c r="C226" s="3">
        <f t="shared" si="1"/>
        <v>-0.002129948365</v>
      </c>
      <c r="D226" s="3">
        <v>0.015300000000000001</v>
      </c>
      <c r="E226" s="3">
        <v>0.0039000000000000003</v>
      </c>
      <c r="F226" s="3">
        <v>0.013300000000000001</v>
      </c>
      <c r="G226" s="3">
        <v>0.0158</v>
      </c>
      <c r="H226" s="3">
        <f t="shared" si="2"/>
        <v>0.01589713325</v>
      </c>
      <c r="I226" s="23">
        <v>3370.511</v>
      </c>
    </row>
    <row r="227" ht="15.75" customHeight="1">
      <c r="A227" s="1">
        <v>200509.0</v>
      </c>
      <c r="B227" s="23">
        <v>4.648</v>
      </c>
      <c r="C227" s="3">
        <f t="shared" si="1"/>
        <v>0.03525848052</v>
      </c>
      <c r="D227" s="3">
        <v>9.0E-4</v>
      </c>
      <c r="E227" s="3">
        <v>-0.027200000000000002</v>
      </c>
      <c r="F227" s="3">
        <v>9.0E-4</v>
      </c>
      <c r="G227" s="3">
        <v>-0.0199</v>
      </c>
      <c r="H227" s="3">
        <f t="shared" si="2"/>
        <v>0.007473375852</v>
      </c>
      <c r="I227" s="23">
        <v>3317.768</v>
      </c>
    </row>
    <row r="228" ht="15.75" customHeight="1">
      <c r="A228" s="1">
        <v>200508.0</v>
      </c>
      <c r="B228" s="23">
        <v>4.4897</v>
      </c>
      <c r="C228" s="3">
        <f t="shared" si="1"/>
        <v>-0.05615119408</v>
      </c>
      <c r="D228" s="3">
        <v>0.013600000000000001</v>
      </c>
      <c r="E228" s="3">
        <v>-0.0183</v>
      </c>
      <c r="F228" s="3">
        <v>0.0049</v>
      </c>
      <c r="G228" s="3">
        <v>-0.0075</v>
      </c>
      <c r="H228" s="3">
        <f t="shared" si="2"/>
        <v>-0.04623277009</v>
      </c>
      <c r="I228" s="23">
        <v>3293.157</v>
      </c>
    </row>
    <row r="229" ht="15.75" customHeight="1">
      <c r="A229" s="1">
        <v>200507.0</v>
      </c>
      <c r="B229" s="23">
        <v>4.7568</v>
      </c>
      <c r="C229" s="3">
        <f t="shared" si="1"/>
        <v>-0.00412435884</v>
      </c>
      <c r="D229" s="3">
        <v>-0.016</v>
      </c>
      <c r="E229" s="3">
        <v>0.0054</v>
      </c>
      <c r="F229" s="3">
        <v>-0.0115</v>
      </c>
      <c r="G229" s="3">
        <v>-0.0022</v>
      </c>
      <c r="H229" s="3">
        <f t="shared" si="2"/>
        <v>0.02972609938</v>
      </c>
      <c r="I229" s="23">
        <v>3452.789</v>
      </c>
    </row>
    <row r="230" ht="15.75" customHeight="1">
      <c r="A230" s="1">
        <v>200506.0</v>
      </c>
      <c r="B230" s="23">
        <v>4.7765</v>
      </c>
      <c r="C230" s="3">
        <f t="shared" si="1"/>
        <v>-0.00412818214</v>
      </c>
      <c r="D230" s="3">
        <v>-0.0235</v>
      </c>
      <c r="E230" s="3">
        <v>-0.0059</v>
      </c>
      <c r="F230" s="3">
        <v>0.0134</v>
      </c>
      <c r="G230" s="3">
        <v>0.0074</v>
      </c>
      <c r="H230" s="3">
        <f t="shared" si="2"/>
        <v>-0.001835215235</v>
      </c>
      <c r="I230" s="23">
        <v>3353.114</v>
      </c>
    </row>
    <row r="231" ht="15.75" customHeight="1">
      <c r="A231" s="1">
        <v>200505.0</v>
      </c>
      <c r="B231" s="23">
        <v>4.7963</v>
      </c>
      <c r="C231" s="3">
        <f t="shared" si="1"/>
        <v>0.0825884796</v>
      </c>
      <c r="D231" s="3">
        <v>-0.0322</v>
      </c>
      <c r="E231" s="3">
        <v>0.0105</v>
      </c>
      <c r="F231" s="3">
        <v>0.009399999999999999</v>
      </c>
      <c r="G231" s="3">
        <v>0.0179</v>
      </c>
      <c r="H231" s="3">
        <f t="shared" si="2"/>
        <v>0.03474246632</v>
      </c>
      <c r="I231" s="23">
        <v>3359.279</v>
      </c>
    </row>
    <row r="232" ht="15.75" customHeight="1">
      <c r="A232" s="1">
        <v>200504.0</v>
      </c>
      <c r="B232" s="23">
        <v>4.4304</v>
      </c>
      <c r="C232" s="3">
        <f t="shared" si="1"/>
        <v>0.04185871508</v>
      </c>
      <c r="D232" s="3">
        <v>-0.0323</v>
      </c>
      <c r="E232" s="3">
        <v>0.0393</v>
      </c>
      <c r="F232" s="3">
        <v>-0.0296</v>
      </c>
      <c r="G232" s="3">
        <v>-0.0192</v>
      </c>
      <c r="H232" s="3">
        <f t="shared" si="2"/>
        <v>0.0699107619</v>
      </c>
      <c r="I232" s="23">
        <v>3246.488</v>
      </c>
    </row>
    <row r="233" ht="15.75" customHeight="1">
      <c r="A233" s="1">
        <v>200503.0</v>
      </c>
      <c r="B233" s="23">
        <v>4.2524</v>
      </c>
      <c r="C233" s="3">
        <f t="shared" si="1"/>
        <v>-0.02715563588</v>
      </c>
      <c r="D233" s="3">
        <v>-0.0060999999999999995</v>
      </c>
      <c r="E233" s="3">
        <v>0.012</v>
      </c>
      <c r="F233" s="3">
        <v>-0.0014000000000000002</v>
      </c>
      <c r="G233" s="3">
        <v>7.000000000000001E-4</v>
      </c>
      <c r="H233" s="3">
        <f t="shared" si="2"/>
        <v>0.01733628463</v>
      </c>
      <c r="I233" s="23">
        <v>3034.354</v>
      </c>
    </row>
    <row r="234" ht="15.75" customHeight="1">
      <c r="A234" s="1">
        <v>200502.0</v>
      </c>
      <c r="B234" s="23">
        <v>4.3711</v>
      </c>
      <c r="C234" s="3">
        <f t="shared" si="1"/>
        <v>-0.1016134005</v>
      </c>
      <c r="D234" s="3">
        <v>-0.013300000000000001</v>
      </c>
      <c r="E234" s="3">
        <v>-0.0046</v>
      </c>
      <c r="F234" s="3">
        <v>0.011699999999999999</v>
      </c>
      <c r="G234" s="3">
        <v>0.006</v>
      </c>
      <c r="H234" s="3">
        <f t="shared" si="2"/>
        <v>-0.01856878961</v>
      </c>
      <c r="I234" s="23">
        <v>2982.646</v>
      </c>
    </row>
    <row r="235" ht="15.75" customHeight="1">
      <c r="A235" s="1">
        <v>200501.0</v>
      </c>
      <c r="B235" s="23">
        <v>4.8655</v>
      </c>
      <c r="C235" s="3">
        <f t="shared" si="1"/>
        <v>-0.04094062919</v>
      </c>
      <c r="D235" s="3">
        <v>0.0308</v>
      </c>
      <c r="E235" s="3">
        <v>-0.0074</v>
      </c>
      <c r="F235" s="3">
        <v>0.0181</v>
      </c>
      <c r="G235" s="3">
        <v>-7.000000000000001E-4</v>
      </c>
      <c r="H235" s="3">
        <f t="shared" si="2"/>
        <v>-0.05278079155</v>
      </c>
      <c r="I235" s="23">
        <v>3039.078</v>
      </c>
    </row>
    <row r="236" ht="15.75" customHeight="1">
      <c r="A236" s="1">
        <v>200412.0</v>
      </c>
      <c r="B236" s="23">
        <v>5.0732</v>
      </c>
      <c r="C236" s="3">
        <f t="shared" si="1"/>
        <v>-0.005820219875</v>
      </c>
      <c r="D236" s="3">
        <v>-0.0076</v>
      </c>
      <c r="E236" s="3">
        <v>0.023799999999999998</v>
      </c>
      <c r="F236" s="3">
        <v>-0.0053</v>
      </c>
      <c r="G236" s="3">
        <v>-0.018500000000000003</v>
      </c>
      <c r="H236" s="3">
        <f t="shared" si="2"/>
        <v>0.04319048246</v>
      </c>
      <c r="I236" s="23">
        <v>3208.421</v>
      </c>
    </row>
    <row r="237" ht="15.75" customHeight="1">
      <c r="A237" s="1">
        <v>200411.0</v>
      </c>
      <c r="B237" s="23">
        <v>5.1029</v>
      </c>
      <c r="C237" s="3">
        <f t="shared" si="1"/>
        <v>-0.04088038493</v>
      </c>
      <c r="D237" s="3">
        <v>-7.000000000000001E-4</v>
      </c>
      <c r="E237" s="3">
        <v>0.020499999999999997</v>
      </c>
      <c r="F237" s="3">
        <v>-0.053899999999999997</v>
      </c>
      <c r="G237" s="3">
        <v>8.0E-4</v>
      </c>
      <c r="H237" s="3">
        <f t="shared" si="2"/>
        <v>0.003637207332</v>
      </c>
      <c r="I237" s="23">
        <v>3075.585</v>
      </c>
    </row>
    <row r="238" ht="15.75" customHeight="1">
      <c r="A238" s="1">
        <v>200410.0</v>
      </c>
      <c r="B238" s="23">
        <v>5.3204</v>
      </c>
      <c r="C238" s="3">
        <f t="shared" si="1"/>
        <v>0.08030619911</v>
      </c>
      <c r="D238" s="3">
        <v>0.0187</v>
      </c>
      <c r="E238" s="3">
        <v>-0.0253</v>
      </c>
      <c r="F238" s="3">
        <v>0.0138</v>
      </c>
      <c r="G238" s="3">
        <v>-0.0167</v>
      </c>
      <c r="H238" s="3">
        <f t="shared" si="2"/>
        <v>0.02462321068</v>
      </c>
      <c r="I238" s="23">
        <v>3064.439</v>
      </c>
    </row>
    <row r="239" ht="15.75" customHeight="1">
      <c r="A239" s="1">
        <v>200409.0</v>
      </c>
      <c r="B239" s="23">
        <v>4.9249</v>
      </c>
      <c r="C239" s="3">
        <f t="shared" si="1"/>
        <v>0.111615204</v>
      </c>
      <c r="D239" s="3">
        <v>0.0083</v>
      </c>
      <c r="E239" s="3">
        <v>-0.023</v>
      </c>
      <c r="F239" s="3">
        <v>0.0235</v>
      </c>
      <c r="G239" s="3">
        <v>-0.0043</v>
      </c>
      <c r="H239" s="3">
        <f t="shared" si="2"/>
        <v>0.0634527414</v>
      </c>
      <c r="I239" s="23">
        <v>2990.796</v>
      </c>
    </row>
    <row r="240" ht="15.75" customHeight="1">
      <c r="A240" s="1">
        <v>200408.0</v>
      </c>
      <c r="B240" s="23">
        <v>4.4304</v>
      </c>
      <c r="C240" s="3">
        <f t="shared" si="1"/>
        <v>-0.03031364223</v>
      </c>
      <c r="D240" s="3">
        <v>-0.0315</v>
      </c>
      <c r="E240" s="3">
        <v>0.0382</v>
      </c>
      <c r="F240" s="3">
        <v>-0.0209</v>
      </c>
      <c r="G240" s="3">
        <v>-0.01</v>
      </c>
      <c r="H240" s="3">
        <f t="shared" si="2"/>
        <v>-0.007779788004</v>
      </c>
      <c r="I240" s="23">
        <v>2812.345</v>
      </c>
    </row>
    <row r="241" ht="15.75" customHeight="1">
      <c r="A241" s="1">
        <v>200407.0</v>
      </c>
      <c r="B241" s="23">
        <v>4.5689</v>
      </c>
      <c r="C241" s="3">
        <f t="shared" si="1"/>
        <v>0.01986651488</v>
      </c>
      <c r="D241" s="3">
        <v>0.0087</v>
      </c>
      <c r="E241" s="3">
        <v>-0.0027</v>
      </c>
      <c r="F241" s="3">
        <v>-0.005</v>
      </c>
      <c r="G241" s="3">
        <v>0.005699999999999999</v>
      </c>
      <c r="H241" s="3">
        <f t="shared" si="2"/>
        <v>0.03087463712</v>
      </c>
      <c r="I241" s="23">
        <v>2834.396</v>
      </c>
    </row>
    <row r="242" ht="15.75" customHeight="1">
      <c r="A242" s="1">
        <v>200406.0</v>
      </c>
      <c r="B242" s="23">
        <v>4.4799</v>
      </c>
      <c r="C242" s="3">
        <f t="shared" si="1"/>
        <v>-0.06596751663</v>
      </c>
      <c r="D242" s="3">
        <v>-0.0095</v>
      </c>
      <c r="E242" s="3">
        <v>-4.0E-4</v>
      </c>
      <c r="F242" s="3">
        <v>0.0115</v>
      </c>
      <c r="G242" s="3">
        <v>-0.0031</v>
      </c>
      <c r="H242" s="3">
        <f t="shared" si="2"/>
        <v>-0.01381198229</v>
      </c>
      <c r="I242" s="23">
        <v>2749.506</v>
      </c>
    </row>
    <row r="243" ht="15.75" customHeight="1">
      <c r="A243" s="1">
        <v>200405.0</v>
      </c>
      <c r="B243" s="23">
        <v>4.7963</v>
      </c>
      <c r="C243" s="3">
        <f t="shared" si="1"/>
        <v>0.01251847161</v>
      </c>
      <c r="D243" s="3">
        <v>-0.023399999999999997</v>
      </c>
      <c r="E243" s="3">
        <v>-0.0016</v>
      </c>
      <c r="F243" s="3">
        <v>0.0034000000000000002</v>
      </c>
      <c r="G243" s="3">
        <v>-0.01</v>
      </c>
      <c r="H243" s="3">
        <f t="shared" si="2"/>
        <v>0.0341029721</v>
      </c>
      <c r="I243" s="23">
        <v>2788.014</v>
      </c>
    </row>
    <row r="244" ht="15.75" customHeight="1">
      <c r="A244" s="1">
        <v>200404.0</v>
      </c>
      <c r="B244" s="23">
        <v>4.737</v>
      </c>
      <c r="C244" s="3">
        <f t="shared" si="1"/>
        <v>0.006309349309</v>
      </c>
      <c r="D244" s="3">
        <v>-0.0189</v>
      </c>
      <c r="E244" s="3">
        <v>-0.0038</v>
      </c>
      <c r="F244" s="3">
        <v>0.0012</v>
      </c>
      <c r="G244" s="3">
        <v>0.015700000000000002</v>
      </c>
      <c r="H244" s="3">
        <f t="shared" si="2"/>
        <v>0.0386557924</v>
      </c>
      <c r="I244" s="23">
        <v>2696.07</v>
      </c>
    </row>
    <row r="245" ht="15.75" customHeight="1">
      <c r="A245" s="1">
        <v>200403.0</v>
      </c>
      <c r="B245" s="23">
        <v>4.7073</v>
      </c>
      <c r="C245" s="3">
        <f t="shared" si="1"/>
        <v>0.08181463011</v>
      </c>
      <c r="D245" s="3">
        <v>-0.016</v>
      </c>
      <c r="E245" s="3">
        <v>-0.0269</v>
      </c>
      <c r="F245" s="3">
        <v>0.0329</v>
      </c>
      <c r="G245" s="3">
        <v>-0.008199999999999999</v>
      </c>
      <c r="H245" s="3">
        <f t="shared" si="2"/>
        <v>-0.01346254416</v>
      </c>
      <c r="I245" s="23">
        <v>2595.73</v>
      </c>
    </row>
    <row r="246" ht="15.75" customHeight="1">
      <c r="A246" s="1">
        <v>200402.0</v>
      </c>
      <c r="B246" s="23">
        <v>4.3513</v>
      </c>
      <c r="C246" s="3">
        <f t="shared" si="1"/>
        <v>-0.004529752236</v>
      </c>
      <c r="D246" s="3">
        <v>0.0083</v>
      </c>
      <c r="E246" s="3">
        <v>0.0089</v>
      </c>
      <c r="F246" s="3">
        <v>-0.0017000000000000001</v>
      </c>
      <c r="G246" s="3">
        <v>-8.0E-4</v>
      </c>
      <c r="H246" s="3">
        <f t="shared" si="2"/>
        <v>0.01470367621</v>
      </c>
      <c r="I246" s="23">
        <v>2631.152</v>
      </c>
    </row>
    <row r="247" ht="15.75" customHeight="1">
      <c r="A247" s="1">
        <v>200401.0</v>
      </c>
      <c r="B247" s="23">
        <v>4.3711</v>
      </c>
      <c r="C247" s="3">
        <f t="shared" si="1"/>
        <v>0.02791364876</v>
      </c>
      <c r="D247" s="3">
        <v>0.0048</v>
      </c>
      <c r="E247" s="3">
        <v>0.0828</v>
      </c>
      <c r="F247" s="3">
        <v>-0.059500000000000004</v>
      </c>
      <c r="G247" s="3">
        <v>0.0265</v>
      </c>
      <c r="H247" s="3">
        <f t="shared" si="2"/>
        <v>0.0625052756</v>
      </c>
      <c r="I247" s="23">
        <v>2593.025</v>
      </c>
    </row>
    <row r="248" ht="15.75" customHeight="1">
      <c r="A248" s="1">
        <v>200312.0</v>
      </c>
      <c r="B248" s="23">
        <v>4.2524</v>
      </c>
      <c r="C248" s="3">
        <f t="shared" si="1"/>
        <v>-0.0811978739</v>
      </c>
      <c r="D248" s="3">
        <v>-0.0059</v>
      </c>
      <c r="E248" s="3">
        <v>-0.0231</v>
      </c>
      <c r="F248" s="3">
        <v>0.0075</v>
      </c>
      <c r="G248" s="3">
        <v>0.005600000000000001</v>
      </c>
      <c r="H248" s="3">
        <f t="shared" si="2"/>
        <v>-0.01255466797</v>
      </c>
      <c r="I248" s="23">
        <v>2440.482</v>
      </c>
    </row>
    <row r="249" ht="15.75" customHeight="1">
      <c r="A249" s="1">
        <v>200311.0</v>
      </c>
      <c r="B249" s="23">
        <v>4.6282</v>
      </c>
      <c r="C249" s="3">
        <f t="shared" si="1"/>
        <v>0.01517876727</v>
      </c>
      <c r="D249" s="3">
        <v>0.0067</v>
      </c>
      <c r="E249" s="3">
        <v>-0.019</v>
      </c>
      <c r="F249" s="3">
        <v>0.0256</v>
      </c>
      <c r="G249" s="3">
        <v>-0.02</v>
      </c>
      <c r="H249" s="3">
        <f t="shared" si="2"/>
        <v>0.008638378938</v>
      </c>
      <c r="I249" s="23">
        <v>2471.511</v>
      </c>
    </row>
    <row r="250" ht="15.75" customHeight="1">
      <c r="A250" s="1">
        <v>200310.0</v>
      </c>
      <c r="B250" s="23">
        <v>4.559</v>
      </c>
      <c r="C250" s="3">
        <f t="shared" si="1"/>
        <v>0.0109768267</v>
      </c>
      <c r="D250" s="3">
        <v>-0.0040999999999999995</v>
      </c>
      <c r="E250" s="3">
        <v>0.0044</v>
      </c>
      <c r="F250" s="3">
        <v>0.0013</v>
      </c>
      <c r="G250" s="3">
        <v>-0.005600000000000001</v>
      </c>
      <c r="H250" s="3">
        <f t="shared" si="2"/>
        <v>0.04454998365</v>
      </c>
      <c r="I250" s="23">
        <v>2450.344</v>
      </c>
    </row>
    <row r="251" ht="15.75" customHeight="1">
      <c r="A251" s="1">
        <v>200309.0</v>
      </c>
      <c r="B251" s="23">
        <v>4.5095</v>
      </c>
      <c r="C251" s="3">
        <f t="shared" si="1"/>
        <v>0.01898090611</v>
      </c>
      <c r="D251" s="3">
        <v>0.0337</v>
      </c>
      <c r="E251" s="3">
        <v>0.0111</v>
      </c>
      <c r="F251" s="3">
        <v>0.0086</v>
      </c>
      <c r="G251" s="3">
        <v>0.0104</v>
      </c>
      <c r="H251" s="3">
        <f t="shared" si="2"/>
        <v>0.01686835668</v>
      </c>
      <c r="I251" s="23">
        <v>2345.837</v>
      </c>
    </row>
    <row r="252" ht="15.75" customHeight="1">
      <c r="A252" s="1">
        <v>200308.0</v>
      </c>
      <c r="B252" s="23">
        <v>4.4255</v>
      </c>
      <c r="C252" s="3">
        <f t="shared" si="1"/>
        <v>0.02875540471</v>
      </c>
      <c r="D252" s="3">
        <v>0.0191</v>
      </c>
      <c r="E252" s="3">
        <v>0.0704</v>
      </c>
      <c r="F252" s="3">
        <v>-0.0824</v>
      </c>
      <c r="G252" s="3">
        <v>0.0349</v>
      </c>
      <c r="H252" s="3">
        <f t="shared" si="2"/>
        <v>0.01144057709</v>
      </c>
      <c r="I252" s="23">
        <v>2306.923</v>
      </c>
    </row>
    <row r="253" ht="15.75" customHeight="1">
      <c r="A253" s="1">
        <v>200307.0</v>
      </c>
      <c r="B253" s="23">
        <v>4.3018</v>
      </c>
      <c r="C253" s="3">
        <f t="shared" si="1"/>
        <v>-0.03012129684</v>
      </c>
      <c r="D253" s="3">
        <v>0.05</v>
      </c>
      <c r="E253" s="3">
        <v>0.06309999999999999</v>
      </c>
      <c r="F253" s="3">
        <v>-0.024300000000000002</v>
      </c>
      <c r="G253" s="3">
        <v>-0.0032</v>
      </c>
      <c r="H253" s="3">
        <f t="shared" si="2"/>
        <v>0.02976055031</v>
      </c>
      <c r="I253" s="23">
        <v>2280.829</v>
      </c>
    </row>
    <row r="254" ht="15.75" customHeight="1">
      <c r="A254" s="1">
        <v>200306.0</v>
      </c>
      <c r="B254" s="23">
        <v>4.4354</v>
      </c>
      <c r="C254" s="3">
        <f t="shared" si="1"/>
        <v>-0.02499395485</v>
      </c>
      <c r="D254" s="3">
        <v>0.0116</v>
      </c>
      <c r="E254" s="3">
        <v>0.0044</v>
      </c>
      <c r="F254" s="3">
        <v>0.022099999999999998</v>
      </c>
      <c r="G254" s="3">
        <v>0.0048</v>
      </c>
      <c r="H254" s="3">
        <f t="shared" si="2"/>
        <v>0.03194449362</v>
      </c>
      <c r="I254" s="23">
        <v>2214.912</v>
      </c>
    </row>
    <row r="255" ht="15.75" customHeight="1">
      <c r="A255" s="1">
        <v>200305.0</v>
      </c>
      <c r="B255" s="23">
        <v>4.5491</v>
      </c>
      <c r="C255" s="3">
        <f t="shared" si="1"/>
        <v>-0.02438449001</v>
      </c>
      <c r="D255" s="3">
        <v>0.0207</v>
      </c>
      <c r="E255" s="3">
        <v>0.0616</v>
      </c>
      <c r="F255" s="3">
        <v>-0.024900000000000002</v>
      </c>
      <c r="G255" s="3">
        <v>0.0146</v>
      </c>
      <c r="H255" s="3">
        <f t="shared" si="2"/>
        <v>-0.02990622441</v>
      </c>
      <c r="I255" s="23">
        <v>2146.348</v>
      </c>
    </row>
    <row r="256" ht="15.75" customHeight="1">
      <c r="A256" s="1">
        <v>200304.0</v>
      </c>
      <c r="B256" s="23">
        <v>4.6628</v>
      </c>
      <c r="C256" s="3">
        <f t="shared" si="1"/>
        <v>0.1159829592</v>
      </c>
      <c r="D256" s="3">
        <v>-0.0143</v>
      </c>
      <c r="E256" s="3">
        <v>-0.0352</v>
      </c>
      <c r="F256" s="3">
        <v>0.0175</v>
      </c>
      <c r="G256" s="3">
        <v>-0.0168</v>
      </c>
      <c r="H256" s="3">
        <f t="shared" si="2"/>
        <v>0.06011287665</v>
      </c>
      <c r="I256" s="23">
        <v>2212.516</v>
      </c>
    </row>
    <row r="257" ht="15.75" customHeight="1">
      <c r="A257" s="1">
        <v>200303.0</v>
      </c>
      <c r="B257" s="23">
        <v>4.1782</v>
      </c>
      <c r="C257" s="3">
        <f t="shared" si="1"/>
        <v>0.01805511562</v>
      </c>
      <c r="D257" s="3">
        <v>-0.0191</v>
      </c>
      <c r="E257" s="3">
        <v>-0.0276</v>
      </c>
      <c r="F257" s="3">
        <v>0.032799999999999996</v>
      </c>
      <c r="G257" s="3">
        <v>-0.0194</v>
      </c>
      <c r="H257" s="3">
        <f t="shared" si="2"/>
        <v>0.03662869938</v>
      </c>
      <c r="I257" s="23">
        <v>2087.057</v>
      </c>
    </row>
    <row r="258" ht="15.75" customHeight="1">
      <c r="A258" s="1">
        <v>200302.0</v>
      </c>
      <c r="B258" s="23">
        <v>4.1041</v>
      </c>
      <c r="C258" s="3">
        <f t="shared" si="1"/>
        <v>0.05063615186</v>
      </c>
      <c r="D258" s="3">
        <v>0.0067</v>
      </c>
      <c r="E258" s="3">
        <v>0.0356</v>
      </c>
      <c r="F258" s="3">
        <v>0.008199999999999999</v>
      </c>
      <c r="G258" s="3">
        <v>0.0212</v>
      </c>
      <c r="H258" s="3">
        <f t="shared" si="2"/>
        <v>0.04229681856</v>
      </c>
      <c r="I258" s="23">
        <v>2013.312</v>
      </c>
    </row>
    <row r="259" ht="15.75" customHeight="1">
      <c r="A259" s="1">
        <v>200301.0</v>
      </c>
      <c r="B259" s="23">
        <v>3.9063</v>
      </c>
      <c r="C259" s="3">
        <f t="shared" si="1"/>
        <v>-0.09714325336</v>
      </c>
      <c r="D259" s="3">
        <v>0.0148</v>
      </c>
      <c r="E259" s="3">
        <v>-0.004699999999999999</v>
      </c>
      <c r="F259" s="3">
        <v>0.028300000000000002</v>
      </c>
      <c r="G259" s="3">
        <v>-0.0259</v>
      </c>
      <c r="H259" s="3">
        <f t="shared" si="2"/>
        <v>0.02698559963</v>
      </c>
      <c r="I259" s="23">
        <v>1931.611</v>
      </c>
    </row>
    <row r="260" ht="15.75" customHeight="1">
      <c r="A260" s="1">
        <v>200212.0</v>
      </c>
      <c r="B260" s="23">
        <v>4.3266</v>
      </c>
      <c r="C260" s="3">
        <f t="shared" si="1"/>
        <v>0.01744896999</v>
      </c>
      <c r="D260" s="3">
        <v>0.043899999999999995</v>
      </c>
      <c r="E260" s="3">
        <v>-0.013000000000000001</v>
      </c>
      <c r="F260" s="3">
        <v>0.0277</v>
      </c>
      <c r="G260" s="3">
        <v>-0.0028000000000000004</v>
      </c>
      <c r="H260" s="3">
        <f t="shared" si="2"/>
        <v>-0.0370471059</v>
      </c>
      <c r="I260" s="23">
        <v>1880.855</v>
      </c>
    </row>
    <row r="261" ht="15.75" customHeight="1">
      <c r="A261" s="1">
        <v>200211.0</v>
      </c>
      <c r="B261" s="23">
        <v>4.2524</v>
      </c>
      <c r="C261" s="3">
        <f t="shared" si="1"/>
        <v>0.06304684766</v>
      </c>
      <c r="D261" s="3">
        <v>-0.0288</v>
      </c>
      <c r="E261" s="3">
        <v>0.0342</v>
      </c>
      <c r="F261" s="3">
        <v>-0.051500000000000004</v>
      </c>
      <c r="G261" s="3">
        <v>0.021400000000000002</v>
      </c>
      <c r="H261" s="3">
        <f t="shared" si="2"/>
        <v>0.001471020285</v>
      </c>
      <c r="I261" s="23">
        <v>1953.216</v>
      </c>
    </row>
    <row r="262" ht="15.75" customHeight="1">
      <c r="A262" s="1">
        <v>200210.0</v>
      </c>
      <c r="B262" s="23">
        <v>4.0002</v>
      </c>
      <c r="C262" s="3">
        <f t="shared" si="1"/>
        <v>0.09029954482</v>
      </c>
      <c r="D262" s="3">
        <v>-0.0308</v>
      </c>
      <c r="E262" s="3">
        <v>0.006500000000000001</v>
      </c>
      <c r="F262" s="3">
        <v>-0.0151</v>
      </c>
      <c r="G262" s="3">
        <v>-0.0092</v>
      </c>
      <c r="H262" s="3">
        <f t="shared" si="2"/>
        <v>0.003878915654</v>
      </c>
      <c r="I262" s="23">
        <v>1950.347</v>
      </c>
    </row>
    <row r="263" ht="15.75" customHeight="1">
      <c r="A263" s="1">
        <v>200209.0</v>
      </c>
      <c r="B263" s="23">
        <v>3.6689</v>
      </c>
      <c r="C263" s="3">
        <f t="shared" si="1"/>
        <v>-0.0300843313</v>
      </c>
      <c r="D263" s="3">
        <v>-0.0072</v>
      </c>
      <c r="E263" s="3">
        <v>-0.0084</v>
      </c>
      <c r="F263" s="3">
        <v>0.023</v>
      </c>
      <c r="G263" s="3">
        <v>0.0095</v>
      </c>
      <c r="H263" s="3">
        <f t="shared" si="2"/>
        <v>-0.02843856439</v>
      </c>
      <c r="I263" s="23">
        <v>1942.811</v>
      </c>
    </row>
    <row r="264" ht="15.75" customHeight="1">
      <c r="A264" s="1">
        <v>200208.0</v>
      </c>
      <c r="B264" s="23">
        <v>3.7827</v>
      </c>
      <c r="C264" s="3">
        <f t="shared" si="1"/>
        <v>0.06249648896</v>
      </c>
      <c r="D264" s="3">
        <v>0.0172</v>
      </c>
      <c r="E264" s="3">
        <v>-0.0262</v>
      </c>
      <c r="F264" s="3">
        <v>0.0377</v>
      </c>
      <c r="G264" s="3">
        <v>-0.0326</v>
      </c>
      <c r="H264" s="3">
        <f t="shared" si="2"/>
        <v>0.02429453195</v>
      </c>
      <c r="I264" s="23">
        <v>1999.679</v>
      </c>
    </row>
    <row r="265" ht="15.75" customHeight="1">
      <c r="A265" s="1">
        <v>200207.0</v>
      </c>
      <c r="B265" s="23">
        <v>3.5602</v>
      </c>
      <c r="C265" s="3">
        <f t="shared" si="1"/>
        <v>0.03006104794</v>
      </c>
      <c r="D265" s="3">
        <v>-0.0351</v>
      </c>
      <c r="E265" s="3">
        <v>0.0121</v>
      </c>
      <c r="F265" s="3">
        <v>0.0109</v>
      </c>
      <c r="G265" s="3">
        <v>-0.0088</v>
      </c>
      <c r="H265" s="3">
        <f t="shared" si="2"/>
        <v>-0.02079343695</v>
      </c>
      <c r="I265" s="23">
        <v>1952.25</v>
      </c>
    </row>
    <row r="266" ht="15.75" customHeight="1">
      <c r="A266" s="1">
        <v>200206.0</v>
      </c>
      <c r="B266" s="23">
        <v>3.4563</v>
      </c>
      <c r="C266" s="3">
        <f t="shared" si="1"/>
        <v>0.1183989128</v>
      </c>
      <c r="D266" s="3">
        <v>-0.008</v>
      </c>
      <c r="E266" s="3">
        <v>0.0401</v>
      </c>
      <c r="F266" s="3">
        <v>0.024900000000000002</v>
      </c>
      <c r="G266" s="3">
        <v>0.0377</v>
      </c>
      <c r="H266" s="3">
        <f t="shared" si="2"/>
        <v>0.04296836787</v>
      </c>
      <c r="I266" s="23">
        <v>1993.706</v>
      </c>
    </row>
    <row r="267" ht="15.75" customHeight="1">
      <c r="A267" s="1">
        <v>200205.0</v>
      </c>
      <c r="B267" s="23">
        <v>3.0904</v>
      </c>
      <c r="C267" s="3">
        <f t="shared" si="1"/>
        <v>0.008056887497</v>
      </c>
      <c r="D267" s="3">
        <v>0.0398</v>
      </c>
      <c r="E267" s="3">
        <v>0.0037</v>
      </c>
      <c r="F267" s="3">
        <v>0.045700000000000005</v>
      </c>
      <c r="G267" s="3">
        <v>-0.0085</v>
      </c>
      <c r="H267" s="3">
        <f t="shared" si="2"/>
        <v>-0.04493180115</v>
      </c>
      <c r="I267" s="23">
        <v>1911.569</v>
      </c>
    </row>
    <row r="268" ht="15.75" customHeight="1">
      <c r="A268" s="1">
        <v>200204.0</v>
      </c>
      <c r="B268" s="23">
        <v>3.0657</v>
      </c>
      <c r="C268" s="3">
        <f t="shared" si="1"/>
        <v>-0.05341649427</v>
      </c>
      <c r="D268" s="3">
        <v>-0.021</v>
      </c>
      <c r="E268" s="3">
        <v>0.0608</v>
      </c>
      <c r="F268" s="3">
        <v>-0.0219</v>
      </c>
      <c r="G268" s="3">
        <v>0.0246</v>
      </c>
      <c r="H268" s="3">
        <f t="shared" si="2"/>
        <v>-0.02709077051</v>
      </c>
      <c r="I268" s="23">
        <v>2001.5</v>
      </c>
    </row>
    <row r="269" ht="15.75" customHeight="1">
      <c r="A269" s="1">
        <v>200203.0</v>
      </c>
      <c r="B269" s="23">
        <v>3.2387</v>
      </c>
      <c r="C269" s="3">
        <f t="shared" si="1"/>
        <v>0.06501150937</v>
      </c>
      <c r="D269" s="3">
        <v>0.0079</v>
      </c>
      <c r="E269" s="3">
        <v>0.0023</v>
      </c>
      <c r="F269" s="3">
        <v>0.0178</v>
      </c>
      <c r="G269" s="3">
        <v>-0.0183</v>
      </c>
      <c r="H269" s="3">
        <f t="shared" si="2"/>
        <v>0.04005609704</v>
      </c>
      <c r="I269" s="23">
        <v>2057.232</v>
      </c>
    </row>
    <row r="270" ht="15.75" customHeight="1">
      <c r="A270" s="1">
        <v>200202.0</v>
      </c>
      <c r="B270" s="23">
        <v>3.041</v>
      </c>
      <c r="C270" s="3">
        <f t="shared" si="1"/>
        <v>0.07145373828</v>
      </c>
      <c r="D270" s="3">
        <v>0.0088</v>
      </c>
      <c r="E270" s="3">
        <v>0.0179</v>
      </c>
      <c r="F270" s="3">
        <v>0.06269999999999999</v>
      </c>
      <c r="G270" s="3">
        <v>0.023399999999999997</v>
      </c>
      <c r="H270" s="3">
        <f t="shared" si="2"/>
        <v>-0.01540212938</v>
      </c>
      <c r="I270" s="23">
        <v>1978.001</v>
      </c>
    </row>
    <row r="271" ht="15.75" customHeight="1">
      <c r="A271" s="1">
        <v>200201.0</v>
      </c>
      <c r="B271" s="23">
        <v>2.8382</v>
      </c>
      <c r="C271" s="3">
        <f t="shared" si="1"/>
        <v>-0.01035600962</v>
      </c>
      <c r="D271" s="3">
        <v>0.0347</v>
      </c>
      <c r="E271" s="3">
        <v>0.0254</v>
      </c>
      <c r="F271" s="3">
        <v>0.047</v>
      </c>
      <c r="G271" s="3">
        <v>0.013999999999999999</v>
      </c>
      <c r="H271" s="3">
        <f t="shared" si="2"/>
        <v>0.001661838543</v>
      </c>
      <c r="I271" s="23">
        <v>2008.943</v>
      </c>
    </row>
    <row r="272" ht="15.75" customHeight="1">
      <c r="A272" s="1">
        <v>200112.0</v>
      </c>
      <c r="B272" s="23">
        <v>2.8679</v>
      </c>
      <c r="C272" s="3">
        <f t="shared" si="1"/>
        <v>-0.03655054255</v>
      </c>
      <c r="D272" s="3">
        <v>-0.026099999999999998</v>
      </c>
      <c r="E272" s="3">
        <v>0.0298</v>
      </c>
      <c r="F272" s="3">
        <v>-0.018799999999999997</v>
      </c>
      <c r="G272" s="3">
        <v>0.0169</v>
      </c>
      <c r="H272" s="3">
        <f t="shared" si="2"/>
        <v>-0.02304569927</v>
      </c>
      <c r="I272" s="23">
        <v>2005.61</v>
      </c>
    </row>
    <row r="273" ht="15.75" customHeight="1">
      <c r="A273" s="1">
        <v>200111.0</v>
      </c>
      <c r="B273" s="23">
        <v>2.9767</v>
      </c>
      <c r="C273" s="3">
        <f t="shared" si="1"/>
        <v>-0.04442875028</v>
      </c>
      <c r="D273" s="3">
        <v>-0.0042</v>
      </c>
      <c r="E273" s="3">
        <v>0.0088</v>
      </c>
      <c r="F273" s="3">
        <v>-0.014499999999999999</v>
      </c>
      <c r="G273" s="3">
        <v>0.0048</v>
      </c>
      <c r="H273" s="3">
        <f t="shared" si="2"/>
        <v>0.04000869325</v>
      </c>
      <c r="I273" s="23">
        <v>2052.921</v>
      </c>
    </row>
    <row r="274" ht="15.75" customHeight="1">
      <c r="A274" s="1">
        <v>200110.0</v>
      </c>
      <c r="B274" s="23">
        <v>3.1151</v>
      </c>
      <c r="C274" s="3">
        <f t="shared" si="1"/>
        <v>0.01123194287</v>
      </c>
      <c r="D274" s="3">
        <v>0.0355</v>
      </c>
      <c r="E274" s="3">
        <v>-0.0113</v>
      </c>
      <c r="F274" s="3">
        <v>0.0147</v>
      </c>
      <c r="G274" s="3">
        <v>-0.0438</v>
      </c>
      <c r="H274" s="3">
        <f t="shared" si="2"/>
        <v>-0.006162564835</v>
      </c>
      <c r="I274" s="23">
        <v>1973.946</v>
      </c>
    </row>
    <row r="275" ht="15.75" customHeight="1">
      <c r="A275" s="1">
        <v>200109.0</v>
      </c>
      <c r="B275" s="23">
        <v>3.0805</v>
      </c>
      <c r="C275" s="3">
        <f t="shared" si="1"/>
        <v>0.008908394196</v>
      </c>
      <c r="D275" s="3">
        <v>-0.0219</v>
      </c>
      <c r="E275" s="3">
        <v>0.0023</v>
      </c>
      <c r="F275" s="3">
        <v>0.039599999999999996</v>
      </c>
      <c r="G275" s="3">
        <v>0.0336</v>
      </c>
      <c r="H275" s="3">
        <f t="shared" si="2"/>
        <v>0.07447537675</v>
      </c>
      <c r="I275" s="23">
        <v>1986.186</v>
      </c>
    </row>
    <row r="276" ht="15.75" customHeight="1">
      <c r="A276" s="1">
        <v>200108.0</v>
      </c>
      <c r="B276" s="23">
        <v>3.0533</v>
      </c>
      <c r="C276" s="3">
        <f t="shared" si="1"/>
        <v>0.1227018679</v>
      </c>
      <c r="D276" s="3">
        <v>-0.0078000000000000005</v>
      </c>
      <c r="E276" s="3">
        <v>-0.0194</v>
      </c>
      <c r="F276" s="3">
        <v>0.084</v>
      </c>
      <c r="G276" s="3">
        <v>0.0095</v>
      </c>
      <c r="H276" s="3">
        <f t="shared" si="2"/>
        <v>0.06728480278</v>
      </c>
      <c r="I276" s="23">
        <v>1848.517</v>
      </c>
    </row>
    <row r="277" ht="15.75" customHeight="1">
      <c r="A277" s="1">
        <v>200107.0</v>
      </c>
      <c r="B277" s="23">
        <v>2.7196</v>
      </c>
      <c r="C277" s="3">
        <f t="shared" si="1"/>
        <v>-0.06301464255</v>
      </c>
      <c r="D277" s="3">
        <v>-0.0335</v>
      </c>
      <c r="E277" s="3">
        <v>0.0123</v>
      </c>
      <c r="F277" s="3">
        <v>0.0248</v>
      </c>
      <c r="G277" s="3">
        <v>0.0313</v>
      </c>
      <c r="H277" s="3">
        <f t="shared" si="2"/>
        <v>-0.09546972637</v>
      </c>
      <c r="I277" s="23">
        <v>1731.981</v>
      </c>
    </row>
    <row r="278" ht="15.75" customHeight="1">
      <c r="A278" s="1">
        <v>200106.0</v>
      </c>
      <c r="B278" s="23">
        <v>2.9025</v>
      </c>
      <c r="C278" s="3">
        <f t="shared" si="1"/>
        <v>0.02980308675</v>
      </c>
      <c r="D278" s="3">
        <v>0.025</v>
      </c>
      <c r="E278" s="3">
        <v>6.0E-4</v>
      </c>
      <c r="F278" s="3">
        <v>0.0262</v>
      </c>
      <c r="G278" s="3">
        <v>0.008199999999999999</v>
      </c>
      <c r="H278" s="3">
        <f t="shared" si="2"/>
        <v>-0.01064847778</v>
      </c>
      <c r="I278" s="23">
        <v>1914.785</v>
      </c>
    </row>
    <row r="279" ht="15.75" customHeight="1">
      <c r="A279" s="1">
        <v>200105.0</v>
      </c>
      <c r="B279" s="23">
        <v>2.8185</v>
      </c>
      <c r="C279" s="3">
        <f t="shared" si="1"/>
        <v>0.04590322102</v>
      </c>
      <c r="D279" s="3">
        <v>0.0492</v>
      </c>
      <c r="E279" s="3">
        <v>0.0519</v>
      </c>
      <c r="F279" s="3">
        <v>0.0084</v>
      </c>
      <c r="G279" s="3">
        <v>0.0202</v>
      </c>
      <c r="H279" s="3">
        <f t="shared" si="2"/>
        <v>-0.00201207036</v>
      </c>
      <c r="I279" s="23">
        <v>1935.394</v>
      </c>
    </row>
    <row r="280" ht="15.75" customHeight="1">
      <c r="A280" s="1">
        <v>200104.0</v>
      </c>
      <c r="B280" s="23">
        <v>2.6948</v>
      </c>
      <c r="C280" s="3">
        <f t="shared" si="1"/>
        <v>0.1066031537</v>
      </c>
      <c r="D280" s="3">
        <v>0.0033</v>
      </c>
      <c r="E280" s="3">
        <v>-0.0528</v>
      </c>
      <c r="F280" s="3">
        <v>0.0556</v>
      </c>
      <c r="G280" s="3">
        <v>-0.0296</v>
      </c>
      <c r="H280" s="3">
        <f t="shared" si="2"/>
        <v>0.04141279727</v>
      </c>
      <c r="I280" s="23">
        <v>1939.296</v>
      </c>
    </row>
    <row r="281" ht="15.75" customHeight="1">
      <c r="A281" s="1">
        <v>200103.0</v>
      </c>
      <c r="B281" s="23">
        <v>2.4352</v>
      </c>
      <c r="C281" s="3">
        <f t="shared" si="1"/>
        <v>0.04784853701</v>
      </c>
      <c r="D281" s="3">
        <v>-0.0125</v>
      </c>
      <c r="E281" s="3">
        <v>0.0805</v>
      </c>
      <c r="F281" s="3">
        <v>0.0129</v>
      </c>
      <c r="G281" s="3">
        <v>0.0341</v>
      </c>
      <c r="H281" s="3">
        <f t="shared" si="2"/>
        <v>-0.06044703713</v>
      </c>
      <c r="I281" s="23">
        <v>1862.178</v>
      </c>
    </row>
    <row r="282" ht="15.75" customHeight="1">
      <c r="A282" s="1">
        <v>200102.0</v>
      </c>
      <c r="B282" s="23">
        <v>2.324</v>
      </c>
      <c r="C282" s="3">
        <f t="shared" si="1"/>
        <v>0.01184256357</v>
      </c>
      <c r="D282" s="3">
        <v>0.0022</v>
      </c>
      <c r="E282" s="3">
        <v>0.0866</v>
      </c>
      <c r="F282" s="3">
        <v>-0.0174</v>
      </c>
      <c r="G282" s="3">
        <v>0.0824</v>
      </c>
      <c r="H282" s="3">
        <f t="shared" si="2"/>
        <v>0.06415537446</v>
      </c>
      <c r="I282" s="23">
        <v>1981.983</v>
      </c>
    </row>
    <row r="283" ht="15.75" customHeight="1">
      <c r="A283" s="1">
        <v>200101.0</v>
      </c>
      <c r="B283" s="23">
        <v>2.2968</v>
      </c>
      <c r="C283" s="3">
        <f t="shared" si="1"/>
        <v>0.01862692922</v>
      </c>
      <c r="D283" s="3">
        <v>-0.0223</v>
      </c>
      <c r="E283" s="3">
        <v>-0.0067</v>
      </c>
      <c r="F283" s="3">
        <v>-0.0108</v>
      </c>
      <c r="G283" s="3">
        <v>-0.025</v>
      </c>
      <c r="H283" s="3">
        <f t="shared" si="2"/>
        <v>0.04907607783</v>
      </c>
      <c r="I283" s="23">
        <v>1862.494</v>
      </c>
    </row>
    <row r="284" ht="15.75" customHeight="1">
      <c r="A284" s="1">
        <v>200012.0</v>
      </c>
      <c r="B284" s="23">
        <v>2.2548</v>
      </c>
      <c r="C284" s="3">
        <f t="shared" si="1"/>
        <v>0.02472277768</v>
      </c>
      <c r="D284" s="3">
        <v>-0.0574</v>
      </c>
      <c r="E284" s="3">
        <v>0.0604</v>
      </c>
      <c r="F284" s="3">
        <v>-0.024700000000000003</v>
      </c>
      <c r="G284" s="3">
        <v>0.0384</v>
      </c>
      <c r="H284" s="3">
        <f t="shared" si="2"/>
        <v>-0.03030028277</v>
      </c>
      <c r="I284" s="23">
        <v>1775.366</v>
      </c>
    </row>
    <row r="285" ht="15.75" customHeight="1">
      <c r="A285" s="1">
        <v>200011.0</v>
      </c>
      <c r="B285" s="23">
        <v>2.2004</v>
      </c>
      <c r="C285" s="3"/>
      <c r="D285" s="3"/>
      <c r="E285" s="3"/>
      <c r="F285" s="3"/>
      <c r="G285" s="3"/>
      <c r="H285" s="3"/>
      <c r="I285" s="23">
        <v>1830.841</v>
      </c>
    </row>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M3:N3"/>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3" width="15.75"/>
    <col customWidth="1" min="4" max="6" width="8.63"/>
    <col customWidth="1" min="7" max="7" width="11.63"/>
    <col customWidth="1" min="8" max="8" width="8.63"/>
    <col customWidth="1" min="9" max="9" width="14.38"/>
    <col customWidth="1" min="10" max="10" width="16.38"/>
    <col customWidth="1" min="11" max="17" width="8.63"/>
    <col customWidth="1" min="18" max="18" width="25.25"/>
    <col customWidth="1" min="19" max="40" width="8.63"/>
  </cols>
  <sheetData>
    <row r="1">
      <c r="A1" s="23" t="s">
        <v>62</v>
      </c>
      <c r="B1" s="23" t="s">
        <v>63</v>
      </c>
      <c r="C1" s="23" t="s">
        <v>1</v>
      </c>
      <c r="D1" s="23" t="s">
        <v>4</v>
      </c>
      <c r="E1" s="23" t="s">
        <v>6</v>
      </c>
      <c r="F1" s="23" t="s">
        <v>8</v>
      </c>
      <c r="G1" s="1" t="s">
        <v>10</v>
      </c>
      <c r="I1" s="23" t="s">
        <v>30</v>
      </c>
    </row>
    <row r="2">
      <c r="A2" s="1">
        <v>202406.0</v>
      </c>
      <c r="B2" s="26">
        <v>-0.044871794871794934</v>
      </c>
      <c r="C2" s="26">
        <v>0.0034187083392782647</v>
      </c>
      <c r="D2" s="26">
        <v>-0.0063</v>
      </c>
      <c r="E2" s="26">
        <v>0.0018</v>
      </c>
      <c r="F2" s="26">
        <v>0.024</v>
      </c>
      <c r="G2" s="3">
        <v>-0.0183</v>
      </c>
    </row>
    <row r="3">
      <c r="A3" s="1">
        <v>202405.0</v>
      </c>
      <c r="B3" s="26">
        <v>0.06849315068493156</v>
      </c>
      <c r="C3" s="26">
        <v>0.058702292226196384</v>
      </c>
      <c r="D3" s="26">
        <v>-0.0146</v>
      </c>
      <c r="E3" s="26">
        <v>0.0127</v>
      </c>
      <c r="F3" s="26">
        <v>-0.0203</v>
      </c>
      <c r="G3" s="3">
        <v>-0.0127</v>
      </c>
      <c r="I3" s="13" t="s">
        <v>31</v>
      </c>
      <c r="J3" s="14"/>
    </row>
    <row r="4">
      <c r="A4" s="1">
        <v>202404.0</v>
      </c>
      <c r="B4" s="26">
        <v>-0.16091954022988508</v>
      </c>
      <c r="C4" s="26">
        <v>-0.012627988361285536</v>
      </c>
      <c r="D4" s="26">
        <v>-0.0051</v>
      </c>
      <c r="E4" s="26">
        <v>0.028999999999999998</v>
      </c>
      <c r="F4" s="26">
        <v>-0.0209</v>
      </c>
      <c r="G4" s="3">
        <v>0.019799999999999998</v>
      </c>
      <c r="I4" s="1" t="s">
        <v>32</v>
      </c>
      <c r="J4" s="1">
        <v>0.5594363159856041</v>
      </c>
    </row>
    <row r="5">
      <c r="A5" s="1">
        <v>202403.0</v>
      </c>
      <c r="B5" s="26">
        <v>-0.022471910112359605</v>
      </c>
      <c r="C5" s="26">
        <v>-0.007544219109345551</v>
      </c>
      <c r="D5" s="26">
        <v>7.000000000000001E-4</v>
      </c>
      <c r="E5" s="26">
        <v>0.0149</v>
      </c>
      <c r="F5" s="26">
        <v>0.040999999999999995</v>
      </c>
      <c r="G5" s="3">
        <v>-0.015</v>
      </c>
      <c r="I5" s="1" t="s">
        <v>33</v>
      </c>
      <c r="J5" s="1">
        <v>0.31296899164354464</v>
      </c>
    </row>
    <row r="6">
      <c r="A6" s="1">
        <v>202402.0</v>
      </c>
      <c r="B6" s="26">
        <v>-0.14423076923076927</v>
      </c>
      <c r="C6" s="26">
        <v>-0.012208712058942917</v>
      </c>
      <c r="D6" s="26">
        <v>0.0051</v>
      </c>
      <c r="E6" s="26">
        <v>-0.0128</v>
      </c>
      <c r="F6" s="26">
        <v>-0.0406</v>
      </c>
      <c r="G6" s="3">
        <v>0.0028000000000000004</v>
      </c>
      <c r="I6" s="1" t="s">
        <v>34</v>
      </c>
      <c r="J6" s="1">
        <v>0.3005677099042584</v>
      </c>
    </row>
    <row r="7">
      <c r="A7" s="1">
        <v>202401.0</v>
      </c>
      <c r="B7" s="26">
        <v>0.07772020725388606</v>
      </c>
      <c r="C7" s="26">
        <v>0.030985898699225967</v>
      </c>
      <c r="D7" s="26">
        <v>-0.0108</v>
      </c>
      <c r="E7" s="26">
        <v>0.0104</v>
      </c>
      <c r="F7" s="26">
        <v>0.0313</v>
      </c>
      <c r="G7" s="3">
        <v>-0.021400000000000002</v>
      </c>
      <c r="I7" s="1" t="s">
        <v>35</v>
      </c>
      <c r="J7" s="1">
        <v>0.058056955636486295</v>
      </c>
    </row>
    <row r="8">
      <c r="A8" s="1">
        <v>202312.0</v>
      </c>
      <c r="B8" s="26">
        <v>0.021164021164021163</v>
      </c>
      <c r="C8" s="26">
        <v>-0.011003108127458527</v>
      </c>
      <c r="D8" s="26">
        <v>-0.0298</v>
      </c>
      <c r="E8" s="26">
        <v>-0.0105</v>
      </c>
      <c r="F8" s="26">
        <v>0.027000000000000003</v>
      </c>
      <c r="G8" s="3">
        <v>-0.0121</v>
      </c>
      <c r="I8" s="15" t="s">
        <v>36</v>
      </c>
      <c r="J8" s="15">
        <v>283.0</v>
      </c>
    </row>
    <row r="9">
      <c r="A9" s="1">
        <v>202311.0</v>
      </c>
      <c r="B9" s="26">
        <v>0.038461538461538325</v>
      </c>
      <c r="C9" s="26">
        <v>0.00863260577936864</v>
      </c>
      <c r="D9" s="26">
        <v>0.011699999999999999</v>
      </c>
      <c r="E9" s="26">
        <v>-0.0364</v>
      </c>
      <c r="F9" s="26">
        <v>0.0346</v>
      </c>
      <c r="G9" s="3">
        <v>-0.029900000000000003</v>
      </c>
    </row>
    <row r="10">
      <c r="A10" s="1">
        <v>202310.0</v>
      </c>
      <c r="B10" s="26">
        <v>-0.016216216216216273</v>
      </c>
      <c r="C10" s="26">
        <v>0.03885986125575891</v>
      </c>
      <c r="D10" s="26">
        <v>0.0018</v>
      </c>
      <c r="E10" s="26">
        <v>0.0179</v>
      </c>
      <c r="F10" s="26">
        <v>-0.0042</v>
      </c>
      <c r="G10" s="3">
        <v>0.031400000000000004</v>
      </c>
      <c r="I10" s="23" t="s">
        <v>37</v>
      </c>
    </row>
    <row r="11">
      <c r="A11" s="1">
        <v>202309.0</v>
      </c>
      <c r="B11" s="26">
        <v>-0.010695187165775444</v>
      </c>
      <c r="C11" s="26">
        <v>0.05321867426929017</v>
      </c>
      <c r="D11" s="26">
        <v>-0.0021</v>
      </c>
      <c r="E11" s="26">
        <v>0.030299999999999997</v>
      </c>
      <c r="F11" s="26">
        <v>0.0104</v>
      </c>
      <c r="G11" s="3">
        <v>0.0174</v>
      </c>
      <c r="I11" s="13"/>
      <c r="J11" s="13" t="s">
        <v>38</v>
      </c>
      <c r="K11" s="13" t="s">
        <v>39</v>
      </c>
      <c r="L11" s="13" t="s">
        <v>40</v>
      </c>
      <c r="M11" s="13" t="s">
        <v>41</v>
      </c>
      <c r="N11" s="13" t="s">
        <v>42</v>
      </c>
    </row>
    <row r="12">
      <c r="A12" s="1">
        <v>202308.0</v>
      </c>
      <c r="B12" s="26">
        <v>-0.031088082901554293</v>
      </c>
      <c r="C12" s="26">
        <v>-0.047691173229064354</v>
      </c>
      <c r="D12" s="26">
        <v>0.0109</v>
      </c>
      <c r="E12" s="26">
        <v>0.0016</v>
      </c>
      <c r="F12" s="26">
        <v>0.0434</v>
      </c>
      <c r="G12" s="3">
        <v>-0.016399999999999998</v>
      </c>
      <c r="I12" s="1" t="s">
        <v>43</v>
      </c>
      <c r="J12" s="1">
        <v>5.0</v>
      </c>
      <c r="K12" s="1">
        <v>0.42531750576352767</v>
      </c>
      <c r="L12" s="1">
        <v>0.08506350115270553</v>
      </c>
      <c r="M12" s="1">
        <v>25.236826178384906</v>
      </c>
      <c r="N12" s="1">
        <v>5.875900727163518E-21</v>
      </c>
    </row>
    <row r="13">
      <c r="A13" s="1">
        <v>202307.0</v>
      </c>
      <c r="B13" s="26">
        <v>-0.18565400843881863</v>
      </c>
      <c r="C13" s="26">
        <v>-0.02233332871751903</v>
      </c>
      <c r="D13" s="26">
        <v>-0.0086</v>
      </c>
      <c r="E13" s="26">
        <v>0.005600000000000001</v>
      </c>
      <c r="F13" s="26">
        <v>0.0109</v>
      </c>
      <c r="G13" s="3">
        <v>-0.0052</v>
      </c>
      <c r="I13" s="1" t="s">
        <v>44</v>
      </c>
      <c r="J13" s="1">
        <v>277.0</v>
      </c>
      <c r="K13" s="1">
        <v>0.9336589970842117</v>
      </c>
      <c r="L13" s="1">
        <v>0.0033706100977769376</v>
      </c>
      <c r="M13" s="1"/>
      <c r="N13" s="1"/>
    </row>
    <row r="14">
      <c r="A14" s="1">
        <v>202306.0</v>
      </c>
      <c r="B14" s="26">
        <v>0.0486725663716816</v>
      </c>
      <c r="C14" s="26">
        <v>-0.04161112793055832</v>
      </c>
      <c r="D14" s="26">
        <v>-0.0121</v>
      </c>
      <c r="E14" s="26">
        <v>0.0018</v>
      </c>
      <c r="F14" s="26">
        <v>0.0147</v>
      </c>
      <c r="G14" s="3">
        <v>-0.0053</v>
      </c>
      <c r="I14" s="15" t="s">
        <v>45</v>
      </c>
      <c r="J14" s="15">
        <v>282.0</v>
      </c>
      <c r="K14" s="15">
        <v>1.3589765028477394</v>
      </c>
      <c r="L14" s="15"/>
      <c r="M14" s="15"/>
      <c r="N14" s="15"/>
    </row>
    <row r="15">
      <c r="A15" s="1">
        <v>202305.0</v>
      </c>
      <c r="B15" s="26">
        <v>-0.00877192982456143</v>
      </c>
      <c r="C15" s="26">
        <v>0.011721592048651974</v>
      </c>
      <c r="D15" s="26">
        <v>0.0038</v>
      </c>
      <c r="E15" s="26">
        <v>0.018600000000000002</v>
      </c>
      <c r="F15" s="26">
        <v>8.0E-4</v>
      </c>
      <c r="G15" s="3">
        <v>-0.0074</v>
      </c>
    </row>
    <row r="16">
      <c r="A16" s="1">
        <v>202304.0</v>
      </c>
      <c r="B16" s="26">
        <v>0.036363636363636154</v>
      </c>
      <c r="C16" s="26">
        <v>0.008758140389282687</v>
      </c>
      <c r="D16" s="26">
        <v>-0.0066</v>
      </c>
      <c r="E16" s="26">
        <v>-0.0027</v>
      </c>
      <c r="F16" s="26">
        <v>-0.01</v>
      </c>
      <c r="G16" s="3">
        <v>0.0051</v>
      </c>
      <c r="I16" s="13"/>
      <c r="J16" s="13" t="s">
        <v>46</v>
      </c>
      <c r="K16" s="13" t="s">
        <v>35</v>
      </c>
      <c r="L16" s="13" t="s">
        <v>47</v>
      </c>
      <c r="M16" s="13" t="s">
        <v>48</v>
      </c>
      <c r="N16" s="13" t="s">
        <v>49</v>
      </c>
      <c r="O16" s="13" t="s">
        <v>50</v>
      </c>
      <c r="P16" s="13" t="s">
        <v>51</v>
      </c>
      <c r="Q16" s="13" t="s">
        <v>52</v>
      </c>
    </row>
    <row r="17">
      <c r="A17" s="1">
        <v>202303.0</v>
      </c>
      <c r="B17" s="26">
        <v>-0.08333333333333326</v>
      </c>
      <c r="C17" s="26">
        <v>-0.017207383792130382</v>
      </c>
      <c r="D17" s="26">
        <v>-0.0239</v>
      </c>
      <c r="E17" s="26">
        <v>-0.0011</v>
      </c>
      <c r="F17" s="26">
        <v>0.0086</v>
      </c>
      <c r="G17" s="3">
        <v>-0.0063</v>
      </c>
      <c r="I17" s="1" t="s">
        <v>53</v>
      </c>
      <c r="J17" s="1">
        <v>-0.008043841860617709</v>
      </c>
      <c r="K17" s="1">
        <v>0.0037527333728502193</v>
      </c>
      <c r="L17" s="1">
        <v>-2.1434621278485264</v>
      </c>
      <c r="M17" s="1">
        <v>0.032946884682604205</v>
      </c>
      <c r="N17" s="1">
        <v>-0.015431341606947747</v>
      </c>
      <c r="O17" s="1">
        <v>-6.563421142876703E-4</v>
      </c>
      <c r="P17" s="1">
        <v>-0.015431341606947747</v>
      </c>
      <c r="Q17" s="1">
        <v>-6.563421142876703E-4</v>
      </c>
    </row>
    <row r="18">
      <c r="A18" s="1">
        <v>202302.0</v>
      </c>
      <c r="B18" s="26">
        <v>0.004184100418409997</v>
      </c>
      <c r="C18" s="26">
        <v>0.011387942277756746</v>
      </c>
      <c r="D18" s="26">
        <v>-0.0089</v>
      </c>
      <c r="E18" s="26">
        <v>0.0281</v>
      </c>
      <c r="F18" s="26">
        <v>-0.0068000000000000005</v>
      </c>
      <c r="G18" s="3">
        <v>0.0246</v>
      </c>
      <c r="I18" s="1" t="s">
        <v>1</v>
      </c>
      <c r="J18" s="1">
        <v>1.1269222177841374</v>
      </c>
      <c r="K18" s="1">
        <v>0.10204704657708041</v>
      </c>
      <c r="L18" s="1">
        <v>11.043163477866317</v>
      </c>
      <c r="M18" s="1">
        <v>9.777496709047275E-24</v>
      </c>
      <c r="N18" s="1">
        <v>0.9260359688020144</v>
      </c>
      <c r="O18" s="1">
        <v>1.3278084667662604</v>
      </c>
      <c r="P18" s="1">
        <v>0.9260359688020144</v>
      </c>
      <c r="Q18" s="1">
        <v>1.3278084667662604</v>
      </c>
    </row>
    <row r="19">
      <c r="A19" s="1">
        <v>202301.0</v>
      </c>
      <c r="B19" s="26">
        <v>-0.0807692307692307</v>
      </c>
      <c r="C19" s="26">
        <v>-8.474448025908021E-4</v>
      </c>
      <c r="D19" s="26">
        <v>-0.0079</v>
      </c>
      <c r="E19" s="26">
        <v>-0.0461</v>
      </c>
      <c r="F19" s="26">
        <v>0.015300000000000001</v>
      </c>
      <c r="G19" s="3">
        <v>-0.0397</v>
      </c>
      <c r="I19" s="1" t="s">
        <v>4</v>
      </c>
      <c r="J19" s="1">
        <v>0.20160040568874246</v>
      </c>
      <c r="K19" s="1">
        <v>0.14342779889097484</v>
      </c>
      <c r="L19" s="1">
        <v>1.4055880885544854</v>
      </c>
      <c r="M19" s="1">
        <v>0.1609670887891232</v>
      </c>
      <c r="N19" s="1">
        <v>-0.08074654589311256</v>
      </c>
      <c r="O19" s="1">
        <v>0.48394735727059746</v>
      </c>
      <c r="P19" s="1">
        <v>-0.08074654589311256</v>
      </c>
      <c r="Q19" s="1">
        <v>0.48394735727059746</v>
      </c>
    </row>
    <row r="20">
      <c r="A20" s="1">
        <v>202212.0</v>
      </c>
      <c r="B20" s="26">
        <v>0.03585657370517947</v>
      </c>
      <c r="C20" s="26">
        <v>-0.0061114397729893355</v>
      </c>
      <c r="D20" s="26">
        <v>-0.011699999999999999</v>
      </c>
      <c r="E20" s="26">
        <v>0.0633</v>
      </c>
      <c r="F20" s="26">
        <v>-0.017</v>
      </c>
      <c r="G20" s="3">
        <v>0.053099999999999994</v>
      </c>
      <c r="I20" s="1" t="s">
        <v>6</v>
      </c>
      <c r="J20" s="1">
        <v>0.09947187603058252</v>
      </c>
      <c r="K20" s="1">
        <v>0.18485981469002058</v>
      </c>
      <c r="L20" s="1">
        <v>0.5380935613149913</v>
      </c>
      <c r="M20" s="1">
        <v>0.5909445417281857</v>
      </c>
      <c r="N20" s="1">
        <v>-0.2644366936560312</v>
      </c>
      <c r="O20" s="1">
        <v>0.46338044571719617</v>
      </c>
      <c r="P20" s="1">
        <v>-0.2644366936560312</v>
      </c>
      <c r="Q20" s="1">
        <v>0.46338044571719617</v>
      </c>
    </row>
    <row r="21" ht="15.75" customHeight="1">
      <c r="A21" s="1">
        <v>202211.0</v>
      </c>
      <c r="B21" s="26">
        <v>0.05907172995780585</v>
      </c>
      <c r="C21" s="26">
        <v>0.043098549319982915</v>
      </c>
      <c r="D21" s="26">
        <v>-0.0635</v>
      </c>
      <c r="E21" s="26">
        <v>-0.032799999999999996</v>
      </c>
      <c r="F21" s="26">
        <v>0.0169</v>
      </c>
      <c r="G21" s="3">
        <v>-0.011399999999999999</v>
      </c>
      <c r="I21" s="1" t="s">
        <v>8</v>
      </c>
      <c r="J21" s="1">
        <v>0.14231657302192893</v>
      </c>
      <c r="K21" s="1">
        <v>0.1803797118879824</v>
      </c>
      <c r="L21" s="1">
        <v>0.7889832594383394</v>
      </c>
      <c r="M21" s="1">
        <v>0.4307965544499962</v>
      </c>
      <c r="N21" s="1">
        <v>-0.21277262288422025</v>
      </c>
      <c r="O21" s="1">
        <v>0.4974057689280781</v>
      </c>
      <c r="P21" s="1">
        <v>-0.21277262288422025</v>
      </c>
      <c r="Q21" s="1">
        <v>0.4974057689280781</v>
      </c>
    </row>
    <row r="22" ht="15.75" customHeight="1">
      <c r="A22" s="1">
        <v>202210.0</v>
      </c>
      <c r="B22" s="26">
        <v>-0.1413043478260868</v>
      </c>
      <c r="C22" s="26">
        <v>-0.006821306020408646</v>
      </c>
      <c r="D22" s="26">
        <v>-0.0049</v>
      </c>
      <c r="E22" s="26">
        <v>-0.0176</v>
      </c>
      <c r="F22" s="26">
        <v>0.033</v>
      </c>
      <c r="G22" s="3">
        <v>-0.0195</v>
      </c>
      <c r="I22" s="15" t="s">
        <v>10</v>
      </c>
      <c r="J22" s="15">
        <v>0.09115403514857726</v>
      </c>
      <c r="K22" s="15">
        <v>0.19805822142946247</v>
      </c>
      <c r="L22" s="15">
        <v>0.46023858283025804</v>
      </c>
      <c r="M22" s="15">
        <v>0.6457060487995451</v>
      </c>
      <c r="N22" s="15">
        <v>-0.2987364567137474</v>
      </c>
      <c r="O22" s="15">
        <v>0.48104452701090195</v>
      </c>
      <c r="P22" s="15">
        <v>-0.2987364567137474</v>
      </c>
      <c r="Q22" s="15">
        <v>0.48104452701090195</v>
      </c>
    </row>
    <row r="23" ht="15.75" customHeight="1">
      <c r="A23" s="1">
        <v>202209.0</v>
      </c>
      <c r="B23" s="26">
        <v>-0.048275862068965614</v>
      </c>
      <c r="C23" s="26">
        <v>0.018839468956460603</v>
      </c>
      <c r="D23" s="26">
        <v>-0.013999999999999999</v>
      </c>
      <c r="E23" s="26">
        <v>0.046</v>
      </c>
      <c r="F23" s="26">
        <v>-0.0155</v>
      </c>
      <c r="G23" s="3">
        <v>0.028999999999999998</v>
      </c>
    </row>
    <row r="24" ht="15.75" customHeight="1">
      <c r="A24" s="1">
        <v>202208.0</v>
      </c>
      <c r="B24" s="26">
        <v>0.07011070110701101</v>
      </c>
      <c r="C24" s="26">
        <v>0.024645503993869555</v>
      </c>
      <c r="D24" s="26">
        <v>0.0045000000000000005</v>
      </c>
      <c r="E24" s="26">
        <v>0.013999999999999999</v>
      </c>
      <c r="F24" s="26">
        <v>0.0058</v>
      </c>
      <c r="G24" s="3">
        <v>-0.009899999999999999</v>
      </c>
    </row>
    <row r="25" ht="15.75" customHeight="1">
      <c r="A25" s="1">
        <v>202207.0</v>
      </c>
      <c r="B25" s="26">
        <v>-0.0491228070175439</v>
      </c>
      <c r="C25" s="26">
        <v>-0.046149934057977404</v>
      </c>
      <c r="D25" s="26">
        <v>0.0265</v>
      </c>
      <c r="E25" s="26">
        <v>-0.076</v>
      </c>
      <c r="F25" s="26">
        <v>-0.0023</v>
      </c>
      <c r="G25" s="3">
        <v>-0.042300000000000004</v>
      </c>
    </row>
    <row r="26" ht="15.75" customHeight="1">
      <c r="A26" s="1">
        <v>202206.0</v>
      </c>
      <c r="B26" s="26">
        <v>0.028880866425992746</v>
      </c>
      <c r="C26" s="26">
        <v>0.009436465915171999</v>
      </c>
      <c r="D26" s="26">
        <v>-0.0358</v>
      </c>
      <c r="E26" s="26">
        <v>0.039599999999999996</v>
      </c>
      <c r="F26" s="26">
        <v>-0.009000000000000001</v>
      </c>
      <c r="G26" s="3">
        <v>0.0608</v>
      </c>
      <c r="I26" s="23" t="s">
        <v>54</v>
      </c>
      <c r="N26" s="23" t="s">
        <v>55</v>
      </c>
    </row>
    <row r="27" ht="15.75" customHeight="1">
      <c r="A27" s="1">
        <v>202205.0</v>
      </c>
      <c r="B27" s="26">
        <v>-0.04810996563573888</v>
      </c>
      <c r="C27" s="26">
        <v>0.057407969674385884</v>
      </c>
      <c r="D27" s="26">
        <v>-0.038599999999999995</v>
      </c>
      <c r="E27" s="26">
        <v>0.039900000000000005</v>
      </c>
      <c r="F27" s="26">
        <v>0.0029</v>
      </c>
      <c r="G27" s="3">
        <v>0.0217</v>
      </c>
    </row>
    <row r="28" ht="15.75" customHeight="1">
      <c r="A28" s="1">
        <v>202204.0</v>
      </c>
      <c r="B28" s="26">
        <v>0.11068702290076327</v>
      </c>
      <c r="C28" s="26">
        <v>-0.038877501030213035</v>
      </c>
      <c r="D28" s="26">
        <v>9.0E-4</v>
      </c>
      <c r="E28" s="26">
        <v>0.052000000000000005</v>
      </c>
      <c r="F28" s="26">
        <v>-0.0106</v>
      </c>
      <c r="G28" s="3">
        <v>0.0398</v>
      </c>
      <c r="I28" s="13" t="s">
        <v>56</v>
      </c>
      <c r="J28" s="13" t="s">
        <v>65</v>
      </c>
      <c r="K28" s="17" t="s">
        <v>58</v>
      </c>
      <c r="L28" s="13" t="s">
        <v>59</v>
      </c>
      <c r="N28" s="13" t="s">
        <v>60</v>
      </c>
      <c r="O28" s="13" t="s">
        <v>63</v>
      </c>
      <c r="R28" s="27" t="s">
        <v>61</v>
      </c>
    </row>
    <row r="29" ht="15.75" customHeight="1">
      <c r="A29" s="1">
        <v>202203.0</v>
      </c>
      <c r="B29" s="26">
        <v>-0.096551724137931</v>
      </c>
      <c r="C29" s="26">
        <v>-0.04846393981976216</v>
      </c>
      <c r="D29" s="26">
        <v>2.0E-4</v>
      </c>
      <c r="E29" s="26">
        <v>-0.009300000000000001</v>
      </c>
      <c r="F29" s="26">
        <v>0.0074</v>
      </c>
      <c r="G29" s="3">
        <v>-0.0166</v>
      </c>
      <c r="I29" s="1">
        <v>1.0</v>
      </c>
      <c r="J29" s="1">
        <v>-0.0035347777466378186</v>
      </c>
      <c r="K29" s="6">
        <v>-0.04133701712515712</v>
      </c>
      <c r="L29" s="1">
        <v>-0.7184053297520553</v>
      </c>
      <c r="N29" s="1">
        <v>0.17667844522968199</v>
      </c>
      <c r="O29" s="1">
        <v>-0.415625</v>
      </c>
      <c r="R29" s="6">
        <f t="shared" ref="R29:R311" si="1">K29^2</f>
        <v>0.001708748985</v>
      </c>
      <c r="T29" s="19">
        <f>AVERAGE(R29:R311)</f>
        <v>0.0032991484</v>
      </c>
    </row>
    <row r="30" ht="15.75" customHeight="1">
      <c r="A30" s="1">
        <v>202202.0</v>
      </c>
      <c r="B30" s="26">
        <v>0.010452961672473782</v>
      </c>
      <c r="C30" s="26">
        <v>-0.018658558940931158</v>
      </c>
      <c r="D30" s="26">
        <v>-0.029500000000000002</v>
      </c>
      <c r="E30" s="26">
        <v>0.025699999999999997</v>
      </c>
      <c r="F30" s="26">
        <v>0.012</v>
      </c>
      <c r="G30" s="3">
        <v>0.024900000000000002</v>
      </c>
      <c r="I30" s="1">
        <v>2.0</v>
      </c>
      <c r="J30" s="1">
        <v>0.0523823197077407</v>
      </c>
      <c r="K30" s="6">
        <v>0.016110830977190856</v>
      </c>
      <c r="L30" s="1">
        <v>0.2799937597264266</v>
      </c>
      <c r="N30" s="1">
        <v>0.5300353356890459</v>
      </c>
      <c r="O30" s="1">
        <v>-0.18565400843881863</v>
      </c>
      <c r="R30" s="6">
        <f t="shared" si="1"/>
        <v>0.0002595588748</v>
      </c>
    </row>
    <row r="31" ht="15.75" customHeight="1">
      <c r="A31" s="1">
        <v>202201.0</v>
      </c>
      <c r="B31" s="26">
        <v>-0.030405405405405372</v>
      </c>
      <c r="C31" s="26">
        <v>0.011061324436852482</v>
      </c>
      <c r="D31" s="26">
        <v>-0.032400000000000005</v>
      </c>
      <c r="E31" s="26">
        <v>0.1025</v>
      </c>
      <c r="F31" s="26">
        <v>-0.0225</v>
      </c>
      <c r="G31" s="3">
        <v>0.0806</v>
      </c>
      <c r="I31" s="1">
        <v>3.0</v>
      </c>
      <c r="J31" s="1">
        <v>-0.021587646655212057</v>
      </c>
      <c r="K31" s="6">
        <v>-0.13933189357467302</v>
      </c>
      <c r="L31" s="1">
        <v>-2.421480356103725</v>
      </c>
      <c r="N31" s="1">
        <v>0.88339222614841</v>
      </c>
      <c r="O31" s="1">
        <v>-0.18400970742887957</v>
      </c>
      <c r="R31" s="6">
        <f t="shared" si="1"/>
        <v>0.01941337657</v>
      </c>
    </row>
    <row r="32" ht="15.75" customHeight="1">
      <c r="A32" s="1">
        <v>202112.0</v>
      </c>
      <c r="B32" s="26">
        <v>0.08424908424908417</v>
      </c>
      <c r="C32" s="26">
        <v>0.00743267111881174</v>
      </c>
      <c r="D32" s="26">
        <v>-0.0043</v>
      </c>
      <c r="E32" s="26">
        <v>0.0263</v>
      </c>
      <c r="F32" s="26">
        <v>0.0417</v>
      </c>
      <c r="G32" s="3">
        <v>0.0183</v>
      </c>
      <c r="I32" s="1">
        <v>4.0</v>
      </c>
      <c r="J32" s="1">
        <v>-0.01045466978726264</v>
      </c>
      <c r="K32" s="6">
        <v>-0.012017240325096965</v>
      </c>
      <c r="L32" s="1">
        <v>-0.2088503259033393</v>
      </c>
      <c r="N32" s="1">
        <v>1.2367491166077738</v>
      </c>
      <c r="O32" s="1">
        <v>-0.16091954022988508</v>
      </c>
      <c r="R32" s="6">
        <f t="shared" si="1"/>
        <v>0.000144414065</v>
      </c>
    </row>
    <row r="33" ht="15.75" customHeight="1">
      <c r="A33" s="1">
        <v>202111.0</v>
      </c>
      <c r="B33" s="26">
        <v>-0.125</v>
      </c>
      <c r="C33" s="26">
        <v>-0.08780038315851824</v>
      </c>
      <c r="D33" s="26">
        <v>0.0159</v>
      </c>
      <c r="E33" s="26">
        <v>-0.0079</v>
      </c>
      <c r="F33" s="26">
        <v>0.0362</v>
      </c>
      <c r="G33" s="3">
        <v>0.0037</v>
      </c>
      <c r="I33" s="1">
        <v>5.0</v>
      </c>
      <c r="J33" s="1">
        <v>-0.027570010240822774</v>
      </c>
      <c r="K33" s="6">
        <v>-0.1166607589899465</v>
      </c>
      <c r="L33" s="1">
        <v>-2.027473602595582</v>
      </c>
      <c r="N33" s="1">
        <v>1.5901060070671378</v>
      </c>
      <c r="O33" s="1">
        <v>-0.14847161572052403</v>
      </c>
      <c r="R33" s="6">
        <f t="shared" si="1"/>
        <v>0.01360973269</v>
      </c>
    </row>
    <row r="34" ht="15.75" customHeight="1">
      <c r="A34" s="1">
        <v>202110.0</v>
      </c>
      <c r="B34" s="26">
        <v>0.040000000000000036</v>
      </c>
      <c r="C34" s="26">
        <v>0.024755265977980834</v>
      </c>
      <c r="D34" s="26">
        <v>0.015300000000000001</v>
      </c>
      <c r="E34" s="26">
        <v>-0.0015</v>
      </c>
      <c r="F34" s="26">
        <v>-0.011899999999999999</v>
      </c>
      <c r="G34" s="3">
        <v>-0.0023</v>
      </c>
      <c r="I34" s="1">
        <v>6.0</v>
      </c>
      <c r="J34" s="1">
        <v>0.028235891334235094</v>
      </c>
      <c r="K34" s="6">
        <v>0.04948431591965097</v>
      </c>
      <c r="L34" s="1">
        <v>0.8599990702806816</v>
      </c>
      <c r="N34" s="1">
        <v>1.9434628975265018</v>
      </c>
      <c r="O34" s="1">
        <v>-0.14423076923076927</v>
      </c>
      <c r="R34" s="6">
        <f t="shared" si="1"/>
        <v>0.002448697522</v>
      </c>
    </row>
    <row r="35" ht="15.75" customHeight="1">
      <c r="A35" s="1">
        <v>202109.0</v>
      </c>
      <c r="B35" s="26">
        <v>-0.0625</v>
      </c>
      <c r="C35" s="26">
        <v>-0.029077498774792265</v>
      </c>
      <c r="D35" s="26">
        <v>0.0259</v>
      </c>
      <c r="E35" s="26">
        <v>0.018600000000000002</v>
      </c>
      <c r="F35" s="26">
        <v>-0.0163</v>
      </c>
      <c r="G35" s="3">
        <v>-9.0E-4</v>
      </c>
      <c r="I35" s="1">
        <v>7.0</v>
      </c>
      <c r="J35" s="1">
        <v>-0.02475605201568328</v>
      </c>
      <c r="K35" s="6">
        <v>0.045920073179704445</v>
      </c>
      <c r="L35" s="1">
        <v>0.7980552930324358</v>
      </c>
      <c r="N35" s="1">
        <v>2.2968197879858656</v>
      </c>
      <c r="O35" s="1">
        <v>-0.1413043478260868</v>
      </c>
      <c r="R35" s="6">
        <f t="shared" si="1"/>
        <v>0.002108653121</v>
      </c>
    </row>
    <row r="36" ht="15.75" customHeight="1">
      <c r="A36" s="1">
        <v>202108.0</v>
      </c>
      <c r="B36" s="26">
        <v>0.0</v>
      </c>
      <c r="C36" s="26">
        <v>-0.013252725267706045</v>
      </c>
      <c r="D36" s="26">
        <v>0.0126</v>
      </c>
      <c r="E36" s="26">
        <v>-0.030699999999999998</v>
      </c>
      <c r="F36" s="26">
        <v>-0.0206</v>
      </c>
      <c r="G36" s="3">
        <v>-0.0393</v>
      </c>
      <c r="I36" s="1">
        <v>8.0</v>
      </c>
      <c r="J36" s="1">
        <v>0.0026210296241859247</v>
      </c>
      <c r="K36" s="6">
        <v>0.0358405088373524</v>
      </c>
      <c r="L36" s="1">
        <v>0.6228802743996188</v>
      </c>
      <c r="N36" s="1">
        <v>2.65017667844523</v>
      </c>
      <c r="O36" s="1">
        <v>-0.1258113970708158</v>
      </c>
      <c r="R36" s="6">
        <f t="shared" si="1"/>
        <v>0.001284542074</v>
      </c>
    </row>
    <row r="37" ht="15.75" customHeight="1">
      <c r="A37" s="1">
        <v>202107.0</v>
      </c>
      <c r="B37" s="26">
        <v>-0.018404907975460016</v>
      </c>
      <c r="C37" s="26">
        <v>0.004306735164912423</v>
      </c>
      <c r="D37" s="26">
        <v>0.0075</v>
      </c>
      <c r="E37" s="26">
        <v>0.0014000000000000002</v>
      </c>
      <c r="F37" s="26">
        <v>0.036000000000000004</v>
      </c>
      <c r="G37" s="3">
        <v>-0.022000000000000002</v>
      </c>
      <c r="I37" s="1">
        <v>9.0</v>
      </c>
      <c r="J37" s="1">
        <v>0.040156133576666385</v>
      </c>
      <c r="K37" s="6">
        <v>-0.05637234979288266</v>
      </c>
      <c r="L37" s="1">
        <v>-0.9797077621550841</v>
      </c>
      <c r="N37" s="1">
        <v>3.0035335689045937</v>
      </c>
      <c r="O37" s="1">
        <v>-0.125</v>
      </c>
      <c r="R37" s="6">
        <f t="shared" si="1"/>
        <v>0.003177841821</v>
      </c>
    </row>
    <row r="38" ht="15.75" customHeight="1">
      <c r="A38" s="1">
        <v>202106.0</v>
      </c>
      <c r="B38" s="26">
        <v>0.012422360248447006</v>
      </c>
      <c r="C38" s="26">
        <v>0.04956997170197819</v>
      </c>
      <c r="D38" s="26">
        <v>0.0063</v>
      </c>
      <c r="E38" s="26">
        <v>-0.0098</v>
      </c>
      <c r="F38" s="26">
        <v>8.0E-4</v>
      </c>
      <c r="G38" s="3">
        <v>-0.0171</v>
      </c>
      <c r="I38" s="1">
        <v>10.0</v>
      </c>
      <c r="J38" s="1">
        <v>0.05758627413725597</v>
      </c>
      <c r="K38" s="6">
        <v>-0.06828146130303142</v>
      </c>
      <c r="L38" s="1">
        <v>-1.186678893032731</v>
      </c>
      <c r="N38" s="1">
        <v>3.3568904593639575</v>
      </c>
      <c r="O38" s="1">
        <v>-0.1221660451602572</v>
      </c>
      <c r="R38" s="6">
        <f t="shared" si="1"/>
        <v>0.004662357958</v>
      </c>
    </row>
    <row r="39" ht="15.75" customHeight="1">
      <c r="A39" s="1">
        <v>202105.0</v>
      </c>
      <c r="B39" s="26">
        <v>-0.08262108262108248</v>
      </c>
      <c r="C39" s="26">
        <v>-0.004747680685284417</v>
      </c>
      <c r="D39" s="26">
        <v>-0.0075</v>
      </c>
      <c r="E39" s="26">
        <v>0.011899999999999999</v>
      </c>
      <c r="F39" s="26">
        <v>0.020499999999999997</v>
      </c>
      <c r="G39" s="3">
        <v>0.020099999999999996</v>
      </c>
      <c r="I39" s="1">
        <v>11.0</v>
      </c>
      <c r="J39" s="1">
        <v>-0.05474987204827112</v>
      </c>
      <c r="K39" s="6">
        <v>0.02366178914671683</v>
      </c>
      <c r="L39" s="1">
        <v>0.4112235622372836</v>
      </c>
      <c r="N39" s="1">
        <v>3.7102473498233217</v>
      </c>
      <c r="O39" s="1">
        <v>-0.1208791208791209</v>
      </c>
      <c r="R39" s="6">
        <f t="shared" si="1"/>
        <v>0.0005598802656</v>
      </c>
    </row>
    <row r="40" ht="15.75" customHeight="1">
      <c r="A40" s="1">
        <v>202104.0</v>
      </c>
      <c r="B40" s="26">
        <v>-0.027700831024930817</v>
      </c>
      <c r="C40" s="26">
        <v>0.02709906563902109</v>
      </c>
      <c r="D40" s="26">
        <v>0.022400000000000003</v>
      </c>
      <c r="E40" s="26">
        <v>-0.0159</v>
      </c>
      <c r="F40" s="26">
        <v>0.0091</v>
      </c>
      <c r="G40" s="3">
        <v>-0.0231</v>
      </c>
      <c r="I40" s="1">
        <v>12.0</v>
      </c>
      <c r="J40" s="1">
        <v>-0.03331123750945192</v>
      </c>
      <c r="K40" s="6">
        <v>-0.1523427709293667</v>
      </c>
      <c r="L40" s="1">
        <v>-2.647599323712391</v>
      </c>
      <c r="N40" s="1">
        <v>4.063604240282686</v>
      </c>
      <c r="O40" s="1">
        <v>-0.10801039430572812</v>
      </c>
      <c r="R40" s="6">
        <f t="shared" si="1"/>
        <v>0.02320831985</v>
      </c>
    </row>
    <row r="41" ht="15.75" customHeight="1">
      <c r="A41" s="1">
        <v>202103.0</v>
      </c>
      <c r="B41" s="26">
        <v>0.008379888268156277</v>
      </c>
      <c r="C41" s="26">
        <v>-0.03223672996819604</v>
      </c>
      <c r="D41" s="26">
        <v>-0.0302</v>
      </c>
      <c r="E41" s="26">
        <v>0.041100000000000005</v>
      </c>
      <c r="F41" s="26">
        <v>-0.0023</v>
      </c>
      <c r="G41" s="3">
        <v>0.0141</v>
      </c>
      <c r="I41" s="1">
        <v>13.0</v>
      </c>
      <c r="J41" s="1">
        <v>-0.055587724727465794</v>
      </c>
      <c r="K41" s="6">
        <v>0.10426029109914739</v>
      </c>
      <c r="L41" s="1">
        <v>1.8119630785247078</v>
      </c>
      <c r="N41" s="1">
        <v>4.41696113074205</v>
      </c>
      <c r="O41" s="1">
        <v>-0.10161340047271605</v>
      </c>
      <c r="R41" s="6">
        <f t="shared" si="1"/>
        <v>0.0108702083</v>
      </c>
    </row>
    <row r="42" ht="15.75" customHeight="1">
      <c r="A42" s="1">
        <v>202102.0</v>
      </c>
      <c r="B42" s="26">
        <v>0.028735632183908066</v>
      </c>
      <c r="C42" s="26">
        <v>0.013568511309082876</v>
      </c>
      <c r="D42" s="26">
        <v>0.0129</v>
      </c>
      <c r="E42" s="26">
        <v>0.049100000000000005</v>
      </c>
      <c r="F42" s="26">
        <v>-0.0172</v>
      </c>
      <c r="G42" s="3">
        <v>0.028900000000000002</v>
      </c>
      <c r="I42" s="1">
        <v>14.0</v>
      </c>
      <c r="J42" s="1">
        <v>0.0072210524809142125</v>
      </c>
      <c r="K42" s="6">
        <v>-0.015992982305475644</v>
      </c>
      <c r="L42" s="1">
        <v>-0.27794564112105963</v>
      </c>
      <c r="N42" s="1">
        <v>4.770318021201414</v>
      </c>
      <c r="O42" s="1">
        <v>-0.09850763100518767</v>
      </c>
      <c r="R42" s="6">
        <f t="shared" si="1"/>
        <v>0.000255775483</v>
      </c>
    </row>
    <row r="43" ht="15.75" customHeight="1">
      <c r="A43" s="1">
        <v>202101.0</v>
      </c>
      <c r="B43" s="26">
        <v>0.14473684210526305</v>
      </c>
      <c r="C43" s="26">
        <v>0.027267693822588646</v>
      </c>
      <c r="D43" s="26">
        <v>0.019799999999999998</v>
      </c>
      <c r="E43" s="26">
        <v>0.0077</v>
      </c>
      <c r="F43" s="26">
        <v>-0.0432</v>
      </c>
      <c r="G43" s="3">
        <v>0.0070999999999999995</v>
      </c>
      <c r="I43" s="1">
        <v>15.0</v>
      </c>
      <c r="J43" s="1">
        <v>-7.315157632522539E-4</v>
      </c>
      <c r="K43" s="6">
        <v>0.03709515212688841</v>
      </c>
      <c r="L43" s="1">
        <v>0.6446850026752778</v>
      </c>
      <c r="N43" s="1">
        <v>5.123674911660778</v>
      </c>
      <c r="O43" s="1">
        <v>-0.09835612653681447</v>
      </c>
      <c r="R43" s="6">
        <f t="shared" si="1"/>
        <v>0.001376050311</v>
      </c>
    </row>
    <row r="44" ht="15.75" customHeight="1">
      <c r="A44" s="1">
        <v>202012.0</v>
      </c>
      <c r="B44" s="26">
        <v>-0.003278688524590123</v>
      </c>
      <c r="C44" s="26">
        <v>-0.06855946657687917</v>
      </c>
      <c r="D44" s="26">
        <v>0.018000000000000002</v>
      </c>
      <c r="E44" s="26">
        <v>-0.0256</v>
      </c>
      <c r="F44" s="26">
        <v>0.0265</v>
      </c>
      <c r="G44" s="3">
        <v>-4.0E-4</v>
      </c>
      <c r="I44" s="1">
        <v>16.0</v>
      </c>
      <c r="J44" s="1">
        <v>-0.03171324161895013</v>
      </c>
      <c r="K44" s="6">
        <v>-0.05162009171438313</v>
      </c>
      <c r="L44" s="1">
        <v>-0.8971171987959883</v>
      </c>
      <c r="N44" s="1">
        <v>5.477031802120142</v>
      </c>
      <c r="O44" s="1">
        <v>-0.09714325336291774</v>
      </c>
      <c r="R44" s="6">
        <f t="shared" si="1"/>
        <v>0.002664633869</v>
      </c>
    </row>
    <row r="45" ht="15.75" customHeight="1">
      <c r="A45" s="1">
        <v>202011.0</v>
      </c>
      <c r="B45" s="26">
        <v>-0.049844236760124616</v>
      </c>
      <c r="C45" s="26">
        <v>0.0027231118484773997</v>
      </c>
      <c r="D45" s="26">
        <v>-0.0222</v>
      </c>
      <c r="E45" s="26">
        <v>0.02</v>
      </c>
      <c r="F45" s="26">
        <v>0.0067</v>
      </c>
      <c r="G45" s="3">
        <v>0.016</v>
      </c>
      <c r="I45" s="1">
        <v>17.0</v>
      </c>
      <c r="J45" s="1">
        <v>0.00706503598096511</v>
      </c>
      <c r="K45" s="6">
        <v>-0.002880935562555113</v>
      </c>
      <c r="L45" s="1">
        <v>-0.05006842793096098</v>
      </c>
      <c r="N45" s="1">
        <v>5.830388692579506</v>
      </c>
      <c r="O45" s="1">
        <v>-0.096551724137931</v>
      </c>
      <c r="R45" s="6">
        <f t="shared" si="1"/>
        <v>0.000008299789716</v>
      </c>
    </row>
    <row r="46" ht="15.75" customHeight="1">
      <c r="A46" s="1">
        <v>202010.0</v>
      </c>
      <c r="B46" s="26">
        <v>0.05245901639344264</v>
      </c>
      <c r="C46" s="26">
        <v>0.025305986911560607</v>
      </c>
      <c r="D46" s="26">
        <v>-0.0054</v>
      </c>
      <c r="E46" s="26">
        <v>-0.0011</v>
      </c>
      <c r="F46" s="26">
        <v>0.0026</v>
      </c>
      <c r="G46" s="3">
        <v>0.0040999999999999995</v>
      </c>
      <c r="I46" s="1">
        <v>18.0</v>
      </c>
      <c r="J46" s="1">
        <v>-0.0166185145551169</v>
      </c>
      <c r="K46" s="6">
        <v>-0.0641507162141138</v>
      </c>
      <c r="L46" s="1">
        <v>-1.114889743884871</v>
      </c>
      <c r="N46" s="1">
        <v>6.18374558303887</v>
      </c>
      <c r="O46" s="1">
        <v>-0.09380784894483529</v>
      </c>
      <c r="R46" s="6">
        <f t="shared" si="1"/>
        <v>0.004115314391</v>
      </c>
    </row>
    <row r="47" ht="15.75" customHeight="1">
      <c r="A47" s="1">
        <v>202009.0</v>
      </c>
      <c r="B47" s="26">
        <v>0.08928571428571419</v>
      </c>
      <c r="C47" s="26">
        <v>0.056605709642210345</v>
      </c>
      <c r="D47" s="26">
        <v>0.030600000000000002</v>
      </c>
      <c r="E47" s="26">
        <v>0.0014000000000000002</v>
      </c>
      <c r="F47" s="26">
        <v>-0.0079</v>
      </c>
      <c r="G47" s="3">
        <v>-0.0155</v>
      </c>
      <c r="I47" s="1">
        <v>19.0</v>
      </c>
      <c r="J47" s="1">
        <v>-0.008572216592254791</v>
      </c>
      <c r="K47" s="6">
        <v>0.04442879029743427</v>
      </c>
      <c r="L47" s="1">
        <v>0.7721379519831975</v>
      </c>
      <c r="N47" s="1">
        <v>6.5371024734982335</v>
      </c>
      <c r="O47" s="1">
        <v>-0.08696727392630454</v>
      </c>
      <c r="R47" s="6">
        <f t="shared" si="1"/>
        <v>0.001973917407</v>
      </c>
    </row>
    <row r="48" ht="15.75" customHeight="1">
      <c r="A48" s="1">
        <v>202008.0</v>
      </c>
      <c r="B48" s="26">
        <v>-0.06040268456375841</v>
      </c>
      <c r="C48" s="26">
        <v>0.028703665869886263</v>
      </c>
      <c r="D48" s="26">
        <v>0.0096</v>
      </c>
      <c r="E48" s="26">
        <v>-0.0391</v>
      </c>
      <c r="F48" s="26">
        <v>0.0068000000000000005</v>
      </c>
      <c r="G48" s="3">
        <v>-0.051100000000000007</v>
      </c>
      <c r="I48" s="1">
        <v>20.0</v>
      </c>
      <c r="J48" s="1">
        <v>0.025826561710675027</v>
      </c>
      <c r="K48" s="6">
        <v>0.03324516824713082</v>
      </c>
      <c r="L48" s="1">
        <v>0.5777752658090904</v>
      </c>
      <c r="N48" s="1">
        <v>6.890459363957598</v>
      </c>
      <c r="O48" s="1">
        <v>-0.08582834331337319</v>
      </c>
      <c r="R48" s="6">
        <f t="shared" si="1"/>
        <v>0.001105241212</v>
      </c>
    </row>
    <row r="49" ht="15.75" customHeight="1">
      <c r="A49" s="1">
        <v>202007.0</v>
      </c>
      <c r="B49" s="26">
        <v>0.16862745098039222</v>
      </c>
      <c r="C49" s="26">
        <v>-0.015939605748578334</v>
      </c>
      <c r="D49" s="26">
        <v>0.0317</v>
      </c>
      <c r="E49" s="26">
        <v>-0.06</v>
      </c>
      <c r="F49" s="26">
        <v>0.0219</v>
      </c>
      <c r="G49" s="3">
        <v>-0.0074</v>
      </c>
      <c r="I49" s="1">
        <v>21.0</v>
      </c>
      <c r="J49" s="1">
        <v>-0.015550526951007601</v>
      </c>
      <c r="K49" s="6">
        <v>-0.1257538208750792</v>
      </c>
      <c r="L49" s="1">
        <v>-2.185503972863131</v>
      </c>
      <c r="N49" s="1">
        <v>7.243816254416962</v>
      </c>
      <c r="O49" s="1">
        <v>-0.08333333333333326</v>
      </c>
      <c r="R49" s="6">
        <f t="shared" si="1"/>
        <v>0.01581402346</v>
      </c>
    </row>
    <row r="50" ht="15.75" customHeight="1">
      <c r="A50" s="1">
        <v>202006.0</v>
      </c>
      <c r="B50" s="26">
        <v>0.02409638554216853</v>
      </c>
      <c r="C50" s="26">
        <v>0.01790046241226917</v>
      </c>
      <c r="D50" s="26">
        <v>-0.0308</v>
      </c>
      <c r="E50" s="26">
        <v>0.012</v>
      </c>
      <c r="F50" s="26">
        <v>-0.0075</v>
      </c>
      <c r="G50" s="3">
        <v>-0.0083</v>
      </c>
      <c r="I50" s="1">
        <v>22.0</v>
      </c>
      <c r="J50" s="1">
        <v>0.015377635032905526</v>
      </c>
      <c r="K50" s="6">
        <v>-0.06365349710187114</v>
      </c>
      <c r="L50" s="1">
        <v>-1.1062484609590084</v>
      </c>
      <c r="N50" s="1">
        <v>7.597173144876326</v>
      </c>
      <c r="O50" s="1">
        <v>-0.08312342569269526</v>
      </c>
      <c r="R50" s="6">
        <f t="shared" si="1"/>
        <v>0.004051767693</v>
      </c>
    </row>
    <row r="51" ht="15.75" customHeight="1">
      <c r="A51" s="1">
        <v>202005.0</v>
      </c>
      <c r="B51" s="26">
        <v>0.04184100418410042</v>
      </c>
      <c r="C51" s="26">
        <v>0.024153243589015938</v>
      </c>
      <c r="D51" s="26">
        <v>0.0668</v>
      </c>
      <c r="E51" s="26">
        <v>-0.0857</v>
      </c>
      <c r="F51" s="26">
        <v>0.0712</v>
      </c>
      <c r="G51" s="3">
        <v>-0.028399999999999998</v>
      </c>
      <c r="I51" s="1">
        <v>23.0</v>
      </c>
      <c r="J51" s="1">
        <v>0.021952543424145352</v>
      </c>
      <c r="K51" s="6">
        <v>0.04815815768286566</v>
      </c>
      <c r="L51" s="1">
        <v>0.8369514676315455</v>
      </c>
      <c r="N51" s="1">
        <v>7.95053003533569</v>
      </c>
      <c r="O51" s="1">
        <v>-0.08270676691729328</v>
      </c>
      <c r="R51" s="6">
        <f t="shared" si="1"/>
        <v>0.002319208151</v>
      </c>
    </row>
    <row r="52" ht="15.75" customHeight="1">
      <c r="A52" s="1">
        <v>202004.0</v>
      </c>
      <c r="B52" s="26">
        <v>-0.020491803278688492</v>
      </c>
      <c r="C52" s="26">
        <v>0.052253131429527144</v>
      </c>
      <c r="D52" s="26">
        <v>0.0152</v>
      </c>
      <c r="E52" s="26">
        <v>-0.0583</v>
      </c>
      <c r="F52" s="26">
        <v>0.06480000000000001</v>
      </c>
      <c r="G52" s="3">
        <v>-0.0355</v>
      </c>
      <c r="I52" s="1">
        <v>24.0</v>
      </c>
      <c r="J52" s="1">
        <v>-0.06645182353213315</v>
      </c>
      <c r="K52" s="6">
        <v>0.01732901651458925</v>
      </c>
      <c r="L52" s="1">
        <v>0.3011648805173671</v>
      </c>
      <c r="N52" s="1">
        <v>8.303886925795053</v>
      </c>
      <c r="O52" s="1">
        <v>-0.08262108262108248</v>
      </c>
      <c r="R52" s="6">
        <f t="shared" si="1"/>
        <v>0.0003002948134</v>
      </c>
    </row>
    <row r="53" ht="15.75" customHeight="1">
      <c r="A53" s="1">
        <v>202003.0</v>
      </c>
      <c r="B53" s="26">
        <v>-0.08270676691729328</v>
      </c>
      <c r="C53" s="26">
        <v>0.03326441049036255</v>
      </c>
      <c r="D53" s="26">
        <v>-0.027000000000000003</v>
      </c>
      <c r="E53" s="26">
        <v>0.0103</v>
      </c>
      <c r="F53" s="26">
        <v>-0.011200000000000002</v>
      </c>
      <c r="G53" s="3">
        <v>0.0189</v>
      </c>
      <c r="I53" s="1">
        <v>25.0</v>
      </c>
      <c r="J53" s="1">
        <v>0.0035734291835425643</v>
      </c>
      <c r="K53" s="6">
        <v>0.02530743724245018</v>
      </c>
      <c r="L53" s="1">
        <v>0.4398236510944853</v>
      </c>
      <c r="N53" s="1">
        <v>8.657243816254416</v>
      </c>
      <c r="O53" s="1">
        <v>-0.08119787390346134</v>
      </c>
      <c r="R53" s="6">
        <f t="shared" si="1"/>
        <v>0.0006404663798</v>
      </c>
    </row>
    <row r="54" ht="15.75" customHeight="1">
      <c r="A54" s="1">
        <v>202002.0</v>
      </c>
      <c r="B54" s="26">
        <v>0.42245989304812825</v>
      </c>
      <c r="C54" s="26">
        <v>0.07505690916163732</v>
      </c>
      <c r="D54" s="26">
        <v>-0.0253</v>
      </c>
      <c r="E54" s="26">
        <v>0.0352</v>
      </c>
      <c r="F54" s="26">
        <v>-0.0265</v>
      </c>
      <c r="G54" s="3">
        <v>0.002</v>
      </c>
      <c r="I54" s="1">
        <v>26.0</v>
      </c>
      <c r="J54" s="1">
        <v>0.05522838746184823</v>
      </c>
      <c r="K54" s="6">
        <v>-0.10333835309758711</v>
      </c>
      <c r="L54" s="1">
        <v>-1.7959405103743131</v>
      </c>
      <c r="N54" s="1">
        <v>9.010600706713781</v>
      </c>
      <c r="O54" s="1">
        <v>-0.0807692307692307</v>
      </c>
      <c r="R54" s="6">
        <f t="shared" si="1"/>
        <v>0.01067881522</v>
      </c>
    </row>
    <row r="55" ht="15.75" customHeight="1">
      <c r="A55" s="1">
        <v>202001.0</v>
      </c>
      <c r="B55" s="26">
        <v>-0.415625</v>
      </c>
      <c r="C55" s="26">
        <v>-0.13004066543044135</v>
      </c>
      <c r="D55" s="26">
        <v>-0.0096</v>
      </c>
      <c r="E55" s="26">
        <v>-0.0286</v>
      </c>
      <c r="F55" s="26">
        <v>0.0108</v>
      </c>
      <c r="G55" s="3">
        <v>-0.0062</v>
      </c>
      <c r="I55" s="1">
        <v>27.0</v>
      </c>
      <c r="J55" s="1">
        <v>-0.04438240869989937</v>
      </c>
      <c r="K55" s="6">
        <v>0.15506943160066264</v>
      </c>
      <c r="L55" s="1">
        <v>2.6949865735653127</v>
      </c>
      <c r="N55" s="1">
        <v>9.363957597173144</v>
      </c>
      <c r="O55" s="1">
        <v>-0.07291639236339698</v>
      </c>
      <c r="R55" s="6">
        <f t="shared" si="1"/>
        <v>0.02404652862</v>
      </c>
    </row>
    <row r="56" ht="15.75" customHeight="1">
      <c r="A56" s="1">
        <v>201912.0</v>
      </c>
      <c r="B56" s="26">
        <v>-0.1208791208791209</v>
      </c>
      <c r="C56" s="26">
        <v>-0.03894048574582598</v>
      </c>
      <c r="D56" s="26">
        <v>0.015</v>
      </c>
      <c r="E56" s="26">
        <v>0.0123</v>
      </c>
      <c r="F56" s="26">
        <v>0.005</v>
      </c>
      <c r="G56" s="3">
        <v>-0.0098</v>
      </c>
      <c r="I56" s="1">
        <v>28.0</v>
      </c>
      <c r="J56" s="1">
        <v>-0.06400371511391183</v>
      </c>
      <c r="K56" s="6">
        <v>-0.03254800902401918</v>
      </c>
      <c r="L56" s="1">
        <v>-0.5656591786697404</v>
      </c>
      <c r="N56" s="1">
        <v>9.717314487632509</v>
      </c>
      <c r="O56" s="1">
        <v>-0.07160440196930207</v>
      </c>
      <c r="R56" s="6">
        <f t="shared" si="1"/>
        <v>0.001059372891</v>
      </c>
    </row>
    <row r="57" ht="15.75" customHeight="1">
      <c r="A57" s="1">
        <v>201911.0</v>
      </c>
      <c r="B57" s="26">
        <v>-0.08312342569269526</v>
      </c>
      <c r="C57" s="26">
        <v>0.019626255079446375</v>
      </c>
      <c r="D57" s="26">
        <v>-0.015300000000000001</v>
      </c>
      <c r="E57" s="26">
        <v>-0.0079</v>
      </c>
      <c r="F57" s="26">
        <v>0.0204</v>
      </c>
      <c r="G57" s="3">
        <v>-0.0042</v>
      </c>
      <c r="I57" s="1">
        <v>29.0</v>
      </c>
      <c r="J57" s="1">
        <v>-0.02848383688535711</v>
      </c>
      <c r="K57" s="6">
        <v>0.03893679855783089</v>
      </c>
      <c r="L57" s="1">
        <v>0.6766913907390827</v>
      </c>
      <c r="N57" s="1">
        <v>10.070671378091873</v>
      </c>
      <c r="O57" s="1">
        <v>-0.07107843137254899</v>
      </c>
      <c r="R57" s="6">
        <f t="shared" si="1"/>
        <v>0.001516074282</v>
      </c>
    </row>
    <row r="58" ht="15.75" customHeight="1">
      <c r="A58" s="1">
        <v>201910.0</v>
      </c>
      <c r="B58" s="26">
        <v>-0.007499999999999951</v>
      </c>
      <c r="C58" s="26">
        <v>0.015492489780481344</v>
      </c>
      <c r="D58" s="26">
        <v>-0.0271</v>
      </c>
      <c r="E58" s="26">
        <v>-0.0034000000000000002</v>
      </c>
      <c r="F58" s="26">
        <v>0.0165</v>
      </c>
      <c r="G58" s="3">
        <v>-0.016200000000000003</v>
      </c>
      <c r="I58" s="1">
        <v>30.0</v>
      </c>
      <c r="J58" s="1">
        <v>0.012230316894191344</v>
      </c>
      <c r="K58" s="6">
        <v>-0.042635722299596716</v>
      </c>
      <c r="L58" s="1">
        <v>-0.7409758194482305</v>
      </c>
      <c r="N58" s="1">
        <v>10.424028268551236</v>
      </c>
      <c r="O58" s="1">
        <v>-0.06849315068493145</v>
      </c>
      <c r="R58" s="6">
        <f t="shared" si="1"/>
        <v>0.001817804816</v>
      </c>
    </row>
    <row r="59" ht="15.75" customHeight="1">
      <c r="A59" s="1">
        <v>201909.0</v>
      </c>
      <c r="B59" s="26">
        <v>0.023017902813299296</v>
      </c>
      <c r="C59" s="26">
        <v>0.04901414780218882</v>
      </c>
      <c r="D59" s="26">
        <v>0.0123</v>
      </c>
      <c r="E59" s="26">
        <v>0.0054</v>
      </c>
      <c r="F59" s="26">
        <v>0.0091</v>
      </c>
      <c r="G59" s="3">
        <v>-0.0049</v>
      </c>
      <c r="I59" s="1">
        <v>31.0</v>
      </c>
      <c r="J59" s="1">
        <v>0.00968414889402985</v>
      </c>
      <c r="K59" s="6">
        <v>0.07456493535505432</v>
      </c>
      <c r="L59" s="1">
        <v>1.295880803626923</v>
      </c>
      <c r="N59" s="1">
        <v>10.777385159010601</v>
      </c>
      <c r="O59" s="1">
        <v>-0.06817833614217861</v>
      </c>
      <c r="R59" s="6">
        <f t="shared" si="1"/>
        <v>0.005559929585</v>
      </c>
    </row>
    <row r="60" ht="15.75" customHeight="1">
      <c r="A60" s="1">
        <v>201908.0</v>
      </c>
      <c r="B60" s="26">
        <v>-0.024937655860349017</v>
      </c>
      <c r="C60" s="26">
        <v>-0.012612461550247422</v>
      </c>
      <c r="D60" s="26">
        <v>0.0197</v>
      </c>
      <c r="E60" s="26">
        <v>-0.0294</v>
      </c>
      <c r="F60" s="26">
        <v>0.018799999999999997</v>
      </c>
      <c r="G60" s="3">
        <v>-0.0121</v>
      </c>
      <c r="I60" s="1">
        <v>32.0</v>
      </c>
      <c r="J60" s="1">
        <v>-0.09907929586865913</v>
      </c>
      <c r="K60" s="6">
        <v>-0.02592070413134087</v>
      </c>
      <c r="L60" s="1">
        <v>-0.45048175446477917</v>
      </c>
      <c r="N60" s="1">
        <v>11.130742049469964</v>
      </c>
      <c r="O60" s="1">
        <v>-0.0659675166274003</v>
      </c>
      <c r="R60" s="6">
        <f t="shared" si="1"/>
        <v>0.0006718829027</v>
      </c>
    </row>
    <row r="61" ht="15.75" customHeight="1">
      <c r="A61" s="1">
        <v>201907.0</v>
      </c>
      <c r="B61" s="26">
        <v>0.04973821989528804</v>
      </c>
      <c r="C61" s="26">
        <v>0.015657147085541556</v>
      </c>
      <c r="D61" s="26">
        <v>0.0138</v>
      </c>
      <c r="E61" s="26">
        <v>-0.0351</v>
      </c>
      <c r="F61" s="26">
        <v>0.0282</v>
      </c>
      <c r="G61" s="3">
        <v>-0.017</v>
      </c>
      <c r="I61" s="1">
        <v>33.0</v>
      </c>
      <c r="J61" s="1">
        <v>0.02088547427031386</v>
      </c>
      <c r="K61" s="6">
        <v>0.019114525729686176</v>
      </c>
      <c r="L61" s="1">
        <v>0.33219564726483997</v>
      </c>
      <c r="N61" s="1">
        <v>11.484098939929329</v>
      </c>
      <c r="O61" s="1">
        <v>-0.06301464254952627</v>
      </c>
      <c r="R61" s="6">
        <f t="shared" si="1"/>
        <v>0.0003653650939</v>
      </c>
    </row>
    <row r="62" ht="15.75" customHeight="1">
      <c r="A62" s="1">
        <v>201906.0</v>
      </c>
      <c r="B62" s="26">
        <v>-0.04500000000000004</v>
      </c>
      <c r="C62" s="26">
        <v>-0.009261034744767582</v>
      </c>
      <c r="D62" s="26">
        <v>-0.0429</v>
      </c>
      <c r="E62" s="26">
        <v>0.0011</v>
      </c>
      <c r="F62" s="26">
        <v>0.015600000000000001</v>
      </c>
      <c r="G62" s="3">
        <v>0.0019</v>
      </c>
      <c r="I62" s="1">
        <v>34.0</v>
      </c>
      <c r="J62" s="1">
        <v>-0.036142092637906034</v>
      </c>
      <c r="K62" s="6">
        <v>-0.026357907362093966</v>
      </c>
      <c r="L62" s="1">
        <v>-0.45808000787060343</v>
      </c>
      <c r="N62" s="1">
        <v>11.837455830388693</v>
      </c>
      <c r="O62" s="1">
        <v>-0.06293533217834035</v>
      </c>
      <c r="R62" s="6">
        <f t="shared" si="1"/>
        <v>0.0006947392805</v>
      </c>
    </row>
    <row r="63" ht="15.75" customHeight="1">
      <c r="A63" s="1">
        <v>201905.0</v>
      </c>
      <c r="B63" s="26">
        <v>0.0554089709762533</v>
      </c>
      <c r="C63" s="26">
        <v>0.033962714777417746</v>
      </c>
      <c r="D63" s="26">
        <v>0.0074</v>
      </c>
      <c r="E63" s="26">
        <v>-0.0179</v>
      </c>
      <c r="F63" s="26">
        <v>0.022000000000000002</v>
      </c>
      <c r="G63" s="3">
        <v>0.0129</v>
      </c>
      <c r="I63" s="1">
        <v>35.0</v>
      </c>
      <c r="J63" s="1">
        <v>-0.030006328879036433</v>
      </c>
      <c r="K63" s="6">
        <v>0.030006328879036433</v>
      </c>
      <c r="L63" s="1">
        <v>0.521486747041399</v>
      </c>
      <c r="N63" s="1">
        <v>12.190812720848056</v>
      </c>
      <c r="O63" s="1">
        <v>-0.0625</v>
      </c>
      <c r="R63" s="6">
        <f t="shared" si="1"/>
        <v>0.0009003797728</v>
      </c>
    </row>
    <row r="64" ht="15.75" customHeight="1">
      <c r="A64" s="1">
        <v>201904.0</v>
      </c>
      <c r="B64" s="26">
        <v>0.0</v>
      </c>
      <c r="C64" s="26">
        <v>0.037864840322008764</v>
      </c>
      <c r="D64" s="26">
        <v>-0.0044</v>
      </c>
      <c r="E64" s="26">
        <v>-0.023700000000000002</v>
      </c>
      <c r="F64" s="26">
        <v>-5.0E-4</v>
      </c>
      <c r="G64" s="3">
        <v>1.0E-4</v>
      </c>
      <c r="I64" s="1">
        <v>36.0</v>
      </c>
      <c r="J64" s="1">
        <v>0.0015787852074634584</v>
      </c>
      <c r="K64" s="6">
        <v>-0.019983693182923475</v>
      </c>
      <c r="L64" s="1">
        <v>-0.347301104171954</v>
      </c>
      <c r="N64" s="1">
        <v>12.54416961130742</v>
      </c>
      <c r="O64" s="1">
        <v>-0.062492100007584095</v>
      </c>
      <c r="R64" s="6">
        <f t="shared" si="1"/>
        <v>0.0003993479932</v>
      </c>
    </row>
    <row r="65" ht="15.75" customHeight="1">
      <c r="A65" s="1">
        <v>201903.0</v>
      </c>
      <c r="B65" s="26">
        <v>-0.07107843137254899</v>
      </c>
      <c r="C65" s="26">
        <v>0.010401414843271617</v>
      </c>
      <c r="D65" s="26">
        <v>-0.0026</v>
      </c>
      <c r="E65" s="26">
        <v>0.0127</v>
      </c>
      <c r="F65" s="26">
        <v>0.0073</v>
      </c>
      <c r="G65" s="3">
        <v>2.0E-4</v>
      </c>
      <c r="I65" s="1">
        <v>37.0</v>
      </c>
      <c r="J65" s="1">
        <v>0.046668038013388716</v>
      </c>
      <c r="K65" s="6">
        <v>-0.03424567776494171</v>
      </c>
      <c r="L65" s="1">
        <v>-0.5951633460347816</v>
      </c>
      <c r="N65" s="1">
        <v>12.897526501766784</v>
      </c>
      <c r="O65" s="1">
        <v>-0.060535981499115654</v>
      </c>
      <c r="R65" s="6">
        <f t="shared" si="1"/>
        <v>0.001172766446</v>
      </c>
    </row>
    <row r="66" ht="15.75" customHeight="1">
      <c r="A66" s="1">
        <v>201902.0</v>
      </c>
      <c r="B66" s="26">
        <v>0.054263565891472965</v>
      </c>
      <c r="C66" s="26">
        <v>0.017153662389246538</v>
      </c>
      <c r="D66" s="26">
        <v>-0.0102</v>
      </c>
      <c r="E66" s="26">
        <v>-0.0018</v>
      </c>
      <c r="F66" s="26">
        <v>0.0045000000000000005</v>
      </c>
      <c r="G66" s="3">
        <v>-0.008</v>
      </c>
      <c r="I66" s="1">
        <v>38.0</v>
      </c>
      <c r="J66" s="1">
        <v>-0.00897271057227503</v>
      </c>
      <c r="K66" s="6">
        <v>-0.07364837204880745</v>
      </c>
      <c r="L66" s="1">
        <v>-1.2799516435167664</v>
      </c>
      <c r="N66" s="1">
        <v>13.250883392226148</v>
      </c>
      <c r="O66" s="1">
        <v>-0.06040268456375841</v>
      </c>
      <c r="R66" s="6">
        <f t="shared" si="1"/>
        <v>0.005424082705</v>
      </c>
    </row>
    <row r="67" ht="15.75" customHeight="1">
      <c r="A67" s="1">
        <v>201901.0</v>
      </c>
      <c r="B67" s="26">
        <v>0.02652519893899208</v>
      </c>
      <c r="C67" s="26">
        <v>0.05575541188491373</v>
      </c>
      <c r="D67" s="26">
        <v>-0.0496</v>
      </c>
      <c r="E67" s="26">
        <v>0.009399999999999999</v>
      </c>
      <c r="F67" s="26">
        <v>0.0068000000000000005</v>
      </c>
      <c r="G67" s="3">
        <v>-0.0051</v>
      </c>
      <c r="I67" s="1">
        <v>39.0</v>
      </c>
      <c r="J67" s="1">
        <v>0.02461836615029484</v>
      </c>
      <c r="K67" s="6">
        <v>-0.05231919717522566</v>
      </c>
      <c r="L67" s="1">
        <v>-0.9092671100391578</v>
      </c>
      <c r="N67" s="1">
        <v>13.604240282685513</v>
      </c>
      <c r="O67" s="1">
        <v>-0.06024096385542177</v>
      </c>
      <c r="R67" s="6">
        <f t="shared" si="1"/>
        <v>0.002737298393</v>
      </c>
    </row>
    <row r="68" ht="15.75" customHeight="1">
      <c r="A68" s="1">
        <v>201812.0</v>
      </c>
      <c r="B68" s="26">
        <v>-0.01822916666666663</v>
      </c>
      <c r="C68" s="26">
        <v>0.03780513592140067</v>
      </c>
      <c r="D68" s="26">
        <v>-0.025</v>
      </c>
      <c r="E68" s="26">
        <v>0.011699999999999999</v>
      </c>
      <c r="F68" s="26">
        <v>0.0064</v>
      </c>
      <c r="G68" s="3">
        <v>-0.0051</v>
      </c>
      <c r="I68" s="1">
        <v>40.0</v>
      </c>
      <c r="J68" s="1">
        <v>-0.04541422345978414</v>
      </c>
      <c r="K68" s="6">
        <v>0.053794111727940415</v>
      </c>
      <c r="L68" s="1">
        <v>0.9348999822028897</v>
      </c>
      <c r="N68" s="1">
        <v>13.957597173144876</v>
      </c>
      <c r="O68" s="1">
        <v>-0.06012799999999996</v>
      </c>
      <c r="R68" s="6">
        <f t="shared" si="1"/>
        <v>0.002893806457</v>
      </c>
    </row>
    <row r="69" ht="15.75" customHeight="1">
      <c r="A69" s="1">
        <v>201811.0</v>
      </c>
      <c r="B69" s="26">
        <v>0.08169014084507054</v>
      </c>
      <c r="C69" s="26">
        <v>0.019755381460334398</v>
      </c>
      <c r="D69" s="26">
        <v>-0.0144</v>
      </c>
      <c r="E69" s="26">
        <v>-0.0121</v>
      </c>
      <c r="F69" s="26">
        <v>-0.001</v>
      </c>
      <c r="G69" s="3">
        <v>-0.0287</v>
      </c>
      <c r="I69" s="1">
        <v>41.0</v>
      </c>
      <c r="J69" s="1">
        <v>0.0149180359021462</v>
      </c>
      <c r="K69" s="6">
        <v>0.013817596281761867</v>
      </c>
      <c r="L69" s="1">
        <v>0.2401391175160217</v>
      </c>
      <c r="N69" s="1">
        <v>14.31095406360424</v>
      </c>
      <c r="O69" s="1">
        <v>-0.06005221932114879</v>
      </c>
      <c r="R69" s="6">
        <f t="shared" si="1"/>
        <v>0.000190925967</v>
      </c>
    </row>
    <row r="70" ht="15.75" customHeight="1">
      <c r="A70" s="1">
        <v>201810.0</v>
      </c>
      <c r="B70" s="26">
        <v>-0.01388888888888895</v>
      </c>
      <c r="C70" s="26">
        <v>-0.0013907115068654274</v>
      </c>
      <c r="D70" s="26">
        <v>0.0024</v>
      </c>
      <c r="E70" s="26">
        <v>0.0152</v>
      </c>
      <c r="F70" s="26">
        <v>0.0055000000000000005</v>
      </c>
      <c r="G70" s="3">
        <v>0.0218</v>
      </c>
      <c r="I70" s="1">
        <v>42.0</v>
      </c>
      <c r="J70" s="1">
        <v>0.02194146730887287</v>
      </c>
      <c r="K70" s="6">
        <v>0.12279537479639019</v>
      </c>
      <c r="L70" s="1">
        <v>2.13408847221684</v>
      </c>
      <c r="N70" s="1">
        <v>14.664310954063604</v>
      </c>
      <c r="O70" s="1">
        <v>-0.05955025850792128</v>
      </c>
      <c r="R70" s="6">
        <f t="shared" si="1"/>
        <v>0.01507870407</v>
      </c>
    </row>
    <row r="71" ht="15.75" customHeight="1">
      <c r="A71" s="1">
        <v>201809.0</v>
      </c>
      <c r="B71" s="26">
        <v>-0.06005221932114879</v>
      </c>
      <c r="C71" s="26">
        <v>0.008138767511380873</v>
      </c>
      <c r="D71" s="26">
        <v>0.0029</v>
      </c>
      <c r="E71" s="26">
        <v>0.0315</v>
      </c>
      <c r="F71" s="26">
        <v>-0.0055000000000000005</v>
      </c>
      <c r="G71" s="3">
        <v>0.013999999999999999</v>
      </c>
      <c r="I71" s="1">
        <v>43.0</v>
      </c>
      <c r="J71" s="1">
        <v>-0.08048777313849569</v>
      </c>
      <c r="K71" s="6">
        <v>0.07720908461390556</v>
      </c>
      <c r="L71" s="1">
        <v>1.3418340690613229</v>
      </c>
      <c r="N71" s="1">
        <v>15.017667844522968</v>
      </c>
      <c r="O71" s="1">
        <v>-0.05940594059405946</v>
      </c>
      <c r="R71" s="6">
        <f t="shared" si="1"/>
        <v>0.005961242747</v>
      </c>
    </row>
    <row r="72" ht="15.75" customHeight="1">
      <c r="A72" s="1">
        <v>201808.0</v>
      </c>
      <c r="B72" s="26">
        <v>-0.04488778054862841</v>
      </c>
      <c r="C72" s="26">
        <v>-0.06403058818345975</v>
      </c>
      <c r="D72" s="26">
        <v>-0.0155</v>
      </c>
      <c r="E72" s="26">
        <v>-0.0302</v>
      </c>
      <c r="F72" s="26">
        <v>0.0161</v>
      </c>
      <c r="G72" s="3">
        <v>-0.0063</v>
      </c>
      <c r="I72" s="1">
        <v>44.0</v>
      </c>
      <c r="J72" s="1">
        <v>-0.005049212501111569</v>
      </c>
      <c r="K72" s="6">
        <v>-0.04479502425901305</v>
      </c>
      <c r="L72" s="1">
        <v>-0.7785028144776973</v>
      </c>
      <c r="N72" s="1">
        <v>15.371024734982333</v>
      </c>
      <c r="O72" s="1">
        <v>-0.05615119408005387</v>
      </c>
      <c r="R72" s="6">
        <f t="shared" si="1"/>
        <v>0.002006594198</v>
      </c>
    </row>
    <row r="73" ht="15.75" customHeight="1">
      <c r="A73" s="1">
        <v>201807.0</v>
      </c>
      <c r="B73" s="26">
        <v>-0.01231527093596052</v>
      </c>
      <c r="C73" s="26">
        <v>0.004065735965855799</v>
      </c>
      <c r="D73" s="26">
        <v>-0.027200000000000002</v>
      </c>
      <c r="E73" s="26">
        <v>0.013500000000000002</v>
      </c>
      <c r="F73" s="26">
        <v>-0.0067</v>
      </c>
      <c r="G73" s="3">
        <v>0.0052</v>
      </c>
      <c r="I73" s="1">
        <v>45.0</v>
      </c>
      <c r="J73" s="1">
        <v>0.020019730412587856</v>
      </c>
      <c r="K73" s="6">
        <v>0.032439285980854785</v>
      </c>
      <c r="L73" s="1">
        <v>0.563769656418058</v>
      </c>
      <c r="N73" s="1">
        <v>15.724381625441696</v>
      </c>
      <c r="O73" s="1">
        <v>-0.05526055031885979</v>
      </c>
      <c r="R73" s="6">
        <f t="shared" si="1"/>
        <v>0.001052307275</v>
      </c>
    </row>
    <row r="74" ht="15.75" customHeight="1">
      <c r="A74" s="1">
        <v>201806.0</v>
      </c>
      <c r="B74" s="26">
        <v>0.025252525252525082</v>
      </c>
      <c r="C74" s="26">
        <v>0.043836273266139925</v>
      </c>
      <c r="D74" s="26">
        <v>-0.0123</v>
      </c>
      <c r="E74" s="26">
        <v>-0.0058</v>
      </c>
      <c r="F74" s="26">
        <v>0.0073</v>
      </c>
      <c r="G74" s="3">
        <v>5.0E-4</v>
      </c>
      <c r="I74" s="1">
        <v>46.0</v>
      </c>
      <c r="J74" s="1">
        <v>0.059517434557469044</v>
      </c>
      <c r="K74" s="6">
        <v>0.029768279728245146</v>
      </c>
      <c r="L74" s="1">
        <v>0.5173496372409114</v>
      </c>
      <c r="N74" s="1">
        <v>16.07773851590106</v>
      </c>
      <c r="O74" s="1">
        <v>-0.05438420348058903</v>
      </c>
      <c r="R74" s="6">
        <f t="shared" si="1"/>
        <v>0.000886150478</v>
      </c>
    </row>
    <row r="75" ht="15.75" customHeight="1">
      <c r="A75" s="1">
        <v>201805.0</v>
      </c>
      <c r="B75" s="26">
        <v>-0.01980198019801982</v>
      </c>
      <c r="C75" s="26">
        <v>-0.0023535373617348254</v>
      </c>
      <c r="D75" s="26">
        <v>0.008199999999999999</v>
      </c>
      <c r="E75" s="26">
        <v>-0.0269</v>
      </c>
      <c r="F75" s="26">
        <v>0.0291</v>
      </c>
      <c r="G75" s="3">
        <v>-0.0118</v>
      </c>
      <c r="I75" s="1">
        <v>47.0</v>
      </c>
      <c r="J75" s="1">
        <v>0.01865875198228234</v>
      </c>
      <c r="K75" s="6">
        <v>-0.07906143654604075</v>
      </c>
      <c r="L75" s="1">
        <v>-1.3740265104412446</v>
      </c>
      <c r="N75" s="1">
        <v>16.431095406360427</v>
      </c>
      <c r="O75" s="1">
        <v>-0.053416494272393256</v>
      </c>
      <c r="R75" s="6">
        <f t="shared" si="1"/>
        <v>0.006250710749</v>
      </c>
    </row>
    <row r="76" ht="15.75" customHeight="1">
      <c r="A76" s="1">
        <v>201804.0</v>
      </c>
      <c r="B76" s="26">
        <v>0.012531328320801949</v>
      </c>
      <c r="C76" s="26">
        <v>0.03283864918324064</v>
      </c>
      <c r="D76" s="26">
        <v>-0.0484</v>
      </c>
      <c r="E76" s="26">
        <v>0.0219</v>
      </c>
      <c r="F76" s="26">
        <v>0.0034999999999999996</v>
      </c>
      <c r="G76" s="3">
        <v>0.0091</v>
      </c>
      <c r="I76" s="1">
        <v>48.0</v>
      </c>
      <c r="J76" s="1">
        <v>-0.02314192433383143</v>
      </c>
      <c r="K76" s="6">
        <v>0.19176937531422367</v>
      </c>
      <c r="L76" s="1">
        <v>3.3328031602240786</v>
      </c>
      <c r="N76" s="1">
        <v>16.78445229681979</v>
      </c>
      <c r="O76" s="1">
        <v>-0.05282829968296354</v>
      </c>
      <c r="R76" s="6">
        <f t="shared" si="1"/>
        <v>0.03677549331</v>
      </c>
    </row>
    <row r="77" ht="15.75" customHeight="1">
      <c r="A77" s="1">
        <v>201803.0</v>
      </c>
      <c r="B77" s="26">
        <v>-0.014814814814814725</v>
      </c>
      <c r="C77" s="26">
        <v>0.025488365240422972</v>
      </c>
      <c r="D77" s="26">
        <v>0.0098</v>
      </c>
      <c r="E77" s="26">
        <v>0.0066</v>
      </c>
      <c r="F77" s="26">
        <v>0.0043</v>
      </c>
      <c r="G77" s="3">
        <v>-0.0039000000000000003</v>
      </c>
      <c r="I77" s="1">
        <v>49.0</v>
      </c>
      <c r="J77" s="1">
        <v>0.005289004168134319</v>
      </c>
      <c r="K77" s="6">
        <v>0.01880738137403421</v>
      </c>
      <c r="L77" s="1">
        <v>0.32685771633877553</v>
      </c>
      <c r="N77" s="1">
        <v>17.137809187279153</v>
      </c>
      <c r="O77" s="1">
        <v>-0.05192878338278928</v>
      </c>
      <c r="R77" s="6">
        <f t="shared" si="1"/>
        <v>0.0003537175941</v>
      </c>
    </row>
    <row r="78" ht="15.75" customHeight="1">
      <c r="A78" s="1">
        <v>201802.0</v>
      </c>
      <c r="B78" s="26">
        <v>0.03846153846153855</v>
      </c>
      <c r="C78" s="26">
        <v>0.014967064812323683</v>
      </c>
      <c r="D78" s="26">
        <v>-0.0046</v>
      </c>
      <c r="E78" s="26">
        <v>0.0026</v>
      </c>
      <c r="F78" s="26">
        <v>0.0206</v>
      </c>
      <c r="G78" s="3">
        <v>-0.0049</v>
      </c>
      <c r="I78" s="1">
        <v>50.0</v>
      </c>
      <c r="J78" s="1">
        <v>0.03166131769652545</v>
      </c>
      <c r="K78" s="6">
        <v>0.010179686487574967</v>
      </c>
      <c r="L78" s="1">
        <v>0.1769150639422447</v>
      </c>
      <c r="N78" s="1">
        <v>17.49116607773852</v>
      </c>
      <c r="O78" s="1">
        <v>-0.051759834368530044</v>
      </c>
      <c r="R78" s="6">
        <f t="shared" si="1"/>
        <v>0.000103626017</v>
      </c>
    </row>
    <row r="79" ht="15.75" customHeight="1">
      <c r="A79" s="1">
        <v>201801.0</v>
      </c>
      <c r="B79" s="26">
        <v>0.0</v>
      </c>
      <c r="C79" s="26">
        <v>-0.006538712320064088</v>
      </c>
      <c r="D79" s="26">
        <v>-0.0176</v>
      </c>
      <c r="E79" s="26">
        <v>0.0126</v>
      </c>
      <c r="F79" s="26">
        <v>0.002</v>
      </c>
      <c r="G79" s="3">
        <v>-0.006500000000000001</v>
      </c>
      <c r="I79" s="1">
        <v>51.0</v>
      </c>
      <c r="J79" s="1">
        <v>0.054092634374043456</v>
      </c>
      <c r="K79" s="6">
        <v>-0.07458443765273196</v>
      </c>
      <c r="L79" s="1">
        <v>-1.296219738450198</v>
      </c>
      <c r="N79" s="1">
        <v>17.844522968197882</v>
      </c>
      <c r="O79" s="1">
        <v>-0.05000989206656259</v>
      </c>
      <c r="R79" s="6">
        <f t="shared" si="1"/>
        <v>0.00556283834</v>
      </c>
    </row>
    <row r="80" ht="15.75" customHeight="1">
      <c r="A80" s="1">
        <v>201712.0</v>
      </c>
      <c r="B80" s="26">
        <v>-0.06024096385542177</v>
      </c>
      <c r="C80" s="26">
        <v>-0.008077460225704547</v>
      </c>
      <c r="D80" s="26">
        <v>0.0102</v>
      </c>
      <c r="E80" s="26">
        <v>-0.0363</v>
      </c>
      <c r="F80" s="26">
        <v>0.015600000000000001</v>
      </c>
      <c r="G80" s="3">
        <v>-0.0045000000000000005</v>
      </c>
      <c r="I80" s="1">
        <v>52.0</v>
      </c>
      <c r="J80" s="1">
        <v>0.025152776398445046</v>
      </c>
      <c r="K80" s="6">
        <v>-0.10785954331573833</v>
      </c>
      <c r="L80" s="1">
        <v>-1.8745152933517228</v>
      </c>
      <c r="N80" s="1">
        <v>18.197879858657245</v>
      </c>
      <c r="O80" s="1">
        <v>-0.049844236760124616</v>
      </c>
      <c r="R80" s="6">
        <f t="shared" si="1"/>
        <v>0.01163368108</v>
      </c>
    </row>
    <row r="81" ht="15.75" customHeight="1">
      <c r="A81" s="1">
        <v>201711.0</v>
      </c>
      <c r="B81" s="26">
        <v>0.0</v>
      </c>
      <c r="C81" s="26">
        <v>0.0052309575522024865</v>
      </c>
      <c r="D81" s="26">
        <v>-0.0175</v>
      </c>
      <c r="E81" s="26">
        <v>-0.008199999999999999</v>
      </c>
      <c r="F81" s="26">
        <v>0.006500000000000001</v>
      </c>
      <c r="G81" s="3">
        <v>-0.0121</v>
      </c>
      <c r="I81" s="1">
        <v>53.0</v>
      </c>
      <c r="J81" s="1">
        <v>0.07135129532940451</v>
      </c>
      <c r="K81" s="6">
        <v>0.3511085977187237</v>
      </c>
      <c r="L81" s="1">
        <v>6.101995389730064</v>
      </c>
      <c r="N81" s="1">
        <v>18.551236749116608</v>
      </c>
      <c r="O81" s="1">
        <v>-0.0491228070175439</v>
      </c>
      <c r="R81" s="6">
        <f t="shared" si="1"/>
        <v>0.1232772474</v>
      </c>
    </row>
    <row r="82" ht="15.75" customHeight="1">
      <c r="A82" s="1">
        <v>201710.0</v>
      </c>
      <c r="B82" s="26">
        <v>0.05063291139240511</v>
      </c>
      <c r="C82" s="26">
        <v>0.025804891276466346</v>
      </c>
      <c r="D82" s="26">
        <v>0.0151</v>
      </c>
      <c r="E82" s="26">
        <v>0.0127</v>
      </c>
      <c r="F82" s="26">
        <v>-0.0085</v>
      </c>
      <c r="G82" s="3">
        <v>-0.006500000000000001</v>
      </c>
      <c r="I82" s="1">
        <v>54.0</v>
      </c>
      <c r="J82" s="1">
        <v>-0.1583979525279866</v>
      </c>
      <c r="K82" s="6">
        <v>-0.2572270474720134</v>
      </c>
      <c r="L82" s="1">
        <v>-4.470406785781765</v>
      </c>
      <c r="N82" s="1">
        <v>18.904593639575975</v>
      </c>
      <c r="O82" s="1">
        <v>-0.048275862068965614</v>
      </c>
      <c r="R82" s="6">
        <f t="shared" si="1"/>
        <v>0.06616575395</v>
      </c>
    </row>
    <row r="83" ht="15.75" customHeight="1">
      <c r="A83" s="1">
        <v>201709.0</v>
      </c>
      <c r="B83" s="26">
        <v>0.015424164524421524</v>
      </c>
      <c r="C83" s="26">
        <v>0.004968979324582623</v>
      </c>
      <c r="D83" s="26">
        <v>0.0169</v>
      </c>
      <c r="E83" s="26">
        <v>-0.0181</v>
      </c>
      <c r="F83" s="26">
        <v>-0.0044</v>
      </c>
      <c r="G83" s="3">
        <v>-0.0043</v>
      </c>
      <c r="I83" s="1">
        <v>55.0</v>
      </c>
      <c r="J83" s="1">
        <v>-0.04786095693773463</v>
      </c>
      <c r="K83" s="6">
        <v>-0.07301816394138627</v>
      </c>
      <c r="L83" s="1">
        <v>-1.2689991148944533</v>
      </c>
      <c r="N83" s="1">
        <v>19.257950530035338</v>
      </c>
      <c r="O83" s="1">
        <v>-0.04810996563573888</v>
      </c>
      <c r="R83" s="6">
        <f t="shared" si="1"/>
        <v>0.005331652265</v>
      </c>
    </row>
    <row r="84" ht="15.75" customHeight="1">
      <c r="A84" s="1">
        <v>201708.0</v>
      </c>
      <c r="B84" s="26">
        <v>0.03733333333333344</v>
      </c>
      <c r="C84" s="26">
        <v>0.027229910431974647</v>
      </c>
      <c r="D84" s="26">
        <v>-0.0102</v>
      </c>
      <c r="E84" s="26">
        <v>0.0176</v>
      </c>
      <c r="F84" s="26">
        <v>-0.0063</v>
      </c>
      <c r="G84" s="3">
        <v>0.0105</v>
      </c>
      <c r="I84" s="1">
        <v>56.0</v>
      </c>
      <c r="J84" s="1">
        <v>0.012723518154653158</v>
      </c>
      <c r="K84" s="6">
        <v>-0.09584694384734842</v>
      </c>
      <c r="L84" s="1">
        <v>-1.6657456219422206</v>
      </c>
      <c r="N84" s="1">
        <v>19.6113074204947</v>
      </c>
      <c r="O84" s="1">
        <v>-0.04627102342145628</v>
      </c>
      <c r="R84" s="6">
        <f t="shared" si="1"/>
        <v>0.009186636645</v>
      </c>
    </row>
    <row r="85" ht="15.75" customHeight="1">
      <c r="A85" s="1">
        <v>201707.0</v>
      </c>
      <c r="B85" s="26">
        <v>-0.013157894736842035</v>
      </c>
      <c r="C85" s="26">
        <v>0.014493352458923026</v>
      </c>
      <c r="D85" s="26">
        <v>-0.0011</v>
      </c>
      <c r="E85" s="26">
        <v>0.025699999999999997</v>
      </c>
      <c r="F85" s="26">
        <v>-0.013500000000000002</v>
      </c>
      <c r="G85" s="3">
        <v>0.0217</v>
      </c>
      <c r="I85" s="1">
        <v>57.0</v>
      </c>
      <c r="J85" s="1">
        <v>0.004484941794586387</v>
      </c>
      <c r="K85" s="6">
        <v>-0.011984941794586338</v>
      </c>
      <c r="L85" s="1">
        <v>-0.20828900246793658</v>
      </c>
      <c r="N85" s="1">
        <v>19.964664310954067</v>
      </c>
      <c r="O85" s="1">
        <v>-0.04547265206067108</v>
      </c>
      <c r="R85" s="6">
        <f t="shared" si="1"/>
        <v>0.0001436388298</v>
      </c>
    </row>
    <row r="86" ht="15.75" customHeight="1">
      <c r="A86" s="1">
        <v>201706.0</v>
      </c>
      <c r="B86" s="26">
        <v>-0.05940594059405946</v>
      </c>
      <c r="C86" s="26">
        <v>0.016001326750357148</v>
      </c>
      <c r="D86" s="26">
        <v>-0.0181</v>
      </c>
      <c r="E86" s="26">
        <v>-0.0092</v>
      </c>
      <c r="F86" s="26">
        <v>0.0417</v>
      </c>
      <c r="G86" s="3">
        <v>-0.0086</v>
      </c>
      <c r="I86" s="1">
        <v>58.0</v>
      </c>
      <c r="J86" s="1">
        <v>0.05105654944623262</v>
      </c>
      <c r="K86" s="6">
        <v>-0.028038646632933324</v>
      </c>
      <c r="L86" s="1">
        <v>-0.487289954162537</v>
      </c>
      <c r="N86" s="1">
        <v>20.31802120141343</v>
      </c>
      <c r="O86" s="1">
        <v>-0.04518967093235826</v>
      </c>
      <c r="R86" s="6">
        <f t="shared" si="1"/>
        <v>0.000786165705</v>
      </c>
    </row>
    <row r="87" ht="15.75" customHeight="1">
      <c r="A87" s="1">
        <v>201705.0</v>
      </c>
      <c r="B87" s="26">
        <v>-0.009803921568627416</v>
      </c>
      <c r="C87" s="26">
        <v>0.010844591381083513</v>
      </c>
      <c r="D87" s="26">
        <v>-0.013000000000000001</v>
      </c>
      <c r="E87" s="26">
        <v>0.0069</v>
      </c>
      <c r="F87" s="26">
        <v>-0.013000000000000001</v>
      </c>
      <c r="G87" s="3">
        <v>0.0060999999999999995</v>
      </c>
      <c r="I87" s="1">
        <v>59.0</v>
      </c>
      <c r="J87" s="1">
        <v>-0.01963746241825611</v>
      </c>
      <c r="K87" s="6">
        <v>-0.005300193442092906</v>
      </c>
      <c r="L87" s="1">
        <v>-0.09211325543852875</v>
      </c>
      <c r="N87" s="1">
        <v>20.671378091872793</v>
      </c>
      <c r="O87" s="1">
        <v>-0.04500000000000004</v>
      </c>
      <c r="R87" s="6">
        <f t="shared" si="1"/>
        <v>0.00002809205052</v>
      </c>
    </row>
    <row r="88" ht="15.75" customHeight="1">
      <c r="A88" s="1">
        <v>201704.0</v>
      </c>
      <c r="B88" s="26">
        <v>-0.06849315068493145</v>
      </c>
      <c r="C88" s="26">
        <v>0.025953726807870225</v>
      </c>
      <c r="D88" s="26">
        <v>-0.016399999999999998</v>
      </c>
      <c r="E88" s="26">
        <v>0.0125</v>
      </c>
      <c r="F88" s="26">
        <v>-0.0062</v>
      </c>
      <c r="G88" s="3">
        <v>-0.0127</v>
      </c>
      <c r="I88" s="1">
        <v>60.0</v>
      </c>
      <c r="J88" s="1">
        <v>0.011354876568717007</v>
      </c>
      <c r="K88" s="6">
        <v>0.038383343326571034</v>
      </c>
      <c r="L88" s="1">
        <v>0.667072767636395</v>
      </c>
      <c r="N88" s="1">
        <v>21.02473498233216</v>
      </c>
      <c r="O88" s="1">
        <v>-0.04493552235414411</v>
      </c>
      <c r="R88" s="6">
        <f t="shared" si="1"/>
        <v>0.001473281045</v>
      </c>
    </row>
    <row r="89" ht="15.75" customHeight="1">
      <c r="A89" s="1">
        <v>201703.0</v>
      </c>
      <c r="B89" s="26">
        <v>0.004587155963302614</v>
      </c>
      <c r="C89" s="26">
        <v>0.005441031459537671</v>
      </c>
      <c r="D89" s="26">
        <v>-0.0254</v>
      </c>
      <c r="E89" s="26">
        <v>-0.0106</v>
      </c>
      <c r="F89" s="26">
        <v>0.0168</v>
      </c>
      <c r="G89" s="3">
        <v>0.0048</v>
      </c>
      <c r="I89" s="1">
        <v>61.0</v>
      </c>
      <c r="J89" s="1">
        <v>-0.02462621480865617</v>
      </c>
      <c r="K89" s="6">
        <v>-0.02037378519134387</v>
      </c>
      <c r="L89" s="1">
        <v>-0.35408060103536804</v>
      </c>
      <c r="N89" s="1">
        <v>21.378091872791522</v>
      </c>
      <c r="O89" s="1">
        <v>-0.04488778054862841</v>
      </c>
      <c r="R89" s="6">
        <f t="shared" si="1"/>
        <v>0.000415091123</v>
      </c>
    </row>
    <row r="90" ht="15.75" customHeight="1">
      <c r="A90" s="1">
        <v>201702.0</v>
      </c>
      <c r="B90" s="26">
        <v>0.050602409638554224</v>
      </c>
      <c r="C90" s="26">
        <v>0.02528421379385759</v>
      </c>
      <c r="D90" s="26">
        <v>-0.0158</v>
      </c>
      <c r="E90" s="26">
        <v>0.0262</v>
      </c>
      <c r="F90" s="26">
        <v>-0.008199999999999999</v>
      </c>
      <c r="G90" s="3">
        <v>-0.0014000000000000002</v>
      </c>
      <c r="I90" s="1">
        <v>62.0</v>
      </c>
      <c r="J90" s="1">
        <v>0.034247644079368346</v>
      </c>
      <c r="K90" s="6">
        <v>0.021161326896884956</v>
      </c>
      <c r="L90" s="1">
        <v>0.36776746569107677</v>
      </c>
      <c r="N90" s="1">
        <v>21.731448763250885</v>
      </c>
      <c r="O90" s="1">
        <v>-0.044871794871794934</v>
      </c>
      <c r="R90" s="6">
        <f t="shared" si="1"/>
        <v>0.000447801756</v>
      </c>
    </row>
    <row r="91" ht="15.75" customHeight="1">
      <c r="A91" s="1">
        <v>201701.0</v>
      </c>
      <c r="B91" s="26">
        <v>0.00728155339805836</v>
      </c>
      <c r="C91" s="26">
        <v>0.004091128516936271</v>
      </c>
      <c r="D91" s="26">
        <v>-0.0177</v>
      </c>
      <c r="E91" s="26">
        <v>0.0333</v>
      </c>
      <c r="F91" s="26">
        <v>-0.0058</v>
      </c>
      <c r="G91" s="3">
        <v>0.0273</v>
      </c>
      <c r="I91" s="1">
        <v>63.0</v>
      </c>
      <c r="J91" s="1">
        <v>0.03132031984115126</v>
      </c>
      <c r="K91" s="6">
        <v>-0.03132031984115126</v>
      </c>
      <c r="L91" s="1">
        <v>-0.5443228918839554</v>
      </c>
      <c r="N91" s="1">
        <v>22.084805653710248</v>
      </c>
      <c r="O91" s="1">
        <v>-0.04442875028088977</v>
      </c>
      <c r="R91" s="6">
        <f t="shared" si="1"/>
        <v>0.000980962435</v>
      </c>
    </row>
    <row r="92" ht="15.75" customHeight="1">
      <c r="A92" s="1">
        <v>201612.0</v>
      </c>
      <c r="B92" s="26">
        <v>0.08994708994709</v>
      </c>
      <c r="C92" s="26">
        <v>0.016552848987696267</v>
      </c>
      <c r="D92" s="26">
        <v>0.0087</v>
      </c>
      <c r="E92" s="26">
        <v>0.011899999999999999</v>
      </c>
      <c r="F92" s="26">
        <v>0.0113</v>
      </c>
      <c r="G92" s="3">
        <v>0.0052</v>
      </c>
      <c r="I92" s="1">
        <v>64.0</v>
      </c>
      <c r="J92" s="1">
        <v>0.005474017183542252</v>
      </c>
      <c r="K92" s="6">
        <v>-0.07655244855609124</v>
      </c>
      <c r="L92" s="1">
        <v>-1.3304222431375288</v>
      </c>
      <c r="N92" s="1">
        <v>22.438162544169614</v>
      </c>
      <c r="O92" s="1">
        <v>-0.04282961262802332</v>
      </c>
      <c r="R92" s="6">
        <f t="shared" si="1"/>
        <v>0.00586027738</v>
      </c>
    </row>
    <row r="93" ht="15.75" customHeight="1">
      <c r="A93" s="1">
        <v>201611.0</v>
      </c>
      <c r="B93" s="26">
        <v>-0.038167938931297773</v>
      </c>
      <c r="C93" s="26">
        <v>0.02463661966918651</v>
      </c>
      <c r="D93" s="26">
        <v>-0.0172</v>
      </c>
      <c r="E93" s="26">
        <v>0.009399999999999999</v>
      </c>
      <c r="F93" s="26">
        <v>0.0028000000000000004</v>
      </c>
      <c r="G93" s="3">
        <v>0.0036</v>
      </c>
      <c r="I93" s="1">
        <v>65.0</v>
      </c>
      <c r="J93" s="1">
        <v>0.008962820184722185</v>
      </c>
      <c r="K93" s="6">
        <v>0.04530074570675078</v>
      </c>
      <c r="L93" s="1">
        <v>0.7872918614068625</v>
      </c>
      <c r="N93" s="1">
        <v>22.791519434628977</v>
      </c>
      <c r="O93" s="1">
        <v>-0.04134320633783195</v>
      </c>
      <c r="R93" s="6">
        <f t="shared" si="1"/>
        <v>0.002052157562</v>
      </c>
    </row>
    <row r="94" ht="15.75" customHeight="1">
      <c r="A94" s="1">
        <v>201610.0</v>
      </c>
      <c r="B94" s="26">
        <v>-0.005063291139240533</v>
      </c>
      <c r="C94" s="26">
        <v>-0.002280718288518724</v>
      </c>
      <c r="D94" s="26">
        <v>0.012199999999999999</v>
      </c>
      <c r="E94" s="26">
        <v>0.0281</v>
      </c>
      <c r="F94" s="26">
        <v>-0.0058</v>
      </c>
      <c r="G94" s="3">
        <v>0.025699999999999997</v>
      </c>
      <c r="I94" s="1">
        <v>66.0</v>
      </c>
      <c r="J94" s="1">
        <v>0.04622669318401455</v>
      </c>
      <c r="K94" s="6">
        <v>-0.019701494245022474</v>
      </c>
      <c r="L94" s="1">
        <v>-0.34239670527871435</v>
      </c>
      <c r="N94" s="1">
        <v>23.14487632508834</v>
      </c>
      <c r="O94" s="1">
        <v>-0.0409406291886778</v>
      </c>
      <c r="R94" s="6">
        <f t="shared" si="1"/>
        <v>0.0003881488755</v>
      </c>
    </row>
    <row r="95" ht="15.75" customHeight="1">
      <c r="A95" s="1">
        <v>201609.0</v>
      </c>
      <c r="B95" s="26">
        <v>0.012820512820512997</v>
      </c>
      <c r="C95" s="26">
        <v>-0.009155429973919271</v>
      </c>
      <c r="D95" s="26">
        <v>0.0155</v>
      </c>
      <c r="E95" s="26">
        <v>0.006</v>
      </c>
      <c r="F95" s="26">
        <v>-0.0039000000000000003</v>
      </c>
      <c r="G95" s="3">
        <v>0.0069</v>
      </c>
      <c r="I95" s="1">
        <v>67.0</v>
      </c>
      <c r="J95" s="1">
        <v>0.031129357050979745</v>
      </c>
      <c r="K95" s="6">
        <v>-0.049358523717646374</v>
      </c>
      <c r="L95" s="1">
        <v>-0.8578128992735251</v>
      </c>
      <c r="N95" s="1">
        <v>23.498233215547707</v>
      </c>
      <c r="O95" s="1">
        <v>-0.04088038493346369</v>
      </c>
      <c r="R95" s="6">
        <f t="shared" si="1"/>
        <v>0.002436263864</v>
      </c>
    </row>
    <row r="96" ht="15.75" customHeight="1">
      <c r="A96" s="1">
        <v>201608.0</v>
      </c>
      <c r="B96" s="26">
        <v>-0.14847161572052403</v>
      </c>
      <c r="C96" s="26">
        <v>-0.054395619995900035</v>
      </c>
      <c r="D96" s="26">
        <v>0.0121</v>
      </c>
      <c r="E96" s="26">
        <v>0.0189</v>
      </c>
      <c r="F96" s="26">
        <v>-0.0034000000000000002</v>
      </c>
      <c r="G96" s="3">
        <v>-0.0064</v>
      </c>
      <c r="I96" s="1">
        <v>68.0</v>
      </c>
      <c r="J96" s="1">
        <v>0.007353843504159925</v>
      </c>
      <c r="K96" s="6">
        <v>0.07433629734091061</v>
      </c>
      <c r="L96" s="1">
        <v>1.2919072520896302</v>
      </c>
      <c r="N96" s="1">
        <v>23.85159010600707</v>
      </c>
      <c r="O96" s="1">
        <v>-0.04037996663375443</v>
      </c>
      <c r="R96" s="6">
        <f t="shared" si="1"/>
        <v>0.005525885102</v>
      </c>
    </row>
    <row r="97" ht="15.75" customHeight="1">
      <c r="A97" s="1">
        <v>201607.0</v>
      </c>
      <c r="B97" s="26">
        <v>-0.08582834331337319</v>
      </c>
      <c r="C97" s="26">
        <v>-0.005100941635366674</v>
      </c>
      <c r="D97" s="26">
        <v>-0.0371</v>
      </c>
      <c r="E97" s="26">
        <v>0.0194</v>
      </c>
      <c r="F97" s="26">
        <v>0.0149</v>
      </c>
      <c r="G97" s="3">
        <v>-0.0016</v>
      </c>
      <c r="I97" s="1">
        <v>69.0</v>
      </c>
      <c r="J97" s="1">
        <v>-0.004845352949054986</v>
      </c>
      <c r="K97" s="6">
        <v>-0.009043535939833964</v>
      </c>
      <c r="L97" s="1">
        <v>-0.15716964771091446</v>
      </c>
      <c r="N97" s="1">
        <v>24.204946996466433</v>
      </c>
      <c r="O97" s="1">
        <v>-0.039666455562592295</v>
      </c>
      <c r="R97" s="6">
        <f t="shared" si="1"/>
        <v>0.0000817855423</v>
      </c>
    </row>
    <row r="98" ht="15.75" customHeight="1">
      <c r="A98" s="1">
        <v>201606.0</v>
      </c>
      <c r="B98" s="26">
        <v>-0.01183431952662728</v>
      </c>
      <c r="C98" s="26">
        <v>0.006900125705502802</v>
      </c>
      <c r="D98" s="26">
        <v>0.0055000000000000005</v>
      </c>
      <c r="E98" s="26">
        <v>0.0103</v>
      </c>
      <c r="F98" s="26">
        <v>0.0097</v>
      </c>
      <c r="G98" s="3">
        <v>-0.0049</v>
      </c>
      <c r="I98" s="1">
        <v>70.0</v>
      </c>
      <c r="J98" s="1">
        <v>0.005339336685257285</v>
      </c>
      <c r="K98" s="6">
        <v>-0.06539155600640607</v>
      </c>
      <c r="L98" s="1">
        <v>-1.136454578073371</v>
      </c>
      <c r="N98" s="1">
        <v>24.558303886925795</v>
      </c>
      <c r="O98" s="1">
        <v>-0.038986942505276345</v>
      </c>
      <c r="R98" s="6">
        <f t="shared" si="1"/>
        <v>0.004276055597</v>
      </c>
    </row>
    <row r="99" ht="15.75" customHeight="1">
      <c r="A99" s="1">
        <v>201605.0</v>
      </c>
      <c r="B99" s="26">
        <v>0.10698689956331875</v>
      </c>
      <c r="C99" s="26">
        <v>0.06532683497128611</v>
      </c>
      <c r="D99" s="26">
        <v>0.0015</v>
      </c>
      <c r="E99" s="26">
        <v>-0.0204</v>
      </c>
      <c r="F99" s="26">
        <v>0.0052</v>
      </c>
      <c r="G99" s="3">
        <v>-0.015700000000000002</v>
      </c>
      <c r="I99" s="1">
        <v>71.0</v>
      </c>
      <c r="J99" s="1">
        <v>-0.08461316484242704</v>
      </c>
      <c r="K99" s="6">
        <v>0.03972538429379863</v>
      </c>
      <c r="L99" s="1">
        <v>0.6903963998346929</v>
      </c>
      <c r="N99" s="1">
        <v>24.911660777385162</v>
      </c>
      <c r="O99" s="1">
        <v>-0.038167938931297773</v>
      </c>
      <c r="R99" s="6">
        <f t="shared" si="1"/>
        <v>0.001578106157</v>
      </c>
    </row>
    <row r="100" ht="15.75" customHeight="1">
      <c r="A100" s="1">
        <v>201604.0</v>
      </c>
      <c r="B100" s="26">
        <v>-0.051759834368530044</v>
      </c>
      <c r="C100" s="26">
        <v>-0.020155228830126992</v>
      </c>
      <c r="D100" s="26">
        <v>0.0167</v>
      </c>
      <c r="E100" s="26">
        <v>0.0195</v>
      </c>
      <c r="F100" s="26">
        <v>0.0048</v>
      </c>
      <c r="G100" s="3">
        <v>0.0118</v>
      </c>
      <c r="I100" s="1">
        <v>72.0</v>
      </c>
      <c r="J100" s="1">
        <v>-0.008082254433846012</v>
      </c>
      <c r="K100" s="6">
        <v>-0.004233016502114509</v>
      </c>
      <c r="L100" s="1">
        <v>-0.0735665470694242</v>
      </c>
      <c r="N100" s="1">
        <v>25.265017667844525</v>
      </c>
      <c r="O100" s="1">
        <v>-0.037111940454100045</v>
      </c>
      <c r="R100" s="6">
        <f t="shared" si="1"/>
        <v>0.00001791842871</v>
      </c>
    </row>
    <row r="101" ht="15.75" customHeight="1">
      <c r="A101" s="1">
        <v>201603.0</v>
      </c>
      <c r="B101" s="26">
        <v>-0.0012200417709216094</v>
      </c>
      <c r="C101" s="26">
        <v>0.03208376291531634</v>
      </c>
      <c r="D101" s="26">
        <v>-0.0245</v>
      </c>
      <c r="E101" s="26">
        <v>0.0104</v>
      </c>
      <c r="F101" s="26">
        <v>0.016200000000000003</v>
      </c>
      <c r="G101" s="3">
        <v>0.0141</v>
      </c>
      <c r="I101" s="1">
        <v>73.0</v>
      </c>
      <c r="J101" s="1">
        <v>0.03938409455753765</v>
      </c>
      <c r="K101" s="6">
        <v>-0.014131569305012567</v>
      </c>
      <c r="L101" s="1">
        <v>-0.24559572539410676</v>
      </c>
      <c r="N101" s="1">
        <v>25.618374558303888</v>
      </c>
      <c r="O101" s="1">
        <v>-0.03655054254711598</v>
      </c>
      <c r="R101" s="6">
        <f t="shared" si="1"/>
        <v>0.000199701251</v>
      </c>
    </row>
    <row r="102" ht="15.75" customHeight="1">
      <c r="A102" s="1">
        <v>201602.0</v>
      </c>
      <c r="B102" s="26">
        <v>-0.02393783429205787</v>
      </c>
      <c r="C102" s="26">
        <v>0.01009445203513648</v>
      </c>
      <c r="D102" s="26">
        <v>-0.0074</v>
      </c>
      <c r="E102" s="26">
        <v>0.0321</v>
      </c>
      <c r="F102" s="26">
        <v>-0.0194</v>
      </c>
      <c r="G102" s="3">
        <v>0.0141</v>
      </c>
      <c r="I102" s="1">
        <v>74.0</v>
      </c>
      <c r="J102" s="1">
        <v>-0.008652970882331808</v>
      </c>
      <c r="K102" s="6">
        <v>-0.011149009315688012</v>
      </c>
      <c r="L102" s="1">
        <v>-0.19376114366440608</v>
      </c>
      <c r="N102" s="1">
        <v>25.971731448763254</v>
      </c>
      <c r="O102" s="1">
        <v>-0.03609496755362129</v>
      </c>
      <c r="R102" s="6">
        <f t="shared" si="1"/>
        <v>0.0001243004087</v>
      </c>
    </row>
    <row r="103" ht="15.75" customHeight="1">
      <c r="A103" s="1">
        <v>201601.0</v>
      </c>
      <c r="B103" s="26">
        <v>0.120800814387513</v>
      </c>
      <c r="C103" s="26">
        <v>0.08370452280339657</v>
      </c>
      <c r="D103" s="26">
        <v>-0.0084</v>
      </c>
      <c r="E103" s="26">
        <v>-0.0034999999999999996</v>
      </c>
      <c r="F103" s="26">
        <v>0.0154</v>
      </c>
      <c r="G103" s="3">
        <v>0.021400000000000002</v>
      </c>
      <c r="I103" s="1">
        <v>75.0</v>
      </c>
      <c r="J103" s="1">
        <v>0.022711345681158512</v>
      </c>
      <c r="K103" s="6">
        <v>-0.010180017360356564</v>
      </c>
      <c r="L103" s="1">
        <v>-0.17692081425482892</v>
      </c>
      <c r="N103" s="1">
        <v>26.325088339222617</v>
      </c>
      <c r="O103" s="1">
        <v>-0.03609496755362129</v>
      </c>
      <c r="R103" s="6">
        <f t="shared" si="1"/>
        <v>0.0001036327535</v>
      </c>
    </row>
    <row r="104" ht="15.75" customHeight="1">
      <c r="A104" s="1">
        <v>201512.0</v>
      </c>
      <c r="B104" s="26">
        <v>-0.04282961262802332</v>
      </c>
      <c r="C104" s="26">
        <v>0.009829307572613688</v>
      </c>
      <c r="D104" s="26">
        <v>-2.0E-4</v>
      </c>
      <c r="E104" s="26">
        <v>-0.0265</v>
      </c>
      <c r="F104" s="26">
        <v>0.0121</v>
      </c>
      <c r="G104" s="3">
        <v>0.0126</v>
      </c>
      <c r="I104" s="1">
        <v>76.0</v>
      </c>
      <c r="J104" s="1">
        <v>0.02356822210827823</v>
      </c>
      <c r="K104" s="6">
        <v>-0.03838303692309296</v>
      </c>
      <c r="L104" s="1">
        <v>-0.6670674425813472</v>
      </c>
      <c r="N104" s="1">
        <v>26.67844522968198</v>
      </c>
      <c r="O104" s="1">
        <v>-0.03506697022559946</v>
      </c>
      <c r="R104" s="6">
        <f t="shared" si="1"/>
        <v>0.001473257523</v>
      </c>
    </row>
    <row r="105" ht="15.75" customHeight="1">
      <c r="A105" s="1">
        <v>201511.0</v>
      </c>
      <c r="B105" s="26">
        <v>0.0541657155900479</v>
      </c>
      <c r="C105" s="26">
        <v>-0.024356841749074265</v>
      </c>
      <c r="D105" s="26">
        <v>0.0212</v>
      </c>
      <c r="E105" s="26">
        <v>-0.0292</v>
      </c>
      <c r="F105" s="26">
        <v>0.016</v>
      </c>
      <c r="G105" s="3">
        <v>0.0052</v>
      </c>
      <c r="I105" s="1">
        <v>77.0</v>
      </c>
      <c r="J105" s="1">
        <v>0.010639207654940025</v>
      </c>
      <c r="K105" s="6">
        <v>0.027822330806598523</v>
      </c>
      <c r="L105" s="1">
        <v>0.4835305527021432</v>
      </c>
      <c r="N105" s="1">
        <v>27.031802120141347</v>
      </c>
      <c r="O105" s="1">
        <v>-0.03440158364988499</v>
      </c>
      <c r="R105" s="6">
        <f t="shared" si="1"/>
        <v>0.0007740820915</v>
      </c>
    </row>
    <row r="106" ht="15.75" customHeight="1">
      <c r="A106" s="1">
        <v>201510.0</v>
      </c>
      <c r="B106" s="26">
        <v>0.05477308294209693</v>
      </c>
      <c r="C106" s="26">
        <v>0.03673844085801181</v>
      </c>
      <c r="D106" s="26">
        <v>-0.0132</v>
      </c>
      <c r="E106" s="26">
        <v>0.011699999999999999</v>
      </c>
      <c r="F106" s="26">
        <v>0.011399999999999999</v>
      </c>
      <c r="G106" s="3">
        <v>-0.001</v>
      </c>
      <c r="I106" s="1">
        <v>78.0</v>
      </c>
      <c r="J106" s="1">
        <v>-0.018015151634355214</v>
      </c>
      <c r="K106" s="6">
        <v>0.018015151634355214</v>
      </c>
      <c r="L106" s="1">
        <v>0.31308937728203445</v>
      </c>
      <c r="N106" s="1">
        <v>27.38515901060071</v>
      </c>
      <c r="O106" s="1">
        <v>-0.031088082901554293</v>
      </c>
      <c r="R106" s="6">
        <f t="shared" si="1"/>
        <v>0.0003245456884</v>
      </c>
    </row>
    <row r="107" ht="15.75" customHeight="1">
      <c r="A107" s="1">
        <v>201509.0</v>
      </c>
      <c r="B107" s="26">
        <v>0.04738248940891676</v>
      </c>
      <c r="C107" s="26">
        <v>0.019006169345974433</v>
      </c>
      <c r="D107" s="26">
        <v>0.0317</v>
      </c>
      <c r="E107" s="26">
        <v>-0.0032</v>
      </c>
      <c r="F107" s="26">
        <v>-0.0143</v>
      </c>
      <c r="G107" s="3">
        <v>0.0111</v>
      </c>
      <c r="I107" s="1">
        <v>79.0</v>
      </c>
      <c r="J107" s="1">
        <v>-0.016891070833143312</v>
      </c>
      <c r="K107" s="6">
        <v>-0.04334989302227846</v>
      </c>
      <c r="L107" s="1">
        <v>-0.7533875532696145</v>
      </c>
      <c r="N107" s="1">
        <v>27.738515901060072</v>
      </c>
      <c r="O107" s="1">
        <v>-0.030405405405405372</v>
      </c>
      <c r="R107" s="6">
        <f t="shared" si="1"/>
        <v>0.001879213225</v>
      </c>
    </row>
    <row r="108" ht="15.75" customHeight="1">
      <c r="A108" s="1">
        <v>201508.0</v>
      </c>
      <c r="B108" s="26">
        <v>0.0721894770994429</v>
      </c>
      <c r="C108" s="26">
        <v>0.07026326196542909</v>
      </c>
      <c r="D108" s="26">
        <v>-0.0113</v>
      </c>
      <c r="E108" s="26">
        <v>0.008</v>
      </c>
      <c r="F108" s="26">
        <v>-2.0E-4</v>
      </c>
      <c r="G108" s="3">
        <v>-0.0051</v>
      </c>
      <c r="I108" s="1">
        <v>80.0</v>
      </c>
      <c r="J108" s="1">
        <v>-0.006670542158414016</v>
      </c>
      <c r="K108" s="6">
        <v>0.006670542158414016</v>
      </c>
      <c r="L108" s="1">
        <v>0.11592885438325379</v>
      </c>
      <c r="N108" s="1">
        <v>28.091872791519435</v>
      </c>
      <c r="O108" s="1">
        <v>-0.030313642233360416</v>
      </c>
      <c r="R108" s="6">
        <f t="shared" si="1"/>
        <v>0.00004449613269</v>
      </c>
    </row>
    <row r="109" ht="15.75" customHeight="1">
      <c r="A109" s="1">
        <v>201507.0</v>
      </c>
      <c r="B109" s="26">
        <v>-0.03609496755362129</v>
      </c>
      <c r="C109" s="26">
        <v>-0.011117092700192455</v>
      </c>
      <c r="D109" s="26">
        <v>-0.061900000000000004</v>
      </c>
      <c r="E109" s="26">
        <v>-0.0277</v>
      </c>
      <c r="F109" s="26">
        <v>0.0449</v>
      </c>
      <c r="G109" s="3">
        <v>0.0175</v>
      </c>
      <c r="I109" s="1">
        <v>81.0</v>
      </c>
      <c r="J109" s="1">
        <v>0.023541530298672547</v>
      </c>
      <c r="K109" s="6">
        <v>0.027091381093732565</v>
      </c>
      <c r="L109" s="1">
        <v>0.47082721303170383</v>
      </c>
      <c r="N109" s="1">
        <v>28.4452296819788</v>
      </c>
      <c r="O109" s="1">
        <v>-0.03030488739083803</v>
      </c>
      <c r="R109" s="6">
        <f t="shared" si="1"/>
        <v>0.0007339429296</v>
      </c>
    </row>
    <row r="110" ht="15.75" customHeight="1">
      <c r="A110" s="1">
        <v>201506.0</v>
      </c>
      <c r="B110" s="26">
        <v>-0.1221660451602572</v>
      </c>
      <c r="C110" s="26">
        <v>-0.04470731495172653</v>
      </c>
      <c r="D110" s="26">
        <v>0.0121</v>
      </c>
      <c r="E110" s="26">
        <v>-0.0026</v>
      </c>
      <c r="F110" s="26">
        <v>-0.0092</v>
      </c>
      <c r="G110" s="3">
        <v>0.0178</v>
      </c>
      <c r="I110" s="1">
        <v>82.0</v>
      </c>
      <c r="J110" s="1">
        <v>-0.0018557380324847003</v>
      </c>
      <c r="K110" s="6">
        <v>0.017279902556906226</v>
      </c>
      <c r="L110" s="1">
        <v>0.3003113179862858</v>
      </c>
      <c r="N110" s="1">
        <v>28.798586572438165</v>
      </c>
      <c r="O110" s="1">
        <v>-0.03012129683906739</v>
      </c>
      <c r="R110" s="6">
        <f t="shared" si="1"/>
        <v>0.0002985950324</v>
      </c>
    </row>
    <row r="111" ht="15.75" customHeight="1">
      <c r="A111" s="1">
        <v>201505.0</v>
      </c>
      <c r="B111" s="26">
        <v>0.05238955098110032</v>
      </c>
      <c r="C111" s="26">
        <v>0.03387453406756835</v>
      </c>
      <c r="D111" s="26">
        <v>0.0872</v>
      </c>
      <c r="E111" s="26">
        <v>0.0064</v>
      </c>
      <c r="F111" s="26">
        <v>-0.0416</v>
      </c>
      <c r="G111" s="3">
        <v>0.013300000000000001</v>
      </c>
      <c r="I111" s="1">
        <v>83.0</v>
      </c>
      <c r="J111" s="1">
        <v>0.022397053032581566</v>
      </c>
      <c r="K111" s="6">
        <v>0.014936280300751874</v>
      </c>
      <c r="L111" s="1">
        <v>0.2595809790107102</v>
      </c>
      <c r="N111" s="1">
        <v>29.151943462897528</v>
      </c>
      <c r="O111" s="1">
        <v>-0.030084331297750344</v>
      </c>
      <c r="R111" s="6">
        <f t="shared" si="1"/>
        <v>0.0002230924692</v>
      </c>
    </row>
    <row r="112" ht="15.75" customHeight="1">
      <c r="A112" s="1">
        <v>201504.0</v>
      </c>
      <c r="B112" s="26">
        <v>-0.05192878338278928</v>
      </c>
      <c r="C112" s="26">
        <v>-0.02018700248710459</v>
      </c>
      <c r="D112" s="26">
        <v>0.1072</v>
      </c>
      <c r="E112" s="26">
        <v>0.0052</v>
      </c>
      <c r="F112" s="26">
        <v>-0.0623</v>
      </c>
      <c r="G112" s="3">
        <v>-0.028900000000000002</v>
      </c>
      <c r="I112" s="1">
        <v>84.0</v>
      </c>
      <c r="J112" s="1">
        <v>0.010680474630175447</v>
      </c>
      <c r="K112" s="6">
        <v>-0.023838369367017484</v>
      </c>
      <c r="L112" s="1">
        <v>-0.41429238965191534</v>
      </c>
      <c r="N112" s="1">
        <v>29.505300353356894</v>
      </c>
      <c r="O112" s="1">
        <v>-0.029932418801694505</v>
      </c>
      <c r="R112" s="6">
        <f t="shared" si="1"/>
        <v>0.0005682678541</v>
      </c>
    </row>
    <row r="113" ht="15.75" customHeight="1">
      <c r="A113" s="1">
        <v>201503.0</v>
      </c>
      <c r="B113" s="26">
        <v>0.05477308294209693</v>
      </c>
      <c r="C113" s="26">
        <v>0.009257449403729856</v>
      </c>
      <c r="D113" s="26">
        <v>0.0014000000000000002</v>
      </c>
      <c r="E113" s="26">
        <v>0.0108</v>
      </c>
      <c r="F113" s="26">
        <v>-0.0159</v>
      </c>
      <c r="G113" s="3">
        <v>0.0032</v>
      </c>
      <c r="I113" s="1">
        <v>85.0</v>
      </c>
      <c r="J113" s="1">
        <v>0.010574976558672488</v>
      </c>
      <c r="K113" s="6">
        <v>-0.06998091715273194</v>
      </c>
      <c r="L113" s="1">
        <v>-1.2162141189636833</v>
      </c>
      <c r="N113" s="1">
        <v>29.858657243816257</v>
      </c>
      <c r="O113" s="1">
        <v>-0.028294507087936127</v>
      </c>
      <c r="R113" s="6">
        <f t="shared" si="1"/>
        <v>0.004897328766</v>
      </c>
    </row>
    <row r="114" ht="15.75" customHeight="1">
      <c r="A114" s="1">
        <v>201502.0</v>
      </c>
      <c r="B114" s="26">
        <v>0.024392048537463795</v>
      </c>
      <c r="C114" s="26">
        <v>-0.007310440462222512</v>
      </c>
      <c r="D114" s="26">
        <v>1.0E-4</v>
      </c>
      <c r="E114" s="26">
        <v>-0.0319</v>
      </c>
      <c r="F114" s="26">
        <v>0.028399999999999998</v>
      </c>
      <c r="G114" s="3">
        <v>-0.0031</v>
      </c>
      <c r="I114" s="1">
        <v>86.0</v>
      </c>
      <c r="J114" s="1">
        <v>9.486439452942777E-4</v>
      </c>
      <c r="K114" s="6">
        <v>-0.010752565513921694</v>
      </c>
      <c r="L114" s="1">
        <v>-0.18687125755400358</v>
      </c>
      <c r="N114" s="1">
        <v>30.21201413427562</v>
      </c>
      <c r="O114" s="1">
        <v>-0.027700831024930817</v>
      </c>
      <c r="R114" s="6">
        <f t="shared" si="1"/>
        <v>0.0001156176651</v>
      </c>
    </row>
    <row r="115" ht="15.75" customHeight="1">
      <c r="A115" s="1">
        <v>201501.0</v>
      </c>
      <c r="B115" s="26">
        <v>0.02757362258604079</v>
      </c>
      <c r="C115" s="26">
        <v>-0.007567782920459565</v>
      </c>
      <c r="D115" s="26">
        <v>-0.0342</v>
      </c>
      <c r="E115" s="26">
        <v>0.044199999999999996</v>
      </c>
      <c r="F115" s="26">
        <v>-0.0431</v>
      </c>
      <c r="G115" s="3">
        <v>-0.0027</v>
      </c>
      <c r="I115" s="1">
        <v>87.0</v>
      </c>
      <c r="J115" s="1">
        <v>0.017101122311435044</v>
      </c>
      <c r="K115" s="6">
        <v>-0.08559427299636649</v>
      </c>
      <c r="L115" s="1">
        <v>-1.487562146312181</v>
      </c>
      <c r="N115" s="1">
        <v>30.565371024734986</v>
      </c>
      <c r="O115" s="1">
        <v>-0.02715563588112846</v>
      </c>
      <c r="R115" s="6">
        <f t="shared" si="1"/>
        <v>0.00732637957</v>
      </c>
    </row>
    <row r="116" ht="15.75" customHeight="1">
      <c r="A116" s="1">
        <v>201412.0</v>
      </c>
      <c r="B116" s="26">
        <v>0.01525794416570192</v>
      </c>
      <c r="C116" s="26">
        <v>0.02341175436259957</v>
      </c>
      <c r="D116" s="26">
        <v>-0.023399999999999997</v>
      </c>
      <c r="E116" s="26">
        <v>0.008</v>
      </c>
      <c r="F116" s="26">
        <v>0.0064</v>
      </c>
      <c r="G116" s="3">
        <v>-0.0014000000000000002</v>
      </c>
      <c r="I116" s="1">
        <v>88.0</v>
      </c>
      <c r="J116" s="1">
        <v>-0.005258817016138911</v>
      </c>
      <c r="K116" s="6">
        <v>0.009845972979441526</v>
      </c>
      <c r="L116" s="1">
        <v>0.1711153817318073</v>
      </c>
      <c r="N116" s="1">
        <v>30.91872791519435</v>
      </c>
      <c r="O116" s="1">
        <v>-0.025382404270608783</v>
      </c>
      <c r="R116" s="6">
        <f t="shared" si="1"/>
        <v>0.00009694318391</v>
      </c>
    </row>
    <row r="117" ht="15.75" customHeight="1">
      <c r="A117" s="1">
        <v>201411.0</v>
      </c>
      <c r="B117" s="26">
        <v>0.012874306116598344</v>
      </c>
      <c r="C117" s="26">
        <v>0.03155586740113603</v>
      </c>
      <c r="D117" s="26">
        <v>-6.0E-4</v>
      </c>
      <c r="E117" s="26">
        <v>0.022400000000000003</v>
      </c>
      <c r="F117" s="26">
        <v>-0.022400000000000003</v>
      </c>
      <c r="G117" s="3">
        <v>7.000000000000001E-4</v>
      </c>
      <c r="I117" s="1">
        <v>89.0</v>
      </c>
      <c r="J117" s="1">
        <v>0.018575765617015873</v>
      </c>
      <c r="K117" s="6">
        <v>0.03202664402153835</v>
      </c>
      <c r="L117" s="1">
        <v>0.5565982588797521</v>
      </c>
      <c r="N117" s="1">
        <v>31.272084805653712</v>
      </c>
      <c r="O117" s="1">
        <v>-0.024993954848211875</v>
      </c>
      <c r="R117" s="6">
        <f t="shared" si="1"/>
        <v>0.001025705927</v>
      </c>
    </row>
    <row r="118" ht="15.75" customHeight="1">
      <c r="A118" s="1">
        <v>201410.0</v>
      </c>
      <c r="B118" s="26">
        <v>-0.01271066512286112</v>
      </c>
      <c r="C118" s="26">
        <v>0.026516251334006924</v>
      </c>
      <c r="D118" s="26">
        <v>-0.048499999999999995</v>
      </c>
      <c r="E118" s="26">
        <v>-0.019799999999999998</v>
      </c>
      <c r="F118" s="26">
        <v>0.0216</v>
      </c>
      <c r="G118" s="3">
        <v>0.010700000000000001</v>
      </c>
      <c r="I118" s="1">
        <v>90.0</v>
      </c>
      <c r="J118" s="1">
        <v>-0.0020263029119153286</v>
      </c>
      <c r="K118" s="6">
        <v>0.009307856309973689</v>
      </c>
      <c r="L118" s="1">
        <v>0.1617633309487611</v>
      </c>
      <c r="N118" s="1">
        <v>31.625441696113075</v>
      </c>
      <c r="O118" s="1">
        <v>-0.024937655860349017</v>
      </c>
      <c r="R118" s="6">
        <f t="shared" si="1"/>
        <v>0.00008663618909</v>
      </c>
    </row>
    <row r="119" ht="15.75" customHeight="1">
      <c r="A119" s="1">
        <v>201409.0</v>
      </c>
      <c r="B119" s="26">
        <v>0.005120645511676569</v>
      </c>
      <c r="C119" s="26">
        <v>0.006795495184150013</v>
      </c>
      <c r="D119" s="26">
        <v>0.016399999999999998</v>
      </c>
      <c r="E119" s="26">
        <v>0.039</v>
      </c>
      <c r="F119" s="26">
        <v>-0.0229</v>
      </c>
      <c r="G119" s="3">
        <v>0.0199</v>
      </c>
      <c r="I119" s="1">
        <v>91.0</v>
      </c>
      <c r="J119" s="1">
        <v>0.015629748543419274</v>
      </c>
      <c r="K119" s="6">
        <v>0.07431734140367072</v>
      </c>
      <c r="L119" s="1">
        <v>1.2915778125874438</v>
      </c>
      <c r="N119" s="1">
        <v>31.97879858657244</v>
      </c>
      <c r="O119" s="1">
        <v>-0.024901939616394975</v>
      </c>
      <c r="R119" s="6">
        <f t="shared" si="1"/>
        <v>0.005523067233</v>
      </c>
    </row>
    <row r="120" ht="15.75" customHeight="1">
      <c r="A120" s="1">
        <v>201408.0</v>
      </c>
      <c r="B120" s="26">
        <v>0.0712267287234043</v>
      </c>
      <c r="C120" s="26">
        <v>0.025270421502265217</v>
      </c>
      <c r="D120" s="26">
        <v>0.0218</v>
      </c>
      <c r="E120" s="26">
        <v>-8.0E-4</v>
      </c>
      <c r="F120" s="26">
        <v>-0.009000000000000001</v>
      </c>
      <c r="G120" s="3">
        <v>0.0132</v>
      </c>
      <c r="I120" s="1">
        <v>92.0</v>
      </c>
      <c r="J120" s="1">
        <v>0.01791386180352364</v>
      </c>
      <c r="K120" s="6">
        <v>-0.05608180073482141</v>
      </c>
      <c r="L120" s="1">
        <v>-0.974658244643125</v>
      </c>
      <c r="N120" s="1">
        <v>32.332155477031804</v>
      </c>
      <c r="O120" s="1">
        <v>-0.024397647505217113</v>
      </c>
      <c r="R120" s="6">
        <f t="shared" si="1"/>
        <v>0.003145168374</v>
      </c>
    </row>
    <row r="121" ht="15.75" customHeight="1">
      <c r="A121" s="1">
        <v>201407.0</v>
      </c>
      <c r="B121" s="26">
        <v>-0.03440158364988499</v>
      </c>
      <c r="C121" s="26">
        <v>0.006075466041315369</v>
      </c>
      <c r="D121" s="26">
        <v>-0.001</v>
      </c>
      <c r="E121" s="26">
        <v>0.0277</v>
      </c>
      <c r="F121" s="26">
        <v>-0.0055000000000000005</v>
      </c>
      <c r="G121" s="3">
        <v>-0.0042</v>
      </c>
      <c r="I121" s="1">
        <v>93.0</v>
      </c>
      <c r="J121" s="1">
        <v>-0.003842126726802795</v>
      </c>
      <c r="K121" s="6">
        <v>-0.0012211644124377383</v>
      </c>
      <c r="L121" s="1">
        <v>-0.021222891331094652</v>
      </c>
      <c r="N121" s="1">
        <v>32.68551236749117</v>
      </c>
      <c r="O121" s="1">
        <v>-0.024384490006004955</v>
      </c>
      <c r="R121" s="6">
        <f t="shared" si="1"/>
        <v>0.000001491242522</v>
      </c>
    </row>
    <row r="122" ht="15.75" customHeight="1">
      <c r="A122" s="1">
        <v>201406.0</v>
      </c>
      <c r="B122" s="26">
        <v>0.005324870912220225</v>
      </c>
      <c r="C122" s="26">
        <v>0.01070319615618387</v>
      </c>
      <c r="D122" s="26">
        <v>0.0129</v>
      </c>
      <c r="E122" s="26">
        <v>0.0079</v>
      </c>
      <c r="F122" s="26">
        <v>-0.0015</v>
      </c>
      <c r="G122" s="3">
        <v>-9.0E-4</v>
      </c>
      <c r="I122" s="1">
        <v>94.0</v>
      </c>
      <c r="J122" s="1">
        <v>-0.014565733559495513</v>
      </c>
      <c r="K122" s="6">
        <v>0.02738624638000851</v>
      </c>
      <c r="L122" s="1">
        <v>0.47595174324582484</v>
      </c>
      <c r="N122" s="1">
        <v>33.03886925795053</v>
      </c>
      <c r="O122" s="1">
        <v>-0.02393783429205787</v>
      </c>
      <c r="R122" s="6">
        <f t="shared" si="1"/>
        <v>0.0007500064908</v>
      </c>
    </row>
    <row r="123" ht="15.75" customHeight="1">
      <c r="A123" s="1">
        <v>201405.0</v>
      </c>
      <c r="B123" s="26">
        <v>-0.05526055031885979</v>
      </c>
      <c r="C123" s="26">
        <v>0.005156494913815646</v>
      </c>
      <c r="D123" s="26">
        <v>-0.008</v>
      </c>
      <c r="E123" s="26">
        <v>0.0159</v>
      </c>
      <c r="F123" s="26">
        <v>-0.0098</v>
      </c>
      <c r="G123" s="3">
        <v>0.0096</v>
      </c>
      <c r="I123" s="1">
        <v>95.0</v>
      </c>
      <c r="J123" s="1">
        <v>-0.0660913533915542</v>
      </c>
      <c r="K123" s="6">
        <v>-0.08238026232896983</v>
      </c>
      <c r="L123" s="1">
        <v>-1.4317051311253617</v>
      </c>
      <c r="N123" s="1">
        <v>33.3922261484099</v>
      </c>
      <c r="O123" s="1">
        <v>-0.022471910112359605</v>
      </c>
      <c r="R123" s="6">
        <f t="shared" si="1"/>
        <v>0.006786507621</v>
      </c>
    </row>
    <row r="124" ht="15.75" customHeight="1">
      <c r="A124" s="1">
        <v>201404.0</v>
      </c>
      <c r="B124" s="26">
        <v>-0.005005435194782248</v>
      </c>
      <c r="C124" s="26">
        <v>-0.007136905261918014</v>
      </c>
      <c r="D124" s="26">
        <v>-0.0416</v>
      </c>
      <c r="E124" s="26">
        <v>0.025699999999999997</v>
      </c>
      <c r="F124" s="26">
        <v>-0.0048</v>
      </c>
      <c r="G124" s="3">
        <v>0.0026</v>
      </c>
      <c r="I124" s="1">
        <v>96.0</v>
      </c>
      <c r="J124" s="1">
        <v>-0.017367156495402592</v>
      </c>
      <c r="K124" s="6">
        <v>-0.0684611868179706</v>
      </c>
      <c r="L124" s="1">
        <v>-1.1898023832312088</v>
      </c>
      <c r="N124" s="1">
        <v>33.74558303886926</v>
      </c>
      <c r="O124" s="1">
        <v>-0.021197833456727655</v>
      </c>
      <c r="R124" s="6">
        <f t="shared" si="1"/>
        <v>0.004686934101</v>
      </c>
    </row>
    <row r="125" ht="15.75" customHeight="1">
      <c r="A125" s="1">
        <v>201403.0</v>
      </c>
      <c r="B125" s="26">
        <v>-0.05438420348058903</v>
      </c>
      <c r="C125" s="26">
        <v>-0.010365824293344317</v>
      </c>
      <c r="D125" s="26">
        <v>-0.0028000000000000004</v>
      </c>
      <c r="E125" s="26">
        <v>0.006999999999999999</v>
      </c>
      <c r="F125" s="26">
        <v>0.0109</v>
      </c>
      <c r="G125" s="3">
        <v>0.0172</v>
      </c>
      <c r="I125" s="1">
        <v>97.0</v>
      </c>
      <c r="J125" s="1">
        <v>0.0027992416429046107</v>
      </c>
      <c r="K125" s="6">
        <v>-0.01463356116953189</v>
      </c>
      <c r="L125" s="1">
        <v>-0.2543199550566137</v>
      </c>
      <c r="N125" s="1">
        <v>34.09893992932862</v>
      </c>
      <c r="O125" s="1">
        <v>-0.020491803278688492</v>
      </c>
      <c r="R125" s="6">
        <f t="shared" si="1"/>
        <v>0.0002141411125</v>
      </c>
    </row>
    <row r="126" ht="15.75" customHeight="1">
      <c r="A126" s="1">
        <v>201402.0</v>
      </c>
      <c r="B126" s="26">
        <v>0.0763411810111927</v>
      </c>
      <c r="C126" s="26">
        <v>0.018033915293866887</v>
      </c>
      <c r="D126" s="26">
        <v>-0.0147</v>
      </c>
      <c r="E126" s="26">
        <v>-0.0106</v>
      </c>
      <c r="F126" s="26">
        <v>0.0116</v>
      </c>
      <c r="G126" s="3">
        <v>0.0058</v>
      </c>
      <c r="I126" s="1">
        <v>98.0</v>
      </c>
      <c r="J126" s="1">
        <v>0.06315652205143296</v>
      </c>
      <c r="K126" s="6">
        <v>0.04383037751188579</v>
      </c>
      <c r="L126" s="1">
        <v>0.7617380014200456</v>
      </c>
      <c r="N126" s="1">
        <v>34.45229681978799</v>
      </c>
      <c r="O126" s="1">
        <v>-0.01980198019801982</v>
      </c>
      <c r="R126" s="6">
        <f t="shared" si="1"/>
        <v>0.001921101993</v>
      </c>
    </row>
    <row r="127" ht="15.75" customHeight="1">
      <c r="A127" s="1">
        <v>201401.0</v>
      </c>
      <c r="B127" s="23">
        <v>0.0</v>
      </c>
      <c r="C127" s="23">
        <v>0.03004866896805214</v>
      </c>
      <c r="D127" s="23">
        <v>0.038900000000000004</v>
      </c>
      <c r="E127" s="23">
        <v>-0.012</v>
      </c>
      <c r="F127" s="23">
        <v>0.0029</v>
      </c>
      <c r="G127" s="23">
        <v>0.0098</v>
      </c>
      <c r="I127" s="1">
        <v>99.0</v>
      </c>
      <c r="J127" s="1">
        <v>-0.023692051510954375</v>
      </c>
      <c r="K127" s="6">
        <v>-0.02806778285757567</v>
      </c>
      <c r="L127" s="1">
        <v>-0.4877963191721007</v>
      </c>
      <c r="N127" s="1">
        <v>34.805653710247356</v>
      </c>
      <c r="O127" s="1">
        <v>-0.018653435498053095</v>
      </c>
      <c r="R127" s="6">
        <f t="shared" si="1"/>
        <v>0.0007878004345</v>
      </c>
    </row>
    <row r="128" ht="15.75" customHeight="1">
      <c r="A128" s="23">
        <v>201312.0</v>
      </c>
      <c r="B128" s="23">
        <v>0.015494356187290892</v>
      </c>
      <c r="C128" s="23">
        <v>0.023685102910341316</v>
      </c>
      <c r="D128" s="23">
        <v>0.0088</v>
      </c>
      <c r="E128" s="23">
        <v>-0.011899999999999999</v>
      </c>
      <c r="F128" s="23">
        <v>0.0076</v>
      </c>
      <c r="G128" s="23">
        <v>-0.0052</v>
      </c>
      <c r="I128" s="1">
        <v>100.0</v>
      </c>
      <c r="J128" s="1">
        <v>0.0277981613486651</v>
      </c>
      <c r="K128" s="6">
        <v>-0.029018203119586708</v>
      </c>
      <c r="L128" s="1">
        <v>-0.5043138869411001</v>
      </c>
      <c r="N128" s="1">
        <v>35.159010600706715</v>
      </c>
      <c r="O128" s="1">
        <v>-0.01841747518575776</v>
      </c>
      <c r="R128" s="6">
        <f t="shared" si="1"/>
        <v>0.0008420561123</v>
      </c>
    </row>
    <row r="129" ht="15.75" customHeight="1">
      <c r="A129" s="23">
        <v>201311.0</v>
      </c>
      <c r="B129" s="23">
        <v>0.03754710331553124</v>
      </c>
      <c r="C129" s="23">
        <v>0.029042159505679566</v>
      </c>
      <c r="D129" s="23">
        <v>-0.0062</v>
      </c>
      <c r="E129" s="23">
        <v>0.0175</v>
      </c>
      <c r="F129" s="23">
        <v>-0.0231</v>
      </c>
      <c r="G129" s="23">
        <v>0.0064</v>
      </c>
      <c r="I129" s="1">
        <v>101.0</v>
      </c>
      <c r="J129" s="1">
        <v>0.003557355011588416</v>
      </c>
      <c r="K129" s="6">
        <v>-0.027495189303646285</v>
      </c>
      <c r="L129" s="1">
        <v>-0.47784508684977145</v>
      </c>
      <c r="N129" s="1">
        <v>35.51236749116608</v>
      </c>
      <c r="O129" s="1">
        <v>-0.018404907975460016</v>
      </c>
      <c r="R129" s="6">
        <f t="shared" si="1"/>
        <v>0.0007559854348</v>
      </c>
    </row>
    <row r="130" ht="15.75" customHeight="1">
      <c r="A130" s="23">
        <v>201310.0</v>
      </c>
      <c r="B130" s="23">
        <v>0.0053967129112268974</v>
      </c>
      <c r="C130" s="23">
        <v>-0.012083546230930331</v>
      </c>
      <c r="D130" s="23">
        <v>-0.0286</v>
      </c>
      <c r="E130" s="23">
        <v>0.0074</v>
      </c>
      <c r="F130" s="23">
        <v>0.0447</v>
      </c>
      <c r="G130" s="23">
        <v>-0.001</v>
      </c>
      <c r="I130" s="1">
        <v>102.0</v>
      </c>
      <c r="J130" s="1">
        <v>0.08838542121837364</v>
      </c>
      <c r="K130" s="6">
        <v>0.032415393169139356</v>
      </c>
      <c r="L130" s="1">
        <v>0.5633544178625726</v>
      </c>
      <c r="N130" s="1">
        <v>35.86572438162544</v>
      </c>
      <c r="O130" s="1">
        <v>-0.01822916666666663</v>
      </c>
      <c r="R130" s="6">
        <f t="shared" si="1"/>
        <v>0.001050757714</v>
      </c>
    </row>
    <row r="131" ht="15.75" customHeight="1">
      <c r="A131" s="23">
        <v>201309.0</v>
      </c>
      <c r="B131" s="23">
        <v>-0.04627102342145628</v>
      </c>
      <c r="C131" s="23">
        <v>-0.02337727196996331</v>
      </c>
      <c r="D131" s="23">
        <v>0.0078000000000000005</v>
      </c>
      <c r="E131" s="23">
        <v>-0.019799999999999998</v>
      </c>
      <c r="F131" s="23">
        <v>0.0014000000000000002</v>
      </c>
      <c r="G131" s="23">
        <v>0.0054</v>
      </c>
      <c r="I131" s="1">
        <v>103.0</v>
      </c>
      <c r="J131" s="1">
        <v>0.003227269808883753</v>
      </c>
      <c r="K131" s="6">
        <v>-0.04605688243690707</v>
      </c>
      <c r="L131" s="1">
        <v>-0.8004329319229297</v>
      </c>
      <c r="N131" s="1">
        <v>36.21908127208481</v>
      </c>
      <c r="O131" s="1">
        <v>-0.016216216216216273</v>
      </c>
      <c r="R131" s="6">
        <f t="shared" si="1"/>
        <v>0.00212123642</v>
      </c>
    </row>
    <row r="132" ht="15.75" customHeight="1">
      <c r="A132" s="23">
        <v>201308.0</v>
      </c>
      <c r="B132" s="23">
        <v>-0.029932418801694505</v>
      </c>
      <c r="C132" s="23">
        <v>0.03659730507663328</v>
      </c>
      <c r="D132" s="23">
        <v>0.0125</v>
      </c>
      <c r="E132" s="23">
        <v>-0.0175</v>
      </c>
      <c r="F132" s="23">
        <v>0.0123</v>
      </c>
      <c r="G132" s="23">
        <v>-0.004699999999999999</v>
      </c>
      <c r="I132" s="1">
        <v>104.0</v>
      </c>
      <c r="J132" s="1">
        <v>-0.03137169201106996</v>
      </c>
      <c r="K132" s="6">
        <v>0.08553740760111786</v>
      </c>
      <c r="L132" s="1">
        <v>1.4865738698020163</v>
      </c>
      <c r="N132" s="1">
        <v>36.572438162544174</v>
      </c>
      <c r="O132" s="1">
        <v>-0.014919902546301156</v>
      </c>
      <c r="R132" s="6">
        <f t="shared" si="1"/>
        <v>0.007316648099</v>
      </c>
    </row>
    <row r="133" ht="15.75" customHeight="1">
      <c r="A133" s="23">
        <v>201307.0</v>
      </c>
      <c r="B133" s="23">
        <v>0.030856013933296733</v>
      </c>
      <c r="C133" s="23">
        <v>0.04303419753929205</v>
      </c>
      <c r="D133" s="23">
        <v>0.024300000000000002</v>
      </c>
      <c r="E133" s="23">
        <v>-0.0291</v>
      </c>
      <c r="F133" s="23">
        <v>0.0102</v>
      </c>
      <c r="G133" s="23">
        <v>-0.0147</v>
      </c>
      <c r="I133" s="1">
        <v>105.0</v>
      </c>
      <c r="J133" s="1">
        <v>0.03339147388079216</v>
      </c>
      <c r="K133" s="6">
        <v>0.02138160906130477</v>
      </c>
      <c r="L133" s="1">
        <v>0.37159579903427303</v>
      </c>
      <c r="N133" s="1">
        <v>36.92579505300353</v>
      </c>
      <c r="O133" s="1">
        <v>-0.014814814814814725</v>
      </c>
      <c r="R133" s="6">
        <f t="shared" si="1"/>
        <v>0.0004571732061</v>
      </c>
    </row>
    <row r="134" ht="15.75" customHeight="1">
      <c r="A134" s="23">
        <v>201306.0</v>
      </c>
      <c r="B134" s="23">
        <v>-0.07160440196930207</v>
      </c>
      <c r="C134" s="23">
        <v>6.577809314047833E-4</v>
      </c>
      <c r="D134" s="23">
        <v>-0.0036</v>
      </c>
      <c r="E134" s="23">
        <v>0.015</v>
      </c>
      <c r="F134" s="23">
        <v>-0.0125</v>
      </c>
      <c r="G134" s="23">
        <v>0.0338</v>
      </c>
      <c r="I134" s="1">
        <v>106.0</v>
      </c>
      <c r="J134" s="1">
        <v>0.018423738303299585</v>
      </c>
      <c r="K134" s="6">
        <v>0.028958751105617176</v>
      </c>
      <c r="L134" s="1">
        <v>0.5032806570016759</v>
      </c>
      <c r="N134" s="1">
        <v>37.2791519434629</v>
      </c>
      <c r="O134" s="1">
        <v>-0.014424758130318294</v>
      </c>
      <c r="R134" s="6">
        <f t="shared" si="1"/>
        <v>0.0008386092656</v>
      </c>
    </row>
    <row r="135" ht="15.75" customHeight="1">
      <c r="A135" s="23">
        <v>201305.0</v>
      </c>
      <c r="B135" s="23">
        <v>-0.038986942505276345</v>
      </c>
      <c r="C135" s="23">
        <v>0.022028871397578476</v>
      </c>
      <c r="D135" s="23">
        <v>0.0128</v>
      </c>
      <c r="E135" s="23">
        <v>0.0311</v>
      </c>
      <c r="F135" s="23">
        <v>-0.010700000000000001</v>
      </c>
      <c r="G135" s="23">
        <v>-0.0362</v>
      </c>
      <c r="I135" s="1">
        <v>107.0</v>
      </c>
      <c r="J135" s="1">
        <v>0.0691617306723112</v>
      </c>
      <c r="K135" s="6">
        <v>0.003027746427131703</v>
      </c>
      <c r="L135" s="1">
        <v>0.0526198870083781</v>
      </c>
      <c r="N135" s="1">
        <v>37.632508833922266</v>
      </c>
      <c r="O135" s="1">
        <v>-0.013917271510112017</v>
      </c>
      <c r="R135" s="6">
        <f t="shared" si="1"/>
        <v>0.000009167248427</v>
      </c>
    </row>
    <row r="136" ht="15.75" customHeight="1">
      <c r="A136" s="23">
        <v>201304.0</v>
      </c>
      <c r="B136" s="23">
        <v>0.04056858770151561</v>
      </c>
      <c r="C136" s="23">
        <v>-0.015777535376874874</v>
      </c>
      <c r="D136" s="23">
        <v>-0.0584</v>
      </c>
      <c r="E136" s="23">
        <v>0.0216</v>
      </c>
      <c r="F136" s="23">
        <v>0.006999999999999999</v>
      </c>
      <c r="G136" s="23">
        <v>0.0349</v>
      </c>
      <c r="I136" s="1">
        <v>108.0</v>
      </c>
      <c r="J136" s="1">
        <v>-0.027821166956026017</v>
      </c>
      <c r="K136" s="6">
        <v>-0.008273800597595277</v>
      </c>
      <c r="L136" s="1">
        <v>-0.14379224385304737</v>
      </c>
      <c r="N136" s="1">
        <v>37.985865724381625</v>
      </c>
      <c r="O136" s="1">
        <v>-0.01388888888888895</v>
      </c>
      <c r="R136" s="6">
        <f t="shared" si="1"/>
        <v>0.00006845577633</v>
      </c>
    </row>
    <row r="137" ht="15.75" customHeight="1">
      <c r="A137" s="23">
        <v>201303.0</v>
      </c>
      <c r="B137" s="23">
        <v>-0.060535981499115654</v>
      </c>
      <c r="C137" s="23">
        <v>-0.022325691264463043</v>
      </c>
      <c r="D137" s="23">
        <v>1.0E-4</v>
      </c>
      <c r="E137" s="23">
        <v>-0.0088</v>
      </c>
      <c r="F137" s="23">
        <v>0.0088</v>
      </c>
      <c r="G137" s="23">
        <v>0.0124</v>
      </c>
      <c r="I137" s="1">
        <v>109.0</v>
      </c>
      <c r="J137" s="1">
        <v>-0.05593154099219409</v>
      </c>
      <c r="K137" s="6">
        <v>-0.0662345041680631</v>
      </c>
      <c r="L137" s="1">
        <v>-1.1511043640075034</v>
      </c>
      <c r="N137" s="1">
        <v>38.33922261484099</v>
      </c>
      <c r="O137" s="1">
        <v>-0.013638617953380727</v>
      </c>
      <c r="R137" s="6">
        <f t="shared" si="1"/>
        <v>0.004387009542</v>
      </c>
    </row>
    <row r="138" ht="15.75" customHeight="1">
      <c r="A138" s="23">
        <v>201302.0</v>
      </c>
      <c r="B138" s="23">
        <v>0.011327157663028498</v>
      </c>
      <c r="C138" s="23">
        <v>0.04332504136562876</v>
      </c>
      <c r="D138" s="23">
        <v>-0.0092</v>
      </c>
      <c r="E138" s="23">
        <v>0.0144</v>
      </c>
      <c r="F138" s="23">
        <v>0.0092</v>
      </c>
      <c r="G138" s="23">
        <v>0.0206</v>
      </c>
      <c r="I138" s="1">
        <v>110.0</v>
      </c>
      <c r="J138" s="1">
        <v>0.04363827780962864</v>
      </c>
      <c r="K138" s="6">
        <v>0.008751273171471681</v>
      </c>
      <c r="L138" s="1">
        <v>0.1520903472417044</v>
      </c>
      <c r="N138" s="1">
        <v>38.69257950530036</v>
      </c>
      <c r="O138" s="1">
        <v>-0.013157894736842035</v>
      </c>
      <c r="R138" s="6">
        <f t="shared" si="1"/>
        <v>0.00007658478212</v>
      </c>
    </row>
    <row r="139" ht="15.75" customHeight="1">
      <c r="A139" s="23">
        <v>201301.0</v>
      </c>
      <c r="B139" s="23">
        <v>0.037639781108731896</v>
      </c>
      <c r="C139" s="23">
        <v>0.023784226225611604</v>
      </c>
      <c r="D139" s="23">
        <v>0.0083</v>
      </c>
      <c r="E139" s="23">
        <v>0.0294</v>
      </c>
      <c r="F139" s="23">
        <v>0.0055000000000000005</v>
      </c>
      <c r="G139" s="23">
        <v>-0.0092</v>
      </c>
      <c r="I139" s="1">
        <v>111.0</v>
      </c>
      <c r="J139" s="1">
        <v>-0.02016488034366734</v>
      </c>
      <c r="K139" s="6">
        <v>-0.03176390303912194</v>
      </c>
      <c r="L139" s="1">
        <v>-0.5520320241768285</v>
      </c>
      <c r="N139" s="1">
        <v>39.04593639575972</v>
      </c>
      <c r="O139" s="1">
        <v>-0.012958316167933859</v>
      </c>
      <c r="R139" s="6">
        <f t="shared" si="1"/>
        <v>0.001008945536</v>
      </c>
    </row>
    <row r="140" ht="15.75" customHeight="1">
      <c r="A140" s="23">
        <v>201212.0</v>
      </c>
      <c r="B140" s="23">
        <v>0.07052800489034938</v>
      </c>
      <c r="C140" s="23">
        <v>0.015839311374774345</v>
      </c>
      <c r="D140" s="23">
        <v>0.0148</v>
      </c>
      <c r="E140" s="23">
        <v>0.0085</v>
      </c>
      <c r="F140" s="23">
        <v>0.0062</v>
      </c>
      <c r="G140" s="23">
        <v>0.0052</v>
      </c>
      <c r="I140" s="1">
        <v>112.0</v>
      </c>
      <c r="J140" s="1">
        <v>0.0017739797829792884</v>
      </c>
      <c r="K140" s="6">
        <v>0.05299910315911764</v>
      </c>
      <c r="L140" s="1">
        <v>0.9210833492486642</v>
      </c>
      <c r="N140" s="1">
        <v>39.399293286219084</v>
      </c>
      <c r="O140" s="1">
        <v>-0.01271066512286112</v>
      </c>
      <c r="R140" s="6">
        <f t="shared" si="1"/>
        <v>0.002808904936</v>
      </c>
    </row>
    <row r="141" ht="15.75" customHeight="1">
      <c r="A141" s="23">
        <v>201211.0</v>
      </c>
      <c r="B141" s="23">
        <v>0.05026483334225018</v>
      </c>
      <c r="C141" s="23">
        <v>0.04577238533357697</v>
      </c>
      <c r="D141" s="23">
        <v>-0.0316</v>
      </c>
      <c r="E141" s="23">
        <v>0.028900000000000002</v>
      </c>
      <c r="F141" s="23">
        <v>-0.002</v>
      </c>
      <c r="G141" s="23">
        <v>0.0059</v>
      </c>
      <c r="I141" s="1">
        <v>113.0</v>
      </c>
      <c r="J141" s="1">
        <v>-0.01567591927922891</v>
      </c>
      <c r="K141" s="6">
        <v>0.04006796781669271</v>
      </c>
      <c r="L141" s="1">
        <v>0.6963502360291909</v>
      </c>
      <c r="N141" s="1">
        <v>39.75265017667845</v>
      </c>
      <c r="O141" s="1">
        <v>-0.01231527093596052</v>
      </c>
      <c r="R141" s="6">
        <f t="shared" si="1"/>
        <v>0.001605442045</v>
      </c>
    </row>
    <row r="142" ht="15.75" customHeight="1">
      <c r="A142" s="23">
        <v>201210.0</v>
      </c>
      <c r="B142" s="23">
        <v>0.010706753906883693</v>
      </c>
      <c r="C142" s="23">
        <v>0.004055963256088813</v>
      </c>
      <c r="D142" s="23">
        <v>-0.0049</v>
      </c>
      <c r="E142" s="23">
        <v>-0.0064</v>
      </c>
      <c r="F142" s="23">
        <v>0.0075</v>
      </c>
      <c r="G142" s="23">
        <v>0.013000000000000001</v>
      </c>
      <c r="I142" s="1">
        <v>114.0</v>
      </c>
      <c r="J142" s="1">
        <v>-0.025450181719200455</v>
      </c>
      <c r="K142" s="6">
        <v>0.05302380430524124</v>
      </c>
      <c r="L142" s="1">
        <v>0.9215126360298669</v>
      </c>
      <c r="N142" s="1">
        <v>40.10600706713781</v>
      </c>
      <c r="O142" s="1">
        <v>-0.01183431952662728</v>
      </c>
      <c r="R142" s="6">
        <f t="shared" si="1"/>
        <v>0.002811523823</v>
      </c>
    </row>
    <row r="143" ht="15.75" customHeight="1">
      <c r="A143" s="23">
        <v>201209.0</v>
      </c>
      <c r="B143" s="23">
        <v>-0.03609496755362129</v>
      </c>
      <c r="C143" s="23">
        <v>0.023297849654713598</v>
      </c>
      <c r="D143" s="23">
        <v>0.0075</v>
      </c>
      <c r="E143" s="23">
        <v>0.0161</v>
      </c>
      <c r="F143" s="23">
        <v>-0.0074</v>
      </c>
      <c r="G143" s="23">
        <v>-0.0191</v>
      </c>
      <c r="I143" s="1">
        <v>115.0</v>
      </c>
      <c r="J143" s="1">
        <v>0.015200920221160874</v>
      </c>
      <c r="K143" s="6">
        <v>5.702394454104587E-5</v>
      </c>
      <c r="L143" s="1">
        <v>9.910319740231441E-4</v>
      </c>
      <c r="N143" s="1">
        <v>40.459363957597176</v>
      </c>
      <c r="O143" s="1">
        <v>-0.010695187165775444</v>
      </c>
      <c r="R143" s="6">
        <f t="shared" si="1"/>
        <v>0.000000003251730251</v>
      </c>
    </row>
    <row r="144" ht="15.75" customHeight="1">
      <c r="A144" s="23">
        <v>201208.0</v>
      </c>
      <c r="B144" s="23">
        <v>0.026456583382376442</v>
      </c>
      <c r="C144" s="23">
        <v>0.032270011486254635</v>
      </c>
      <c r="D144" s="23">
        <v>0.0077</v>
      </c>
      <c r="E144" s="23">
        <v>0.0023</v>
      </c>
      <c r="F144" s="23">
        <v>-0.0011</v>
      </c>
      <c r="G144" s="23">
        <v>-0.0054</v>
      </c>
      <c r="I144" s="1">
        <v>116.0</v>
      </c>
      <c r="J144" s="1">
        <v>0.026500292583757273</v>
      </c>
      <c r="K144" s="6">
        <v>-0.01362598646715893</v>
      </c>
      <c r="L144" s="1">
        <v>-0.23680908739733228</v>
      </c>
      <c r="N144" s="1">
        <v>40.81272084805654</v>
      </c>
      <c r="O144" s="1">
        <v>-0.010356009623766593</v>
      </c>
      <c r="R144" s="6">
        <f t="shared" si="1"/>
        <v>0.0001856675072</v>
      </c>
    </row>
    <row r="145" ht="15.75" customHeight="1">
      <c r="A145" s="23">
        <v>201207.0</v>
      </c>
      <c r="B145" s="23">
        <v>-0.002614727854855947</v>
      </c>
      <c r="C145" s="23">
        <v>0.045672924825727934</v>
      </c>
      <c r="D145" s="23">
        <v>-0.0397</v>
      </c>
      <c r="E145" s="23">
        <v>0.0148</v>
      </c>
      <c r="F145" s="23">
        <v>0.0078000000000000005</v>
      </c>
      <c r="G145" s="23">
        <v>0.0326</v>
      </c>
      <c r="I145" s="1">
        <v>117.0</v>
      </c>
      <c r="J145" s="1">
        <v>0.014140134232076865</v>
      </c>
      <c r="K145" s="6">
        <v>-0.026850799354937983</v>
      </c>
      <c r="L145" s="1">
        <v>-0.46664608881396585</v>
      </c>
      <c r="N145" s="1">
        <v>41.1660777385159</v>
      </c>
      <c r="O145" s="1">
        <v>-0.009803921568627416</v>
      </c>
      <c r="R145" s="6">
        <f t="shared" si="1"/>
        <v>0.000720965426</v>
      </c>
    </row>
    <row r="146" ht="15.75" customHeight="1">
      <c r="A146" s="23">
        <v>201206.0</v>
      </c>
      <c r="B146" s="23">
        <v>0.06459126285292283</v>
      </c>
      <c r="C146" s="23">
        <v>0.03432148287310888</v>
      </c>
      <c r="D146" s="23">
        <v>-0.033</v>
      </c>
      <c r="E146" s="23">
        <v>0.0126</v>
      </c>
      <c r="F146" s="23">
        <v>0.012199999999999999</v>
      </c>
      <c r="G146" s="23">
        <v>0.0086</v>
      </c>
      <c r="I146" s="1">
        <v>118.0</v>
      </c>
      <c r="J146" s="1">
        <v>0.005354718238988658</v>
      </c>
      <c r="K146" s="6">
        <v>-2.3407272731208913E-4</v>
      </c>
      <c r="L146" s="1">
        <v>-0.004068002641348427</v>
      </c>
      <c r="N146" s="1">
        <v>41.51943462897527</v>
      </c>
      <c r="O146" s="1">
        <v>-0.009502102661230749</v>
      </c>
      <c r="R146" s="6">
        <f t="shared" si="1"/>
        <v>0.00000005479004167</v>
      </c>
    </row>
    <row r="147" ht="15.75" customHeight="1">
      <c r="A147" s="23">
        <v>201205.0</v>
      </c>
      <c r="B147" s="23">
        <v>0.04704972638591487</v>
      </c>
      <c r="C147" s="23">
        <v>0.04270060164684475</v>
      </c>
      <c r="D147" s="23">
        <v>0.0015</v>
      </c>
      <c r="E147" s="23">
        <v>0.0362</v>
      </c>
      <c r="F147" s="23">
        <v>0.004</v>
      </c>
      <c r="G147" s="23">
        <v>0.0176</v>
      </c>
      <c r="I147" s="1">
        <v>119.0</v>
      </c>
      <c r="J147" s="1">
        <v>0.02467165303300894</v>
      </c>
      <c r="K147" s="6">
        <v>0.04655507569039535</v>
      </c>
      <c r="L147" s="1">
        <v>0.8090911446688775</v>
      </c>
      <c r="N147" s="1">
        <v>41.872791519434635</v>
      </c>
      <c r="O147" s="1">
        <v>-0.009156210500354534</v>
      </c>
      <c r="R147" s="6">
        <f t="shared" si="1"/>
        <v>0.002167375073</v>
      </c>
    </row>
    <row r="148" ht="15.75" customHeight="1">
      <c r="A148" s="23">
        <v>201204.0</v>
      </c>
      <c r="B148" s="23">
        <v>-0.04493552235414411</v>
      </c>
      <c r="C148" s="23">
        <v>-0.02535657913370637</v>
      </c>
      <c r="D148" s="23">
        <v>-0.0235</v>
      </c>
      <c r="E148" s="23">
        <v>0.0132</v>
      </c>
      <c r="F148" s="23">
        <v>0.0171</v>
      </c>
      <c r="G148" s="23">
        <v>0.0045000000000000005</v>
      </c>
      <c r="I148" s="1">
        <v>120.0</v>
      </c>
      <c r="J148" s="1">
        <v>1.9091826584738132E-4</v>
      </c>
      <c r="K148" s="6">
        <v>-0.03459250191573238</v>
      </c>
      <c r="L148" s="1">
        <v>-0.6011908810564875</v>
      </c>
      <c r="N148" s="1">
        <v>42.226148409893995</v>
      </c>
      <c r="O148" s="1">
        <v>-0.00912835013523483</v>
      </c>
      <c r="R148" s="6">
        <f t="shared" si="1"/>
        <v>0.001196641189</v>
      </c>
    </row>
    <row r="149" ht="15.75" customHeight="1">
      <c r="A149" s="23">
        <v>201203.0</v>
      </c>
      <c r="B149" s="23">
        <v>-0.07291639236339698</v>
      </c>
      <c r="C149" s="23">
        <v>-0.01900742264770905</v>
      </c>
      <c r="D149" s="23">
        <v>0.004699999999999999</v>
      </c>
      <c r="E149" s="23">
        <v>-0.0012</v>
      </c>
      <c r="F149" s="23">
        <v>0.0226</v>
      </c>
      <c r="G149" s="23">
        <v>0.025</v>
      </c>
      <c r="I149" s="1">
        <v>121.0</v>
      </c>
      <c r="J149" s="1">
        <v>0.007108787251947438</v>
      </c>
      <c r="K149" s="6">
        <v>-0.0017839163397272125</v>
      </c>
      <c r="L149" s="1">
        <v>-0.031003083807705598</v>
      </c>
      <c r="N149" s="1">
        <v>42.57950530035336</v>
      </c>
      <c r="O149" s="1">
        <v>-0.00877192982456143</v>
      </c>
      <c r="R149" s="6">
        <f t="shared" si="1"/>
        <v>0.000003182357507</v>
      </c>
    </row>
    <row r="150" ht="15.75" customHeight="1">
      <c r="A150" s="23">
        <v>201202.0</v>
      </c>
      <c r="B150" s="23">
        <v>-0.025382404270608783</v>
      </c>
      <c r="C150" s="23">
        <v>0.013199701728056734</v>
      </c>
      <c r="D150" s="23">
        <v>0.028900000000000002</v>
      </c>
      <c r="E150" s="23">
        <v>0.008</v>
      </c>
      <c r="F150" s="23">
        <v>-0.018600000000000002</v>
      </c>
      <c r="G150" s="23">
        <v>-0.0019</v>
      </c>
      <c r="I150" s="1">
        <v>122.0</v>
      </c>
      <c r="J150" s="1">
        <v>-0.0027836972711601966</v>
      </c>
      <c r="K150" s="6">
        <v>-0.0524768530476996</v>
      </c>
      <c r="L150" s="1">
        <v>-0.9120070469511287</v>
      </c>
      <c r="N150" s="1">
        <v>42.93286219081272</v>
      </c>
      <c r="O150" s="1">
        <v>-0.007499999999999951</v>
      </c>
      <c r="R150" s="6">
        <f t="shared" si="1"/>
        <v>0.002753820106</v>
      </c>
    </row>
    <row r="151" ht="15.75" customHeight="1">
      <c r="A151" s="23">
        <v>201201.0</v>
      </c>
      <c r="B151" s="23">
        <v>0.04787005163511182</v>
      </c>
      <c r="C151" s="23">
        <v>0.05628876566277241</v>
      </c>
      <c r="D151" s="23">
        <v>-0.0258</v>
      </c>
      <c r="E151" s="23">
        <v>0.0069</v>
      </c>
      <c r="F151" s="23">
        <v>-0.0139</v>
      </c>
      <c r="G151" s="23">
        <v>-0.033</v>
      </c>
      <c r="I151" s="1">
        <v>123.0</v>
      </c>
      <c r="J151" s="1">
        <v>-0.022362847688278308</v>
      </c>
      <c r="K151" s="6">
        <v>0.01735741249349606</v>
      </c>
      <c r="L151" s="1">
        <v>0.3016583806295889</v>
      </c>
      <c r="N151" s="1">
        <v>43.28621908127209</v>
      </c>
      <c r="O151" s="1">
        <v>-0.0064171122994652885</v>
      </c>
      <c r="R151" s="6">
        <f t="shared" si="1"/>
        <v>0.0003012797685</v>
      </c>
    </row>
    <row r="152" ht="15.75" customHeight="1">
      <c r="A152" s="23">
        <v>201112.0</v>
      </c>
      <c r="B152" s="23">
        <v>0.06516944054541818</v>
      </c>
      <c r="C152" s="23">
        <v>0.007986156196643002</v>
      </c>
      <c r="D152" s="23">
        <v>-0.020099999999999996</v>
      </c>
      <c r="E152" s="23">
        <v>0.012</v>
      </c>
      <c r="F152" s="23">
        <v>0.0028000000000000004</v>
      </c>
      <c r="G152" s="23">
        <v>0.0039000000000000003</v>
      </c>
      <c r="I152" s="1">
        <v>124.0</v>
      </c>
      <c r="J152" s="1">
        <v>-0.01647439751565382</v>
      </c>
      <c r="K152" s="6">
        <v>-0.03790980596493521</v>
      </c>
      <c r="L152" s="1">
        <v>-0.6588430551874804</v>
      </c>
      <c r="N152" s="1">
        <v>43.63957597173145</v>
      </c>
      <c r="O152" s="1">
        <v>-0.005831533477321793</v>
      </c>
      <c r="R152" s="6">
        <f t="shared" si="1"/>
        <v>0.001437153388</v>
      </c>
    </row>
    <row r="153" ht="15.75" customHeight="1">
      <c r="A153" s="23">
        <v>201111.0</v>
      </c>
      <c r="B153" s="23">
        <v>0.026161850730474168</v>
      </c>
      <c r="C153" s="23">
        <v>0.006562712518623837</v>
      </c>
      <c r="D153" s="23">
        <v>0.0125</v>
      </c>
      <c r="E153" s="23">
        <v>-0.010700000000000001</v>
      </c>
      <c r="F153" s="23">
        <v>0.0155</v>
      </c>
      <c r="G153" s="23">
        <v>0.0138</v>
      </c>
      <c r="I153" s="1">
        <v>125.0</v>
      </c>
      <c r="J153" s="1">
        <v>0.010440615759045471</v>
      </c>
      <c r="K153" s="6">
        <v>0.06590056525214723</v>
      </c>
      <c r="L153" s="1">
        <v>1.1453007643844528</v>
      </c>
      <c r="N153" s="1">
        <v>43.99293286219081</v>
      </c>
      <c r="O153" s="1">
        <v>-0.005820219874973054</v>
      </c>
      <c r="R153" s="6">
        <f t="shared" si="1"/>
        <v>0.004342884501</v>
      </c>
    </row>
    <row r="154" ht="15.75" customHeight="1">
      <c r="A154" s="23">
        <v>201110.0</v>
      </c>
      <c r="B154" s="23">
        <v>0.017740680907078366</v>
      </c>
      <c r="C154" s="23">
        <v>0.001378506852016903</v>
      </c>
      <c r="D154" s="23">
        <v>-0.03</v>
      </c>
      <c r="E154" s="23">
        <v>-0.0089</v>
      </c>
      <c r="F154" s="23">
        <v>0.0068000000000000005</v>
      </c>
      <c r="G154" s="23">
        <v>0.0039000000000000003</v>
      </c>
      <c r="I154" s="1">
        <v>126.0</v>
      </c>
      <c r="J154" s="1">
        <v>0.03377329168946574</v>
      </c>
      <c r="K154" s="6">
        <v>-0.03377329168946574</v>
      </c>
      <c r="L154" s="1">
        <v>-0.5869536420473097</v>
      </c>
      <c r="N154" s="1">
        <v>44.34628975265018</v>
      </c>
      <c r="O154" s="1">
        <v>-0.005063291139240533</v>
      </c>
      <c r="R154" s="6">
        <f t="shared" si="1"/>
        <v>0.001140635232</v>
      </c>
    </row>
    <row r="155" ht="15.75" customHeight="1">
      <c r="A155" s="23">
        <v>201109.0</v>
      </c>
      <c r="B155" s="23">
        <v>-0.04518967093235826</v>
      </c>
      <c r="C155" s="23">
        <v>-0.0187099575491132</v>
      </c>
      <c r="D155" s="23">
        <v>-0.005600000000000001</v>
      </c>
      <c r="E155" s="23">
        <v>0.0192</v>
      </c>
      <c r="F155" s="23">
        <v>0.0148</v>
      </c>
      <c r="G155" s="23">
        <v>0.037599999999999995</v>
      </c>
      <c r="I155" s="1">
        <v>127.0</v>
      </c>
      <c r="J155" s="1">
        <v>0.019845400057040715</v>
      </c>
      <c r="K155" s="6">
        <v>-0.004351043869749823</v>
      </c>
      <c r="L155" s="1">
        <v>-0.07561777127142914</v>
      </c>
      <c r="N155" s="1">
        <v>44.699646643109546</v>
      </c>
      <c r="O155" s="1">
        <v>-0.005005435194782248</v>
      </c>
      <c r="R155" s="6">
        <f t="shared" si="1"/>
        <v>0.00001893158276</v>
      </c>
    </row>
    <row r="156" ht="15.75" customHeight="1">
      <c r="A156" s="23">
        <v>201108.0</v>
      </c>
      <c r="B156" s="23">
        <v>0.056717679374566066</v>
      </c>
      <c r="C156" s="23">
        <v>-0.0032276029895781377</v>
      </c>
      <c r="D156" s="23">
        <v>-0.0208</v>
      </c>
      <c r="E156" s="23">
        <v>-0.018799999999999997</v>
      </c>
      <c r="F156" s="23">
        <v>0.0371</v>
      </c>
      <c r="G156" s="23">
        <v>0.008</v>
      </c>
      <c r="I156" s="1">
        <v>128.0</v>
      </c>
      <c r="J156" s="1">
        <v>0.022471121242172702</v>
      </c>
      <c r="K156" s="6">
        <v>0.015075982073358536</v>
      </c>
      <c r="L156" s="1">
        <v>0.26200888757780794</v>
      </c>
      <c r="N156" s="1">
        <v>45.053003533568905</v>
      </c>
      <c r="O156" s="1">
        <v>-0.004529752236279161</v>
      </c>
      <c r="R156" s="6">
        <f t="shared" si="1"/>
        <v>0.0002272852355</v>
      </c>
    </row>
    <row r="157" ht="15.75" customHeight="1">
      <c r="A157" s="23">
        <v>201107.0</v>
      </c>
      <c r="B157" s="23">
        <v>-0.0029794149512459844</v>
      </c>
      <c r="C157" s="23">
        <v>0.0061024914017735465</v>
      </c>
      <c r="D157" s="23">
        <v>0.0184</v>
      </c>
      <c r="E157" s="23">
        <v>-0.0106</v>
      </c>
      <c r="F157" s="23">
        <v>-0.020499999999999997</v>
      </c>
      <c r="G157" s="23">
        <v>-0.0068000000000000005</v>
      </c>
      <c r="I157" s="1">
        <v>129.0</v>
      </c>
      <c r="J157" s="1">
        <v>-0.020420341519014947</v>
      </c>
      <c r="K157" s="6">
        <v>0.025817054430241845</v>
      </c>
      <c r="L157" s="1">
        <v>0.448680402967372</v>
      </c>
      <c r="N157" s="1">
        <v>45.40636042402827</v>
      </c>
      <c r="O157" s="1">
        <v>-0.004128182140399672</v>
      </c>
      <c r="R157" s="6">
        <f t="shared" si="1"/>
        <v>0.0006665202995</v>
      </c>
    </row>
    <row r="158" ht="15.75" customHeight="1">
      <c r="A158" s="23">
        <v>201106.0</v>
      </c>
      <c r="B158" s="23">
        <v>-0.08696727392630454</v>
      </c>
      <c r="C158" s="23">
        <v>-0.021368359549397087</v>
      </c>
      <c r="D158" s="23">
        <v>-0.0229</v>
      </c>
      <c r="E158" s="23">
        <v>-6.0E-4</v>
      </c>
      <c r="F158" s="23">
        <v>0.034300000000000004</v>
      </c>
      <c r="G158" s="23">
        <v>-0.0086</v>
      </c>
      <c r="I158" s="1">
        <v>130.0</v>
      </c>
      <c r="J158" s="1">
        <v>-0.03409379402375204</v>
      </c>
      <c r="K158" s="6">
        <v>-0.012177229397704242</v>
      </c>
      <c r="L158" s="1">
        <v>-0.2116308120258662</v>
      </c>
      <c r="N158" s="1">
        <v>45.75971731448764</v>
      </c>
      <c r="O158" s="1">
        <v>-0.00412435884015494</v>
      </c>
      <c r="R158" s="6">
        <f t="shared" si="1"/>
        <v>0.0001482849158</v>
      </c>
    </row>
    <row r="159" ht="15.75" customHeight="1">
      <c r="A159" s="23">
        <v>201105.0</v>
      </c>
      <c r="B159" s="23">
        <v>0.01659264225257684</v>
      </c>
      <c r="C159" s="23">
        <v>-0.01528905128539726</v>
      </c>
      <c r="D159" s="23">
        <v>-0.023</v>
      </c>
      <c r="E159" s="23">
        <v>0.020099999999999996</v>
      </c>
      <c r="F159" s="23">
        <v>0.0015</v>
      </c>
      <c r="G159" s="23">
        <v>0.009399999999999999</v>
      </c>
      <c r="I159" s="1">
        <v>131.0</v>
      </c>
      <c r="J159" s="1">
        <v>0.03529979146481004</v>
      </c>
      <c r="K159" s="6">
        <v>-0.06523221026650455</v>
      </c>
      <c r="L159" s="1">
        <v>-1.1336852725748165</v>
      </c>
      <c r="N159" s="1">
        <v>46.113074204947</v>
      </c>
      <c r="O159" s="1">
        <v>-0.003278688524590123</v>
      </c>
      <c r="R159" s="6">
        <f t="shared" si="1"/>
        <v>0.004255241256</v>
      </c>
    </row>
    <row r="160" ht="15.75" customHeight="1">
      <c r="A160" s="23">
        <v>201104.0</v>
      </c>
      <c r="B160" s="23">
        <v>-0.013638617953380727</v>
      </c>
      <c r="C160" s="23">
        <v>-0.027988715891447913</v>
      </c>
      <c r="D160" s="23">
        <v>-0.005699999999999999</v>
      </c>
      <c r="E160" s="23">
        <v>-0.0053</v>
      </c>
      <c r="F160" s="23">
        <v>0.026600000000000002</v>
      </c>
      <c r="G160" s="23">
        <v>-0.0066</v>
      </c>
      <c r="I160" s="1">
        <v>132.0</v>
      </c>
      <c r="J160" s="1">
        <v>0.04256827446480803</v>
      </c>
      <c r="K160" s="6">
        <v>-0.011712260531511295</v>
      </c>
      <c r="L160" s="1">
        <v>-0.20355001338888631</v>
      </c>
      <c r="N160" s="1">
        <v>46.466431095406364</v>
      </c>
      <c r="O160" s="1">
        <v>-0.0030708148515773415</v>
      </c>
      <c r="R160" s="6">
        <f t="shared" si="1"/>
        <v>0.0001371770468</v>
      </c>
    </row>
    <row r="161" ht="15.75" customHeight="1">
      <c r="A161" s="23">
        <v>201103.0</v>
      </c>
      <c r="B161" s="23">
        <v>0.030903823211952508</v>
      </c>
      <c r="C161" s="23">
        <v>0.008046140639957455</v>
      </c>
      <c r="D161" s="23">
        <v>-0.0060999999999999995</v>
      </c>
      <c r="E161" s="23">
        <v>-0.0168</v>
      </c>
      <c r="F161" s="23">
        <v>0.0233</v>
      </c>
      <c r="G161" s="23">
        <v>-0.0146</v>
      </c>
      <c r="I161" s="1">
        <v>133.0</v>
      </c>
      <c r="J161" s="1">
        <v>-0.00523420800935585</v>
      </c>
      <c r="K161" s="6">
        <v>-0.06637019395994621</v>
      </c>
      <c r="L161" s="1">
        <v>-1.1534625474581046</v>
      </c>
      <c r="N161" s="1">
        <v>46.81978798586573</v>
      </c>
      <c r="O161" s="1">
        <v>-0.0029794149512459844</v>
      </c>
      <c r="R161" s="6">
        <f t="shared" si="1"/>
        <v>0.004405002646</v>
      </c>
    </row>
    <row r="162" ht="15.75" customHeight="1">
      <c r="A162" s="23">
        <v>201102.0</v>
      </c>
      <c r="B162" s="23">
        <v>0.053251959552444106</v>
      </c>
      <c r="C162" s="23">
        <v>0.0231050839731628</v>
      </c>
      <c r="D162" s="23">
        <v>0.0102</v>
      </c>
      <c r="E162" s="23">
        <v>-0.0436</v>
      </c>
      <c r="F162" s="23">
        <v>0.0258</v>
      </c>
      <c r="G162" s="23">
        <v>-0.0066</v>
      </c>
      <c r="I162" s="1">
        <v>134.0</v>
      </c>
      <c r="J162" s="1">
        <v>0.01763247988367686</v>
      </c>
      <c r="K162" s="6">
        <v>-0.056619422388953206</v>
      </c>
      <c r="L162" s="1">
        <v>-0.9840016924431682</v>
      </c>
      <c r="N162" s="1">
        <v>47.17314487632509</v>
      </c>
      <c r="O162" s="1">
        <v>-0.002614727854855947</v>
      </c>
      <c r="R162" s="6">
        <f t="shared" si="1"/>
        <v>0.003205758992</v>
      </c>
    </row>
    <row r="163" ht="15.75" customHeight="1">
      <c r="A163" s="23">
        <v>201101.0</v>
      </c>
      <c r="B163" s="23">
        <v>0.04001244555071559</v>
      </c>
      <c r="C163" s="23">
        <v>0.020568321296131176</v>
      </c>
      <c r="D163" s="23">
        <v>-0.0137</v>
      </c>
      <c r="E163" s="23">
        <v>0.03</v>
      </c>
      <c r="F163" s="23">
        <v>-0.0042</v>
      </c>
      <c r="G163" s="23">
        <v>0.019799999999999998</v>
      </c>
      <c r="I163" s="1">
        <v>135.0</v>
      </c>
      <c r="J163" s="1">
        <v>-0.031271276350816356</v>
      </c>
      <c r="K163" s="6">
        <v>0.07183986405233198</v>
      </c>
      <c r="L163" s="1">
        <v>1.2485211757683692</v>
      </c>
      <c r="N163" s="1">
        <v>47.526501766784456</v>
      </c>
      <c r="O163" s="1">
        <v>-0.0021299483648881123</v>
      </c>
      <c r="R163" s="6">
        <f t="shared" si="1"/>
        <v>0.005160966067</v>
      </c>
    </row>
    <row r="164" ht="15.75" customHeight="1">
      <c r="A164" s="23">
        <v>201012.0</v>
      </c>
      <c r="B164" s="23">
        <v>-0.009156210500354534</v>
      </c>
      <c r="C164" s="23">
        <v>0.009519459436793554</v>
      </c>
      <c r="D164" s="23">
        <v>0.0319</v>
      </c>
      <c r="E164" s="23">
        <v>-0.0282</v>
      </c>
      <c r="F164" s="23">
        <v>0.003</v>
      </c>
      <c r="G164" s="23">
        <v>-0.0036</v>
      </c>
      <c r="I164" s="1">
        <v>136.0</v>
      </c>
      <c r="J164" s="1">
        <v>-0.031675655963995256</v>
      </c>
      <c r="K164" s="6">
        <v>-0.0288603255351204</v>
      </c>
      <c r="L164" s="1">
        <v>-0.5015700968464842</v>
      </c>
      <c r="N164" s="1">
        <v>47.87985865724382</v>
      </c>
      <c r="O164" s="1">
        <v>-0.0012200417709216094</v>
      </c>
      <c r="R164" s="6">
        <f t="shared" si="1"/>
        <v>0.00083291839</v>
      </c>
    </row>
    <row r="165" ht="15.75" customHeight="1">
      <c r="A165" s="23">
        <v>201011.0</v>
      </c>
      <c r="B165" s="23">
        <v>0.012359164820074264</v>
      </c>
      <c r="C165" s="23">
        <v>0.00897846196619545</v>
      </c>
      <c r="D165" s="23">
        <v>0.0095</v>
      </c>
      <c r="E165" s="23">
        <v>0.0066</v>
      </c>
      <c r="F165" s="23">
        <v>-0.0213</v>
      </c>
      <c r="G165" s="23">
        <v>0.0158</v>
      </c>
      <c r="I165" s="1">
        <v>137.0</v>
      </c>
      <c r="J165" s="1">
        <v>0.04354486671909253</v>
      </c>
      <c r="K165" s="6">
        <v>-0.03221770905606403</v>
      </c>
      <c r="L165" s="1">
        <v>-0.559918821142794</v>
      </c>
      <c r="N165" s="1">
        <v>48.23321554770318</v>
      </c>
      <c r="O165" s="1">
        <v>0.0</v>
      </c>
      <c r="R165" s="6">
        <f t="shared" si="1"/>
        <v>0.001037980777</v>
      </c>
    </row>
    <row r="166" ht="15.75" customHeight="1">
      <c r="A166" s="23">
        <v>201010.0</v>
      </c>
      <c r="B166" s="23">
        <v>0.03511662466886345</v>
      </c>
      <c r="C166" s="23">
        <v>0.01363912752469365</v>
      </c>
      <c r="D166" s="23">
        <v>0.0178</v>
      </c>
      <c r="E166" s="23">
        <v>-0.0232</v>
      </c>
      <c r="F166" s="23">
        <v>0.0036</v>
      </c>
      <c r="G166" s="23">
        <v>0.0086</v>
      </c>
      <c r="I166" s="1">
        <v>138.0</v>
      </c>
      <c r="J166" s="1">
        <v>0.02330101165659755</v>
      </c>
      <c r="K166" s="6">
        <v>0.014338769452134345</v>
      </c>
      <c r="L166" s="1">
        <v>0.2491967034125982</v>
      </c>
      <c r="N166" s="1">
        <v>48.58657243816255</v>
      </c>
      <c r="O166" s="1">
        <v>0.0</v>
      </c>
      <c r="R166" s="6">
        <f t="shared" si="1"/>
        <v>0.0002056003094</v>
      </c>
    </row>
    <row r="167" ht="15.75" customHeight="1">
      <c r="A167" s="23">
        <v>201009.0</v>
      </c>
      <c r="B167" s="23">
        <v>0.03642938458447742</v>
      </c>
      <c r="C167" s="23">
        <v>-0.012219771308575988</v>
      </c>
      <c r="D167" s="23">
        <v>0.017</v>
      </c>
      <c r="E167" s="23">
        <v>-0.008</v>
      </c>
      <c r="F167" s="23">
        <v>-0.013500000000000002</v>
      </c>
      <c r="G167" s="23">
        <v>0.0026</v>
      </c>
      <c r="I167" s="1">
        <v>139.0</v>
      </c>
      <c r="J167" s="1">
        <v>0.01499139072797841</v>
      </c>
      <c r="K167" s="6">
        <v>0.055536614162370976</v>
      </c>
      <c r="L167" s="1">
        <v>0.9651833244239956</v>
      </c>
      <c r="N167" s="1">
        <v>48.93992932862191</v>
      </c>
      <c r="O167" s="1">
        <v>0.0</v>
      </c>
      <c r="R167" s="6">
        <f t="shared" si="1"/>
        <v>0.003084315513</v>
      </c>
    </row>
    <row r="168" ht="15.75" customHeight="1">
      <c r="A168" s="23">
        <v>201008.0</v>
      </c>
      <c r="B168" s="23">
        <v>0.0671383142173152</v>
      </c>
      <c r="C168" s="23">
        <v>0.039898177836373394</v>
      </c>
      <c r="D168" s="23">
        <v>-0.001</v>
      </c>
      <c r="E168" s="23">
        <v>0.004699999999999999</v>
      </c>
      <c r="F168" s="23">
        <v>-0.0132</v>
      </c>
      <c r="G168" s="23">
        <v>0.0026</v>
      </c>
      <c r="I168" s="1">
        <v>140.0</v>
      </c>
      <c r="J168" s="1">
        <v>0.04029541619161929</v>
      </c>
      <c r="K168" s="6">
        <v>0.009969417150630891</v>
      </c>
      <c r="L168" s="1">
        <v>0.1732607457826472</v>
      </c>
      <c r="N168" s="1">
        <v>49.293286219081274</v>
      </c>
      <c r="O168" s="1">
        <v>0.0</v>
      </c>
      <c r="R168" s="6">
        <f t="shared" si="1"/>
        <v>0.00009938927832</v>
      </c>
    </row>
    <row r="169" ht="15.75" customHeight="1">
      <c r="A169" s="23">
        <v>201007.0</v>
      </c>
      <c r="B169" s="23">
        <v>-0.013917271510112017</v>
      </c>
      <c r="C169" s="23">
        <v>0.046766544734004434</v>
      </c>
      <c r="D169" s="23">
        <v>-0.0069</v>
      </c>
      <c r="E169" s="23">
        <v>-0.0091</v>
      </c>
      <c r="F169" s="23">
        <v>0.011200000000000002</v>
      </c>
      <c r="G169" s="23">
        <v>0.014499999999999999</v>
      </c>
      <c r="I169" s="1">
        <v>141.0</v>
      </c>
      <c r="J169" s="1">
        <v>-0.0028451719926897274</v>
      </c>
      <c r="K169" s="6">
        <v>0.01355192589957342</v>
      </c>
      <c r="L169" s="1">
        <v>0.23552197211475637</v>
      </c>
      <c r="N169" s="1">
        <v>49.64664310954064</v>
      </c>
      <c r="O169" s="1">
        <v>0.0</v>
      </c>
      <c r="R169" s="6">
        <f t="shared" si="1"/>
        <v>0.0001836546956</v>
      </c>
    </row>
    <row r="170" ht="15.75" customHeight="1">
      <c r="A170" s="23">
        <v>201006.0</v>
      </c>
      <c r="B170" s="23">
        <v>-0.05282829968296354</v>
      </c>
      <c r="C170" s="23">
        <v>4.873752027845235E-4</v>
      </c>
      <c r="D170" s="23">
        <v>-0.0154</v>
      </c>
      <c r="E170" s="23">
        <v>0.013000000000000001</v>
      </c>
      <c r="F170" s="23">
        <v>-1.0E-4</v>
      </c>
      <c r="G170" s="23">
        <v>0.0118</v>
      </c>
      <c r="I170" s="1">
        <v>142.0</v>
      </c>
      <c r="J170" s="1">
        <v>0.018530338076931385</v>
      </c>
      <c r="K170" s="6">
        <v>-0.05462530563055268</v>
      </c>
      <c r="L170" s="1">
        <v>-0.949345488222013</v>
      </c>
      <c r="N170" s="1">
        <v>50.0</v>
      </c>
      <c r="O170" s="1">
        <v>0.0</v>
      </c>
      <c r="R170" s="6">
        <f t="shared" si="1"/>
        <v>0.002983924015</v>
      </c>
    </row>
    <row r="171" ht="15.75" customHeight="1">
      <c r="A171" s="23">
        <v>201005.0</v>
      </c>
      <c r="B171" s="23">
        <v>0.06315416001419205</v>
      </c>
      <c r="C171" s="23">
        <v>0.021039732632681885</v>
      </c>
      <c r="D171" s="23">
        <v>-0.0325</v>
      </c>
      <c r="E171" s="23">
        <v>0.015600000000000001</v>
      </c>
      <c r="F171" s="23">
        <v>-0.0342</v>
      </c>
      <c r="G171" s="23">
        <v>0.026600000000000002</v>
      </c>
      <c r="I171" s="1">
        <v>143.0</v>
      </c>
      <c r="J171" s="1">
        <v>0.029454279469939174</v>
      </c>
      <c r="K171" s="6">
        <v>-0.0029976960875627325</v>
      </c>
      <c r="L171" s="1">
        <v>-0.0520976353896451</v>
      </c>
      <c r="N171" s="1">
        <v>50.35335689045937</v>
      </c>
      <c r="O171" s="1">
        <v>0.0039104931566369405</v>
      </c>
      <c r="R171" s="6">
        <f t="shared" si="1"/>
        <v>0.000008986181833</v>
      </c>
    </row>
    <row r="172" ht="15.75" customHeight="1">
      <c r="A172" s="23">
        <v>201004.0</v>
      </c>
      <c r="B172" s="23">
        <v>-0.04037996663375443</v>
      </c>
      <c r="C172" s="23">
        <v>-0.029117101813816326</v>
      </c>
      <c r="D172" s="23">
        <v>0.0412</v>
      </c>
      <c r="E172" s="23">
        <v>-0.0087</v>
      </c>
      <c r="F172" s="23">
        <v>0.0101</v>
      </c>
      <c r="G172" s="23">
        <v>0.023399999999999997</v>
      </c>
      <c r="I172" s="1">
        <v>144.0</v>
      </c>
      <c r="J172" s="1">
        <v>0.040976330351504005</v>
      </c>
      <c r="K172" s="6">
        <v>-0.04359105820635995</v>
      </c>
      <c r="L172" s="1">
        <v>-0.7575788173143861</v>
      </c>
      <c r="N172" s="1">
        <v>50.70671378091873</v>
      </c>
      <c r="O172" s="1">
        <v>0.004184100418409997</v>
      </c>
      <c r="R172" s="6">
        <f t="shared" si="1"/>
        <v>0.001900180356</v>
      </c>
    </row>
    <row r="173" ht="15.75" customHeight="1">
      <c r="A173" s="23">
        <v>201003.0</v>
      </c>
      <c r="B173" s="23">
        <v>-0.06012799999999996</v>
      </c>
      <c r="C173" s="23">
        <v>-0.06843983814380883</v>
      </c>
      <c r="D173" s="23">
        <v>-0.0063</v>
      </c>
      <c r="E173" s="23">
        <v>0.0121</v>
      </c>
      <c r="F173" s="23">
        <v>0.0098</v>
      </c>
      <c r="G173" s="23">
        <v>-0.0204</v>
      </c>
      <c r="I173" s="1">
        <v>145.0</v>
      </c>
      <c r="J173" s="1">
        <v>0.027754518879788574</v>
      </c>
      <c r="K173" s="6">
        <v>0.03683674397313425</v>
      </c>
      <c r="L173" s="1">
        <v>0.6401940691774325</v>
      </c>
      <c r="N173" s="1">
        <v>51.06007067137809</v>
      </c>
      <c r="O173" s="1">
        <v>0.004587155963302614</v>
      </c>
      <c r="R173" s="6">
        <f t="shared" si="1"/>
        <v>0.001356945707</v>
      </c>
    </row>
    <row r="174" ht="15.75" customHeight="1">
      <c r="A174" s="23">
        <v>201002.0</v>
      </c>
      <c r="B174" s="23">
        <v>-0.018653435498053095</v>
      </c>
      <c r="C174" s="23">
        <v>0.005548971494125032</v>
      </c>
      <c r="D174" s="23">
        <v>-0.024700000000000003</v>
      </c>
      <c r="E174" s="23">
        <v>0.015700000000000002</v>
      </c>
      <c r="F174" s="23">
        <v>-1.0E-4</v>
      </c>
      <c r="G174" s="23">
        <v>-0.012</v>
      </c>
      <c r="I174" s="1">
        <v>146.0</v>
      </c>
      <c r="J174" s="1">
        <v>0.04615327467950444</v>
      </c>
      <c r="K174" s="6">
        <v>8.964517064104296E-4</v>
      </c>
      <c r="L174" s="1">
        <v>0.01557963608744857</v>
      </c>
      <c r="N174" s="1">
        <v>51.41342756183746</v>
      </c>
      <c r="O174" s="1">
        <v>0.005120645511676569</v>
      </c>
      <c r="R174" s="6">
        <f t="shared" si="1"/>
        <v>0.0000008036256619</v>
      </c>
    </row>
    <row r="175" ht="15.75" customHeight="1">
      <c r="A175" s="23">
        <v>201001.0</v>
      </c>
      <c r="B175" s="23">
        <v>0.006256714908677186</v>
      </c>
      <c r="C175" s="23">
        <v>0.03545227625723135</v>
      </c>
      <c r="D175" s="23">
        <v>0.0433</v>
      </c>
      <c r="E175" s="23">
        <v>-2.0E-4</v>
      </c>
      <c r="F175" s="23">
        <v>0.0111</v>
      </c>
      <c r="G175" s="23">
        <v>0.0169</v>
      </c>
      <c r="I175" s="1">
        <v>147.0</v>
      </c>
      <c r="J175" s="1">
        <v>-0.03719950846663125</v>
      </c>
      <c r="K175" s="6">
        <v>-0.007736013887512862</v>
      </c>
      <c r="L175" s="1">
        <v>-0.13444592750846757</v>
      </c>
      <c r="N175" s="1">
        <v>51.766784452296825</v>
      </c>
      <c r="O175" s="1">
        <v>0.005324870912220225</v>
      </c>
      <c r="R175" s="6">
        <f t="shared" si="1"/>
        <v>0.00005984591087</v>
      </c>
    </row>
    <row r="176" ht="15.75" customHeight="1">
      <c r="A176" s="23">
        <v>200912.0</v>
      </c>
      <c r="B176" s="23">
        <v>-0.03030488739083803</v>
      </c>
      <c r="C176" s="23">
        <v>-0.0027023491351662043</v>
      </c>
      <c r="D176" s="23">
        <v>-0.0075</v>
      </c>
      <c r="E176" s="23">
        <v>0.015</v>
      </c>
      <c r="F176" s="23">
        <v>0.0132</v>
      </c>
      <c r="G176" s="23">
        <v>0.0062</v>
      </c>
      <c r="I176" s="1">
        <v>148.0</v>
      </c>
      <c r="J176" s="1">
        <v>-0.023140367660624016</v>
      </c>
      <c r="K176" s="6">
        <v>-0.04977602470277296</v>
      </c>
      <c r="L176" s="1">
        <v>-0.8650687429156426</v>
      </c>
      <c r="N176" s="1">
        <v>52.120141342756185</v>
      </c>
      <c r="O176" s="1">
        <v>0.0053967129112268974</v>
      </c>
      <c r="R176" s="6">
        <f t="shared" si="1"/>
        <v>0.002477652635</v>
      </c>
    </row>
    <row r="177" ht="15.75" customHeight="1">
      <c r="A177" s="23">
        <v>200911.0</v>
      </c>
      <c r="B177" s="23">
        <v>0.0</v>
      </c>
      <c r="C177" s="23">
        <v>-0.02027494121780915</v>
      </c>
      <c r="D177" s="23">
        <v>0.0216</v>
      </c>
      <c r="E177" s="23">
        <v>-0.025699999999999997</v>
      </c>
      <c r="F177" s="23">
        <v>-0.0053</v>
      </c>
      <c r="G177" s="23">
        <v>-0.0046</v>
      </c>
      <c r="I177" s="1">
        <v>149.0</v>
      </c>
      <c r="J177" s="1">
        <v>0.010632941092512239</v>
      </c>
      <c r="K177" s="6">
        <v>-0.036015345363121024</v>
      </c>
      <c r="L177" s="1">
        <v>-0.6259187977542966</v>
      </c>
      <c r="N177" s="1">
        <v>52.47349823321555</v>
      </c>
      <c r="O177" s="1">
        <v>0.006256714908677186</v>
      </c>
      <c r="R177" s="6">
        <f t="shared" si="1"/>
        <v>0.001297105102</v>
      </c>
    </row>
    <row r="178" ht="15.75" customHeight="1">
      <c r="A178" s="23">
        <v>200910.0</v>
      </c>
      <c r="B178" s="23">
        <v>-0.03506697022559946</v>
      </c>
      <c r="C178" s="23">
        <v>0.03347343788543533</v>
      </c>
      <c r="D178" s="23">
        <v>0.0155</v>
      </c>
      <c r="E178" s="23">
        <v>0.0216</v>
      </c>
      <c r="F178" s="23">
        <v>-0.0227</v>
      </c>
      <c r="G178" s="23">
        <v>0.016399999999999998</v>
      </c>
      <c r="I178" s="1">
        <v>150.0</v>
      </c>
      <c r="J178" s="1">
        <v>0.045888000729338976</v>
      </c>
      <c r="K178" s="6">
        <v>0.0019820509057728447</v>
      </c>
      <c r="L178" s="1">
        <v>0.034446509051097585</v>
      </c>
      <c r="N178" s="1">
        <v>52.82685512367492</v>
      </c>
      <c r="O178" s="1">
        <v>0.006309349308520895</v>
      </c>
      <c r="R178" s="6">
        <f t="shared" si="1"/>
        <v>0.000003928525793</v>
      </c>
    </row>
    <row r="179" ht="15.75" customHeight="1">
      <c r="A179" s="23">
        <v>200909.0</v>
      </c>
      <c r="B179" s="23">
        <v>-0.014424758130318294</v>
      </c>
      <c r="C179" s="23">
        <v>-0.02801824469876557</v>
      </c>
      <c r="D179" s="23">
        <v>0.0032</v>
      </c>
      <c r="E179" s="23">
        <v>0.0052</v>
      </c>
      <c r="F179" s="23">
        <v>0.011399999999999999</v>
      </c>
      <c r="G179" s="23">
        <v>-0.0286</v>
      </c>
      <c r="I179" s="1">
        <v>151.0</v>
      </c>
      <c r="J179" s="1">
        <v>-0.0011485835083621253</v>
      </c>
      <c r="K179" s="6">
        <v>0.0663180240537803</v>
      </c>
      <c r="L179" s="1">
        <v>1.1525558749101368</v>
      </c>
      <c r="N179" s="1">
        <v>53.18021201413428</v>
      </c>
      <c r="O179" s="1">
        <v>0.00728155339805836</v>
      </c>
      <c r="R179" s="6">
        <f t="shared" si="1"/>
        <v>0.004398080314</v>
      </c>
    </row>
    <row r="180" ht="15.75" customHeight="1">
      <c r="A180" s="23">
        <v>200908.0</v>
      </c>
      <c r="B180" s="23">
        <v>0.06770379589296827</v>
      </c>
      <c r="C180" s="23">
        <v>0.017259073058358387</v>
      </c>
      <c r="D180" s="23">
        <v>0.0451</v>
      </c>
      <c r="E180" s="23">
        <v>-0.051</v>
      </c>
      <c r="F180" s="23">
        <v>0.076</v>
      </c>
      <c r="G180" s="23">
        <v>-0.0317</v>
      </c>
      <c r="I180" s="1">
        <v>152.0</v>
      </c>
      <c r="J180" s="1">
        <v>0.0042713132500218996</v>
      </c>
      <c r="K180" s="6">
        <v>0.02189053748045227</v>
      </c>
      <c r="L180" s="1">
        <v>0.3804405806417815</v>
      </c>
      <c r="N180" s="1">
        <v>53.53356890459364</v>
      </c>
      <c r="O180" s="1">
        <v>0.008056887497145837</v>
      </c>
      <c r="R180" s="6">
        <f t="shared" si="1"/>
        <v>0.0004791956312</v>
      </c>
    </row>
    <row r="181" ht="15.75" customHeight="1">
      <c r="A181" s="23">
        <v>200907.0</v>
      </c>
      <c r="B181" s="23">
        <v>-0.0030708148515773415</v>
      </c>
      <c r="C181" s="23">
        <v>0.020354725285934183</v>
      </c>
      <c r="D181" s="23">
        <v>-0.0132</v>
      </c>
      <c r="E181" s="23">
        <v>0.0668</v>
      </c>
      <c r="F181" s="23">
        <v>0.0027</v>
      </c>
      <c r="G181" s="23">
        <v>-0.0171</v>
      </c>
      <c r="I181" s="1">
        <v>153.0</v>
      </c>
      <c r="J181" s="1">
        <v>-0.01210043029541808</v>
      </c>
      <c r="K181" s="6">
        <v>0.029841111202496447</v>
      </c>
      <c r="L181" s="1">
        <v>0.5186153918336391</v>
      </c>
      <c r="N181" s="1">
        <v>53.88692579505301</v>
      </c>
      <c r="O181" s="1">
        <v>0.008379888268156277</v>
      </c>
      <c r="R181" s="6">
        <f t="shared" si="1"/>
        <v>0.0008904919178</v>
      </c>
    </row>
    <row r="182" ht="15.75" customHeight="1">
      <c r="A182" s="23">
        <v>200906.0</v>
      </c>
      <c r="B182" s="23">
        <v>-0.00912835013523483</v>
      </c>
      <c r="C182" s="23">
        <v>0.027120190517680776</v>
      </c>
      <c r="D182" s="23">
        <v>-0.0042</v>
      </c>
      <c r="E182" s="23">
        <v>-0.027000000000000003</v>
      </c>
      <c r="F182" s="23">
        <v>0.0302</v>
      </c>
      <c r="G182" s="23">
        <v>0.0013</v>
      </c>
      <c r="I182" s="1">
        <v>154.0</v>
      </c>
      <c r="J182" s="1">
        <v>-0.02281393396627014</v>
      </c>
      <c r="K182" s="6">
        <v>-0.022375736966088123</v>
      </c>
      <c r="L182" s="1">
        <v>-0.38887297177001356</v>
      </c>
      <c r="N182" s="1">
        <v>54.24028268551237</v>
      </c>
      <c r="O182" s="1">
        <v>0.008908394196443181</v>
      </c>
      <c r="R182" s="6">
        <f t="shared" si="1"/>
        <v>0.0005006736048</v>
      </c>
    </row>
    <row r="183" ht="15.75" customHeight="1">
      <c r="A183" s="23">
        <v>200905.0</v>
      </c>
      <c r="B183" s="23">
        <v>0.2276346074029354</v>
      </c>
      <c r="C183" s="23">
        <v>0.07871554225769684</v>
      </c>
      <c r="D183" s="23">
        <v>0.10369999999999999</v>
      </c>
      <c r="E183" s="23">
        <v>0.0535</v>
      </c>
      <c r="F183" s="23">
        <v>-0.07730000000000001</v>
      </c>
      <c r="G183" s="23">
        <v>-0.063</v>
      </c>
      <c r="I183" s="1">
        <v>155.0</v>
      </c>
      <c r="J183" s="1">
        <v>-0.011735281947158428</v>
      </c>
      <c r="K183" s="6">
        <v>0.06845296132172449</v>
      </c>
      <c r="L183" s="1">
        <v>1.1896594304795582</v>
      </c>
      <c r="N183" s="1">
        <v>54.593639575971736</v>
      </c>
      <c r="O183" s="1">
        <v>0.010452961672473782</v>
      </c>
      <c r="R183" s="6">
        <f t="shared" si="1"/>
        <v>0.004685807914</v>
      </c>
    </row>
    <row r="184" ht="15.75" customHeight="1">
      <c r="A184" s="23">
        <v>200904.0</v>
      </c>
      <c r="B184" s="23">
        <v>-0.06293533217834035</v>
      </c>
      <c r="C184" s="23">
        <v>0.011552094766827281</v>
      </c>
      <c r="D184" s="23">
        <v>0.0068000000000000005</v>
      </c>
      <c r="E184" s="23">
        <v>-0.015300000000000001</v>
      </c>
      <c r="F184" s="23">
        <v>-0.0177</v>
      </c>
      <c r="G184" s="23">
        <v>-0.057699999999999994</v>
      </c>
      <c r="I184" s="1">
        <v>156.0</v>
      </c>
      <c r="J184" s="1">
        <v>-0.0020491003233336154</v>
      </c>
      <c r="K184" s="6">
        <v>-9.30314627912369E-4</v>
      </c>
      <c r="L184" s="1">
        <v>-0.016168147426191576</v>
      </c>
      <c r="N184" s="1">
        <v>54.9469964664311</v>
      </c>
      <c r="O184" s="1">
        <v>0.010706753906883693</v>
      </c>
      <c r="R184" s="6">
        <f t="shared" si="1"/>
        <v>0.0000008654853069</v>
      </c>
    </row>
    <row r="185" ht="15.75" customHeight="1">
      <c r="A185" s="23">
        <v>200903.0</v>
      </c>
      <c r="B185" s="23">
        <v>0.043768682880023446</v>
      </c>
      <c r="C185" s="23">
        <v>0.008607286400531322</v>
      </c>
      <c r="D185" s="23">
        <v>-0.019799999999999998</v>
      </c>
      <c r="E185" s="23">
        <v>-0.065</v>
      </c>
      <c r="F185" s="23">
        <v>0.026000000000000002</v>
      </c>
      <c r="G185" s="23">
        <v>-0.0767</v>
      </c>
      <c r="I185" s="1">
        <v>157.0</v>
      </c>
      <c r="J185" s="1">
        <v>-0.032703119657949274</v>
      </c>
      <c r="K185" s="6">
        <v>-0.05426415426835527</v>
      </c>
      <c r="L185" s="1">
        <v>-0.9430689573667682</v>
      </c>
      <c r="N185" s="1">
        <v>55.30035335689046</v>
      </c>
      <c r="O185" s="1">
        <v>0.010976826699190534</v>
      </c>
      <c r="R185" s="6">
        <f t="shared" si="1"/>
        <v>0.002944598438</v>
      </c>
    </row>
    <row r="186" ht="15.75" customHeight="1">
      <c r="A186" s="23">
        <v>200902.0</v>
      </c>
      <c r="B186" s="23">
        <v>-0.024901939616394975</v>
      </c>
      <c r="C186" s="23">
        <v>0.057979982967842014</v>
      </c>
      <c r="D186" s="23">
        <v>0.038</v>
      </c>
      <c r="E186" s="23">
        <v>-0.0425</v>
      </c>
      <c r="F186" s="23">
        <v>0.0111</v>
      </c>
      <c r="G186" s="23">
        <v>-0.034</v>
      </c>
      <c r="I186" s="1">
        <v>158.0</v>
      </c>
      <c r="J186" s="1">
        <v>-0.02684051527566985</v>
      </c>
      <c r="K186" s="6">
        <v>0.04343315752824669</v>
      </c>
      <c r="L186" s="1">
        <v>0.7548346258700791</v>
      </c>
      <c r="N186" s="1">
        <v>55.65371024734983</v>
      </c>
      <c r="O186" s="1">
        <v>0.011231942866417821</v>
      </c>
      <c r="R186" s="6">
        <f t="shared" si="1"/>
        <v>0.001886439173</v>
      </c>
    </row>
    <row r="187" ht="15.75" customHeight="1">
      <c r="A187" s="23">
        <v>200901.0</v>
      </c>
      <c r="B187" s="23">
        <v>0.03690298507462675</v>
      </c>
      <c r="C187" s="23">
        <v>0.02698986685654492</v>
      </c>
      <c r="D187" s="23">
        <v>-0.0077</v>
      </c>
      <c r="E187" s="23">
        <v>0.031200000000000002</v>
      </c>
      <c r="F187" s="23">
        <v>-0.053099999999999994</v>
      </c>
      <c r="G187" s="23">
        <v>0.018000000000000002</v>
      </c>
      <c r="I187" s="1">
        <v>159.0</v>
      </c>
      <c r="J187" s="1">
        <v>-0.038077266690923546</v>
      </c>
      <c r="K187" s="6">
        <v>0.02443864873754282</v>
      </c>
      <c r="L187" s="1">
        <v>0.4247247800157367</v>
      </c>
      <c r="N187" s="1">
        <v>56.00706713780919</v>
      </c>
      <c r="O187" s="1">
        <v>0.011327157663028498</v>
      </c>
      <c r="R187" s="6">
        <f t="shared" si="1"/>
        <v>0.0005972475521</v>
      </c>
    </row>
    <row r="188" ht="15.75" customHeight="1">
      <c r="A188" s="23">
        <v>200812.0</v>
      </c>
      <c r="B188" s="23">
        <v>-0.1258113970708158</v>
      </c>
      <c r="C188" s="23">
        <v>-0.0907764701471877</v>
      </c>
      <c r="D188" s="23">
        <v>0.019299999999999998</v>
      </c>
      <c r="E188" s="23">
        <v>0.0254</v>
      </c>
      <c r="F188" s="23">
        <v>-0.0415</v>
      </c>
      <c r="G188" s="23">
        <v>-0.0501</v>
      </c>
      <c r="I188" s="1">
        <v>160.0</v>
      </c>
      <c r="J188" s="1">
        <v>1.0777004019282594E-4</v>
      </c>
      <c r="K188" s="6">
        <v>0.030796053171759683</v>
      </c>
      <c r="L188" s="1">
        <v>0.5352115433712672</v>
      </c>
      <c r="N188" s="1">
        <v>56.360424028268554</v>
      </c>
      <c r="O188" s="1">
        <v>0.011842563566701436</v>
      </c>
      <c r="R188" s="6">
        <f t="shared" si="1"/>
        <v>0.000948396891</v>
      </c>
    </row>
    <row r="189" ht="15.75" customHeight="1">
      <c r="A189" s="23">
        <v>200811.0</v>
      </c>
      <c r="B189" s="23">
        <v>-0.0064171122994652885</v>
      </c>
      <c r="C189" s="23">
        <v>0.021516648862857535</v>
      </c>
      <c r="D189" s="23">
        <v>-0.018000000000000002</v>
      </c>
      <c r="E189" s="23">
        <v>0.0433</v>
      </c>
      <c r="F189" s="23">
        <v>-0.0333</v>
      </c>
      <c r="G189" s="23">
        <v>0.063</v>
      </c>
      <c r="I189" s="1">
        <v>161.0</v>
      </c>
      <c r="J189" s="1">
        <v>0.018783291907584574</v>
      </c>
      <c r="K189" s="6">
        <v>0.034468667644859535</v>
      </c>
      <c r="L189" s="1">
        <v>0.5990387373753977</v>
      </c>
      <c r="N189" s="1">
        <v>56.71378091872792</v>
      </c>
      <c r="O189" s="1">
        <v>0.012359164820074264</v>
      </c>
      <c r="R189" s="6">
        <f t="shared" si="1"/>
        <v>0.001188089049</v>
      </c>
    </row>
    <row r="190" ht="15.75" customHeight="1">
      <c r="A190" s="23">
        <v>200810.0</v>
      </c>
      <c r="B190" s="23">
        <v>-0.009502102661230749</v>
      </c>
      <c r="C190" s="23">
        <v>0.001752515713990599</v>
      </c>
      <c r="D190" s="23">
        <v>-0.0738</v>
      </c>
      <c r="E190" s="23">
        <v>0.0362</v>
      </c>
      <c r="F190" s="23">
        <v>0.0022</v>
      </c>
      <c r="G190" s="23">
        <v>0.0675</v>
      </c>
      <c r="I190" s="1">
        <v>162.0</v>
      </c>
      <c r="J190" s="1">
        <v>0.01656440740274657</v>
      </c>
      <c r="K190" s="6">
        <v>0.023448038147969023</v>
      </c>
      <c r="L190" s="1">
        <v>0.40750873549312566</v>
      </c>
      <c r="N190" s="1">
        <v>57.06713780918728</v>
      </c>
      <c r="O190" s="1">
        <v>0.012422360248447006</v>
      </c>
      <c r="R190" s="6">
        <f t="shared" si="1"/>
        <v>0.000549810493</v>
      </c>
    </row>
    <row r="191" ht="15.75" customHeight="1">
      <c r="A191" s="23">
        <v>200809.0</v>
      </c>
      <c r="B191" s="23">
        <v>-0.04547265206067108</v>
      </c>
      <c r="C191" s="23">
        <v>-0.03896043124406656</v>
      </c>
      <c r="D191" s="23">
        <v>-0.0172</v>
      </c>
      <c r="E191" s="23">
        <v>0.0334</v>
      </c>
      <c r="F191" s="23">
        <v>0.059500000000000004</v>
      </c>
      <c r="G191" s="23">
        <v>0.08460000000000001</v>
      </c>
      <c r="I191" s="1">
        <v>163.0</v>
      </c>
      <c r="J191" s="1">
        <v>0.006408589709939186</v>
      </c>
      <c r="K191" s="6">
        <v>-0.01556480021029372</v>
      </c>
      <c r="L191" s="1">
        <v>-0.2705041680618947</v>
      </c>
      <c r="N191" s="1">
        <v>57.420494699646646</v>
      </c>
      <c r="O191" s="1">
        <v>0.01251847160650188</v>
      </c>
      <c r="R191" s="6">
        <f t="shared" si="1"/>
        <v>0.0002422630056</v>
      </c>
    </row>
    <row r="192" ht="15.75" customHeight="1">
      <c r="A192" s="23">
        <v>200808.0</v>
      </c>
      <c r="B192" s="23">
        <v>-0.09835612653681447</v>
      </c>
      <c r="C192" s="23">
        <v>-0.08716348630645876</v>
      </c>
      <c r="D192" s="23">
        <v>-0.0406</v>
      </c>
      <c r="E192" s="23">
        <v>-0.0158</v>
      </c>
      <c r="F192" s="23">
        <v>0.054000000000000006</v>
      </c>
      <c r="G192" s="23">
        <v>0.055099999999999996</v>
      </c>
      <c r="I192" s="1">
        <v>164.0</v>
      </c>
      <c r="J192" s="1">
        <v>0.0030547953964431282</v>
      </c>
      <c r="K192" s="6">
        <v>0.009304369423631137</v>
      </c>
      <c r="L192" s="1">
        <v>0.16170273156576392</v>
      </c>
      <c r="N192" s="1">
        <v>57.77385159010601</v>
      </c>
      <c r="O192" s="1">
        <v>0.012531328320801949</v>
      </c>
      <c r="R192" s="6">
        <f t="shared" si="1"/>
        <v>0.00008657129037</v>
      </c>
    </row>
    <row r="193" ht="15.75" customHeight="1">
      <c r="A193" s="23">
        <v>200807.0</v>
      </c>
      <c r="B193" s="23">
        <v>0.016656367619796608</v>
      </c>
      <c r="C193" s="23">
        <v>-0.07843958818373742</v>
      </c>
      <c r="D193" s="23">
        <v>-0.035699999999999996</v>
      </c>
      <c r="E193" s="23">
        <v>0.0565</v>
      </c>
      <c r="F193" s="23">
        <v>0.0263</v>
      </c>
      <c r="G193" s="23">
        <v>0.0605</v>
      </c>
      <c r="I193" s="1">
        <v>165.0</v>
      </c>
      <c r="J193" s="1">
        <v>0.009903398040657542</v>
      </c>
      <c r="K193" s="6">
        <v>0.02521322662820591</v>
      </c>
      <c r="L193" s="1">
        <v>0.43818634361321784</v>
      </c>
      <c r="N193" s="1">
        <v>58.12720848056537</v>
      </c>
      <c r="O193" s="1">
        <v>0.012820512820512997</v>
      </c>
      <c r="R193" s="6">
        <f t="shared" si="1"/>
        <v>0.000635706797</v>
      </c>
    </row>
    <row r="194" ht="15.75" customHeight="1">
      <c r="A194" s="23">
        <v>200806.0</v>
      </c>
      <c r="B194" s="23">
        <v>0.04349610176446461</v>
      </c>
      <c r="C194" s="23">
        <v>0.005085309163477714</v>
      </c>
      <c r="D194" s="23">
        <v>-0.0012</v>
      </c>
      <c r="E194" s="23">
        <v>-0.0139</v>
      </c>
      <c r="F194" s="23">
        <v>0.0034999999999999996</v>
      </c>
      <c r="G194" s="23">
        <v>0.0097</v>
      </c>
      <c r="I194" s="1">
        <v>166.0</v>
      </c>
      <c r="J194" s="1">
        <v>-0.02086741500043891</v>
      </c>
      <c r="K194" s="6">
        <v>0.05729679958491633</v>
      </c>
      <c r="L194" s="1">
        <v>0.9957739832777736</v>
      </c>
      <c r="N194" s="1">
        <v>58.48056537102474</v>
      </c>
      <c r="O194" s="1">
        <v>0.012874306116598344</v>
      </c>
      <c r="R194" s="6">
        <f t="shared" si="1"/>
        <v>0.003282923243</v>
      </c>
    </row>
    <row r="195" ht="15.75" customHeight="1">
      <c r="A195" s="23">
        <v>200805.0</v>
      </c>
      <c r="B195" s="23">
        <v>0.12745778394633356</v>
      </c>
      <c r="C195" s="23">
        <v>0.044306404610092276</v>
      </c>
      <c r="D195" s="23">
        <v>0.034</v>
      </c>
      <c r="E195" s="23">
        <v>-0.0455</v>
      </c>
      <c r="F195" s="23">
        <v>-0.0302</v>
      </c>
      <c r="G195" s="23">
        <v>-0.0438</v>
      </c>
      <c r="I195" s="1">
        <v>167.0</v>
      </c>
      <c r="J195" s="1">
        <v>0.03554264033144594</v>
      </c>
      <c r="K195" s="6">
        <v>0.03159567388586926</v>
      </c>
      <c r="L195" s="1">
        <v>0.5491083318370914</v>
      </c>
      <c r="N195" s="1">
        <v>58.833922261484105</v>
      </c>
      <c r="O195" s="1">
        <v>0.01305487954421114</v>
      </c>
      <c r="R195" s="6">
        <f t="shared" si="1"/>
        <v>0.0009982866083</v>
      </c>
    </row>
    <row r="196" ht="15.75" customHeight="1">
      <c r="A196" s="23">
        <v>200804.0</v>
      </c>
      <c r="B196" s="23">
        <v>-0.18400970742887957</v>
      </c>
      <c r="C196" s="23">
        <v>-0.11850720167362583</v>
      </c>
      <c r="D196" s="23">
        <v>-0.0292</v>
      </c>
      <c r="E196" s="23">
        <v>-0.0087</v>
      </c>
      <c r="F196" s="23">
        <v>-0.012199999999999999</v>
      </c>
      <c r="G196" s="23">
        <v>-0.027200000000000002</v>
      </c>
      <c r="I196" s="1">
        <v>168.0</v>
      </c>
      <c r="J196" s="1">
        <v>0.045277858705497</v>
      </c>
      <c r="K196" s="6">
        <v>-0.059195130215609015</v>
      </c>
      <c r="L196" s="1">
        <v>-1.0287654988143706</v>
      </c>
      <c r="N196" s="1">
        <v>59.187279151943464</v>
      </c>
      <c r="O196" s="1">
        <v>0.013128438626446748</v>
      </c>
      <c r="R196" s="6">
        <f t="shared" si="1"/>
        <v>0.003504063441</v>
      </c>
    </row>
    <row r="197" ht="15.75" customHeight="1">
      <c r="A197" s="23">
        <v>200803.0</v>
      </c>
      <c r="B197" s="23">
        <v>-0.062492100007584095</v>
      </c>
      <c r="C197" s="23">
        <v>-1.5918102054623962E-4</v>
      </c>
      <c r="D197" s="23">
        <v>-0.042800000000000005</v>
      </c>
      <c r="E197" s="23">
        <v>0.0226</v>
      </c>
      <c r="F197" s="23">
        <v>0.013999999999999999</v>
      </c>
      <c r="G197" s="23">
        <v>0.029300000000000003</v>
      </c>
      <c r="I197" s="1">
        <v>169.0</v>
      </c>
      <c r="J197" s="1">
        <v>-0.008244733817960823</v>
      </c>
      <c r="K197" s="6">
        <v>-0.04458356586500272</v>
      </c>
      <c r="L197" s="1">
        <v>-0.7748278314275686</v>
      </c>
      <c r="N197" s="1">
        <v>59.54063604240283</v>
      </c>
      <c r="O197" s="1">
        <v>0.015178767273524851</v>
      </c>
      <c r="R197" s="6">
        <f t="shared" si="1"/>
        <v>0.001987694345</v>
      </c>
    </row>
    <row r="198" ht="15.75" customHeight="1">
      <c r="A198" s="23">
        <v>200802.0</v>
      </c>
      <c r="B198" s="23">
        <v>0.08399101172859802</v>
      </c>
      <c r="C198" s="23">
        <v>0.04448297314251359</v>
      </c>
      <c r="D198" s="23">
        <v>0.023700000000000002</v>
      </c>
      <c r="E198" s="23">
        <v>-0.0447</v>
      </c>
      <c r="F198" s="23">
        <v>-0.0038</v>
      </c>
      <c r="G198" s="23">
        <v>-0.0073</v>
      </c>
      <c r="I198" s="1">
        <v>170.0</v>
      </c>
      <c r="J198" s="1">
        <v>0.00822351891818459</v>
      </c>
      <c r="K198" s="6">
        <v>0.05493064109600746</v>
      </c>
      <c r="L198" s="1">
        <v>0.954651982037977</v>
      </c>
      <c r="N198" s="1">
        <v>59.8939929328622</v>
      </c>
      <c r="O198" s="1">
        <v>0.01525794416570192</v>
      </c>
      <c r="R198" s="6">
        <f t="shared" si="1"/>
        <v>0.003017375331</v>
      </c>
    </row>
    <row r="199" ht="15.75" customHeight="1">
      <c r="A199" s="23">
        <v>200801.0</v>
      </c>
      <c r="B199" s="23">
        <v>-0.06817833614217861</v>
      </c>
      <c r="C199" s="23">
        <v>-0.03134292864475674</v>
      </c>
      <c r="D199" s="23">
        <v>-0.0453</v>
      </c>
      <c r="E199" s="23">
        <v>0.0129</v>
      </c>
      <c r="F199" s="23">
        <v>0.0274</v>
      </c>
      <c r="G199" s="23">
        <v>0.059500000000000004</v>
      </c>
      <c r="I199" s="1">
        <v>171.0</v>
      </c>
      <c r="J199" s="1">
        <v>-0.029845617609181828</v>
      </c>
      <c r="K199" s="6">
        <v>-0.0105343490245726</v>
      </c>
      <c r="L199" s="1">
        <v>-0.18307882404305328</v>
      </c>
      <c r="N199" s="1">
        <v>60.24734982332156</v>
      </c>
      <c r="O199" s="1">
        <v>0.015424164524421524</v>
      </c>
      <c r="R199" s="6">
        <f t="shared" si="1"/>
        <v>0.0001109725094</v>
      </c>
    </row>
    <row r="200" ht="15.75" customHeight="1">
      <c r="A200" s="23">
        <v>200712.0</v>
      </c>
      <c r="B200" s="23">
        <v>-0.09380784894483529</v>
      </c>
      <c r="C200" s="23">
        <v>-0.023952745076885607</v>
      </c>
      <c r="D200" s="23">
        <v>-0.0038</v>
      </c>
      <c r="E200" s="23">
        <v>0.008100000000000001</v>
      </c>
      <c r="F200" s="23">
        <v>-4.0E-4</v>
      </c>
      <c r="G200" s="23">
        <v>0.0159</v>
      </c>
      <c r="I200" s="1">
        <v>172.0</v>
      </c>
      <c r="J200" s="1">
        <v>-0.08570152880371126</v>
      </c>
      <c r="K200" s="6">
        <v>0.025573528803711304</v>
      </c>
      <c r="L200" s="1">
        <v>0.44444811626170455</v>
      </c>
      <c r="N200" s="1">
        <v>60.60070671378092</v>
      </c>
      <c r="O200" s="1">
        <v>0.015494356187290892</v>
      </c>
      <c r="R200" s="6">
        <f t="shared" si="1"/>
        <v>0.0006540053755</v>
      </c>
    </row>
    <row r="201" ht="15.75" customHeight="1">
      <c r="A201" s="23">
        <v>200711.0</v>
      </c>
      <c r="B201" s="23">
        <v>-0.05000989206656259</v>
      </c>
      <c r="C201" s="23">
        <v>-0.09173410244431612</v>
      </c>
      <c r="D201" s="23">
        <v>-0.032799999999999996</v>
      </c>
      <c r="E201" s="23">
        <v>0.0271</v>
      </c>
      <c r="F201" s="23">
        <v>-0.015700000000000002</v>
      </c>
      <c r="G201" s="23">
        <v>0.0222</v>
      </c>
      <c r="I201" s="1">
        <v>173.0</v>
      </c>
      <c r="J201" s="1">
        <v>-0.006316484243954282</v>
      </c>
      <c r="K201" s="6">
        <v>-0.012336951254098814</v>
      </c>
      <c r="L201" s="1">
        <v>-0.21440665413765517</v>
      </c>
      <c r="N201" s="1">
        <v>60.95406360424029</v>
      </c>
      <c r="O201" s="1">
        <v>0.01659264225257684</v>
      </c>
      <c r="R201" s="6">
        <f t="shared" si="1"/>
        <v>0.0001522003662</v>
      </c>
    </row>
    <row r="202" ht="15.75" customHeight="1">
      <c r="A202" s="23">
        <v>200710.0</v>
      </c>
      <c r="B202" s="23">
        <v>-0.039666455562592295</v>
      </c>
      <c r="C202" s="23">
        <v>-0.005295245502585533</v>
      </c>
      <c r="D202" s="23">
        <v>-0.0275</v>
      </c>
      <c r="E202" s="23">
        <v>-0.011200000000000002</v>
      </c>
      <c r="F202" s="23">
        <v>-0.0146</v>
      </c>
      <c r="G202" s="23">
        <v>-0.035</v>
      </c>
      <c r="I202" s="1">
        <v>174.0</v>
      </c>
      <c r="J202" s="1">
        <v>0.04373773627034817</v>
      </c>
      <c r="K202" s="6">
        <v>-0.03748102136167098</v>
      </c>
      <c r="L202" s="1">
        <v>-0.6513911110046677</v>
      </c>
      <c r="N202" s="1">
        <v>61.30742049469965</v>
      </c>
      <c r="O202" s="1">
        <v>0.016656367619796608</v>
      </c>
      <c r="R202" s="6">
        <f t="shared" si="1"/>
        <v>0.001404826962</v>
      </c>
    </row>
    <row r="203" ht="15.75" customHeight="1">
      <c r="A203" s="23">
        <v>200709.0</v>
      </c>
      <c r="B203" s="23">
        <v>-0.10801039430572812</v>
      </c>
      <c r="C203" s="23">
        <v>-0.03472976215648582</v>
      </c>
      <c r="D203" s="23">
        <v>-0.0371</v>
      </c>
      <c r="E203" s="23">
        <v>-0.0495</v>
      </c>
      <c r="F203" s="23">
        <v>0.014199999999999999</v>
      </c>
      <c r="G203" s="23">
        <v>-0.051100000000000007</v>
      </c>
      <c r="I203" s="1">
        <v>175.0</v>
      </c>
      <c r="J203" s="1">
        <v>-0.008665370261642442</v>
      </c>
      <c r="K203" s="6">
        <v>-0.02163951712919559</v>
      </c>
      <c r="L203" s="1">
        <v>-0.37607804142727963</v>
      </c>
      <c r="N203" s="1">
        <v>61.660777385159015</v>
      </c>
      <c r="O203" s="1">
        <v>0.017448969993415497</v>
      </c>
      <c r="R203" s="6">
        <f t="shared" si="1"/>
        <v>0.0004682687016</v>
      </c>
    </row>
    <row r="204" ht="15.75" customHeight="1">
      <c r="A204" s="23">
        <v>200708.0</v>
      </c>
      <c r="B204" s="23">
        <v>0.028747433264886935</v>
      </c>
      <c r="C204" s="23">
        <v>-0.014015782044188518</v>
      </c>
      <c r="D204" s="23">
        <v>-0.1058</v>
      </c>
      <c r="E204" s="23">
        <v>-0.0051</v>
      </c>
      <c r="F204" s="23">
        <v>0.0526</v>
      </c>
      <c r="G204" s="23">
        <v>0.0231</v>
      </c>
      <c r="I204" s="1">
        <v>176.0</v>
      </c>
      <c r="J204" s="1">
        <v>-0.03026756843304303</v>
      </c>
      <c r="K204" s="6">
        <v>0.03026756843304303</v>
      </c>
      <c r="L204" s="1">
        <v>0.5260268880818654</v>
      </c>
      <c r="N204" s="1">
        <v>62.014134275618375</v>
      </c>
      <c r="O204" s="1">
        <v>0.017740680907078366</v>
      </c>
      <c r="R204" s="6">
        <f t="shared" si="1"/>
        <v>0.0009161256988</v>
      </c>
    </row>
    <row r="205" ht="15.75" customHeight="1">
      <c r="A205" s="23">
        <v>200707.0</v>
      </c>
      <c r="B205" s="23">
        <v>0.13973461682820743</v>
      </c>
      <c r="C205" s="23">
        <v>0.03640011061015014</v>
      </c>
      <c r="D205" s="23">
        <v>0.025099999999999997</v>
      </c>
      <c r="E205" s="23">
        <v>0.0351</v>
      </c>
      <c r="F205" s="23">
        <v>-0.031400000000000004</v>
      </c>
      <c r="G205" s="23">
        <v>-0.0025</v>
      </c>
      <c r="I205" s="1">
        <v>177.0</v>
      </c>
      <c r="J205" s="1">
        <v>0.033215857777371606</v>
      </c>
      <c r="K205" s="6">
        <v>-0.06828282800297106</v>
      </c>
      <c r="L205" s="1">
        <v>-1.186702645218764</v>
      </c>
      <c r="N205" s="1">
        <v>62.36749116607774</v>
      </c>
      <c r="O205" s="1">
        <v>0.0180551156160913</v>
      </c>
      <c r="R205" s="6">
        <f t="shared" si="1"/>
        <v>0.0046625446</v>
      </c>
    </row>
    <row r="206" ht="15.75" customHeight="1">
      <c r="A206" s="23">
        <v>200706.0</v>
      </c>
      <c r="B206" s="23">
        <v>-0.05955025850792128</v>
      </c>
      <c r="C206" s="23">
        <v>-0.02238838914864849</v>
      </c>
      <c r="D206" s="23">
        <v>0.0351</v>
      </c>
      <c r="E206" s="23">
        <v>0.0031</v>
      </c>
      <c r="F206" s="23">
        <v>0.018000000000000002</v>
      </c>
      <c r="G206" s="23">
        <v>-0.0043</v>
      </c>
      <c r="I206" s="1">
        <v>178.0</v>
      </c>
      <c r="J206" s="1">
        <v>-0.03944044573420557</v>
      </c>
      <c r="K206" s="6">
        <v>0.025015687603887275</v>
      </c>
      <c r="L206" s="1">
        <v>0.4347532684236159</v>
      </c>
      <c r="N206" s="1">
        <v>62.72084805653711</v>
      </c>
      <c r="O206" s="1">
        <v>0.018626929217669064</v>
      </c>
      <c r="R206" s="6">
        <f t="shared" si="1"/>
        <v>0.0006257846263</v>
      </c>
    </row>
    <row r="207" ht="15.75" customHeight="1">
      <c r="A207" s="23">
        <v>200705.0</v>
      </c>
      <c r="B207" s="23">
        <v>-0.04134320633783195</v>
      </c>
      <c r="C207" s="23">
        <v>-0.004956442489609247</v>
      </c>
      <c r="D207" s="23">
        <v>0.0519</v>
      </c>
      <c r="E207" s="23">
        <v>0.0429</v>
      </c>
      <c r="F207" s="23">
        <v>-0.030600000000000002</v>
      </c>
      <c r="G207" s="23">
        <v>0.006999999999999999</v>
      </c>
      <c r="I207" s="1">
        <v>179.0</v>
      </c>
      <c r="J207" s="1">
        <v>0.023351380281665255</v>
      </c>
      <c r="K207" s="6">
        <v>0.044352415611303014</v>
      </c>
      <c r="L207" s="1">
        <v>0.7708106191132735</v>
      </c>
      <c r="N207" s="1">
        <v>63.07420494699647</v>
      </c>
      <c r="O207" s="1">
        <v>0.01898090611230363</v>
      </c>
      <c r="R207" s="6">
        <f t="shared" si="1"/>
        <v>0.001967136771</v>
      </c>
    </row>
    <row r="208" ht="15.75" customHeight="1">
      <c r="A208" s="23">
        <v>200704.0</v>
      </c>
      <c r="B208" s="23">
        <v>-0.021197833456727655</v>
      </c>
      <c r="C208" s="23">
        <v>-0.01582110262867642</v>
      </c>
      <c r="D208" s="23">
        <v>0.042699999999999995</v>
      </c>
      <c r="E208" s="23">
        <v>-6.0E-4</v>
      </c>
      <c r="F208" s="23">
        <v>-0.009300000000000001</v>
      </c>
      <c r="G208" s="23">
        <v>0.0040999999999999995</v>
      </c>
      <c r="I208" s="1">
        <v>180.0</v>
      </c>
      <c r="J208" s="1">
        <v>0.01770346701086415</v>
      </c>
      <c r="K208" s="6">
        <v>-0.020774281862441492</v>
      </c>
      <c r="L208" s="1">
        <v>-0.3610409228745891</v>
      </c>
      <c r="N208" s="1">
        <v>63.42756183745583</v>
      </c>
      <c r="O208" s="1">
        <v>0.019232265090230127</v>
      </c>
      <c r="R208" s="6">
        <f t="shared" si="1"/>
        <v>0.0004315707869</v>
      </c>
    </row>
    <row r="209" ht="15.75" customHeight="1">
      <c r="A209" s="23">
        <v>200703.0</v>
      </c>
      <c r="B209" s="23">
        <v>0.07455249659792718</v>
      </c>
      <c r="C209" s="23">
        <v>0.025680178208549842</v>
      </c>
      <c r="D209" s="23">
        <v>0.0127</v>
      </c>
      <c r="E209" s="23">
        <v>-0.0202</v>
      </c>
      <c r="F209" s="23">
        <v>-0.0043</v>
      </c>
      <c r="G209" s="23">
        <v>-0.0046</v>
      </c>
      <c r="I209" s="1">
        <v>181.0</v>
      </c>
      <c r="J209" s="1">
        <v>0.0234025017785324</v>
      </c>
      <c r="K209" s="6">
        <v>-0.03253085191376723</v>
      </c>
      <c r="L209" s="1">
        <v>-0.5653610013868748</v>
      </c>
      <c r="N209" s="1">
        <v>63.7809187279152</v>
      </c>
      <c r="O209" s="1">
        <v>0.0198665148775643</v>
      </c>
      <c r="R209" s="6">
        <f t="shared" si="1"/>
        <v>0.001058256326</v>
      </c>
    </row>
    <row r="210" ht="15.75" customHeight="1">
      <c r="A210" s="23">
        <v>200702.0</v>
      </c>
      <c r="B210" s="23">
        <v>0.0342550289067407</v>
      </c>
      <c r="C210" s="23">
        <v>0.021302642737299538</v>
      </c>
      <c r="D210" s="23">
        <v>0.0178</v>
      </c>
      <c r="E210" s="23">
        <v>-6.0E-4</v>
      </c>
      <c r="F210" s="23">
        <v>0.0147</v>
      </c>
      <c r="G210" s="23">
        <v>-0.0083</v>
      </c>
      <c r="I210" s="1">
        <v>182.0</v>
      </c>
      <c r="J210" s="1">
        <v>0.09014638372311028</v>
      </c>
      <c r="K210" s="6">
        <v>0.1374882236798251</v>
      </c>
      <c r="L210" s="1">
        <v>2.3894388018050217</v>
      </c>
      <c r="N210" s="1">
        <v>64.13427561837456</v>
      </c>
      <c r="O210" s="1">
        <v>0.021164021164021163</v>
      </c>
      <c r="R210" s="6">
        <f t="shared" si="1"/>
        <v>0.01890301165</v>
      </c>
    </row>
    <row r="211" ht="15.75" customHeight="1">
      <c r="A211" s="23">
        <v>200701.0</v>
      </c>
      <c r="B211" s="23">
        <v>-0.037111940454100045</v>
      </c>
      <c r="C211" s="23">
        <v>0.017343278361884096</v>
      </c>
      <c r="D211" s="23">
        <v>0.0339</v>
      </c>
      <c r="E211" s="23">
        <v>0.0326</v>
      </c>
      <c r="F211" s="23">
        <v>-0.024700000000000003</v>
      </c>
      <c r="G211" s="23">
        <v>0.012199999999999999</v>
      </c>
      <c r="I211" s="1">
        <v>183.0</v>
      </c>
      <c r="J211" s="1">
        <v>-0.0029551577210776953</v>
      </c>
      <c r="K211" s="6">
        <v>-0.059980174457262656</v>
      </c>
      <c r="L211" s="1">
        <v>-1.0424089594827484</v>
      </c>
      <c r="N211" s="1">
        <v>64.48763250883393</v>
      </c>
      <c r="O211" s="1">
        <v>0.023017902813299296</v>
      </c>
      <c r="R211" s="6">
        <f t="shared" si="1"/>
        <v>0.003597621328</v>
      </c>
    </row>
    <row r="212" ht="15.75" customHeight="1">
      <c r="A212" s="23">
        <v>200612.0</v>
      </c>
      <c r="B212" s="23">
        <v>-0.09850763100518767</v>
      </c>
      <c r="C212" s="23">
        <v>-0.027897296954983886</v>
      </c>
      <c r="D212" s="23">
        <v>-0.013500000000000002</v>
      </c>
      <c r="E212" s="23">
        <v>-0.0022</v>
      </c>
      <c r="F212" s="23">
        <v>-0.008199999999999999</v>
      </c>
      <c r="G212" s="23">
        <v>0.008100000000000001</v>
      </c>
      <c r="I212" s="1">
        <v>184.0</v>
      </c>
      <c r="J212" s="1">
        <v>-0.012092743152978393</v>
      </c>
      <c r="K212" s="6">
        <v>0.05586142603300184</v>
      </c>
      <c r="L212" s="1">
        <v>0.9708283030716189</v>
      </c>
      <c r="N212" s="1">
        <v>64.84098939929329</v>
      </c>
      <c r="O212" s="1">
        <v>0.02409638554216853</v>
      </c>
      <c r="R212" s="6">
        <f t="shared" si="1"/>
        <v>0.003120498918</v>
      </c>
    </row>
    <row r="213" ht="15.75" customHeight="1">
      <c r="A213" s="23">
        <v>200611.0</v>
      </c>
      <c r="B213" s="23">
        <v>0.04668411009029927</v>
      </c>
      <c r="C213" s="23">
        <v>0.024045313635812304</v>
      </c>
      <c r="D213" s="23">
        <v>0.0124</v>
      </c>
      <c r="E213" s="23">
        <v>0.016</v>
      </c>
      <c r="F213" s="23">
        <v>-0.0346</v>
      </c>
      <c r="G213" s="23">
        <v>0.0169</v>
      </c>
      <c r="I213" s="1">
        <v>185.0</v>
      </c>
      <c r="J213" s="1">
        <v>0.05920882658295356</v>
      </c>
      <c r="K213" s="6">
        <v>-0.08411076619934854</v>
      </c>
      <c r="L213" s="1">
        <v>-1.4617799475997229</v>
      </c>
      <c r="N213" s="1">
        <v>65.19434628975266</v>
      </c>
      <c r="O213" s="1">
        <v>0.024392048537463795</v>
      </c>
      <c r="R213" s="6">
        <f t="shared" si="1"/>
        <v>0.007074620991</v>
      </c>
    </row>
    <row r="214" ht="15.75" customHeight="1">
      <c r="A214" s="23">
        <v>200610.0</v>
      </c>
      <c r="B214" s="23">
        <v>0.0039104931566369405</v>
      </c>
      <c r="C214" s="23">
        <v>0.04962944979882056</v>
      </c>
      <c r="D214" s="23">
        <v>0.022799999999999997</v>
      </c>
      <c r="E214" s="23">
        <v>-0.052199999999999996</v>
      </c>
      <c r="F214" s="23">
        <v>0.0235</v>
      </c>
      <c r="G214" s="23">
        <v>-0.0252</v>
      </c>
      <c r="I214" s="1">
        <v>186.0</v>
      </c>
      <c r="J214" s="1">
        <v>0.0180066007686193</v>
      </c>
      <c r="K214" s="6">
        <v>0.018896384306007447</v>
      </c>
      <c r="L214" s="1">
        <v>0.3284045183370798</v>
      </c>
      <c r="N214" s="1">
        <v>65.54770318021201</v>
      </c>
      <c r="O214" s="1">
        <v>0.02472277767678599</v>
      </c>
      <c r="R214" s="6">
        <f t="shared" si="1"/>
        <v>0.0003570733398</v>
      </c>
    </row>
    <row r="215" ht="15.75" customHeight="1">
      <c r="A215" s="23">
        <v>200609.0</v>
      </c>
      <c r="B215" s="23">
        <v>-0.005831533477321793</v>
      </c>
      <c r="C215" s="23">
        <v>0.02093143636713868</v>
      </c>
      <c r="D215" s="23">
        <v>-0.0023</v>
      </c>
      <c r="E215" s="23">
        <v>0.024</v>
      </c>
      <c r="F215" s="23">
        <v>-0.0025</v>
      </c>
      <c r="G215" s="23">
        <v>0.0304</v>
      </c>
      <c r="I215" s="1">
        <v>187.0</v>
      </c>
      <c r="J215" s="1">
        <v>-0.11439734438188626</v>
      </c>
      <c r="K215" s="6">
        <v>-0.011414052688929532</v>
      </c>
      <c r="L215" s="1">
        <v>-0.1983673921359798</v>
      </c>
      <c r="N215" s="1">
        <v>65.90106007067138</v>
      </c>
      <c r="O215" s="1">
        <v>0.025252525252525082</v>
      </c>
      <c r="R215" s="6">
        <f t="shared" si="1"/>
        <v>0.0001302805988</v>
      </c>
    </row>
    <row r="216" ht="15.75" customHeight="1">
      <c r="A216" s="23">
        <v>200608.0</v>
      </c>
      <c r="B216" s="23">
        <v>-0.028294507087936127</v>
      </c>
      <c r="C216" s="23">
        <v>0.054371246874775236</v>
      </c>
      <c r="D216" s="23">
        <v>-0.005</v>
      </c>
      <c r="E216" s="23">
        <v>-0.002</v>
      </c>
      <c r="F216" s="23">
        <v>0.004699999999999999</v>
      </c>
      <c r="G216" s="23">
        <v>0.0092</v>
      </c>
      <c r="I216" s="1">
        <v>188.0</v>
      </c>
      <c r="J216" s="1">
        <v>0.017885635057653237</v>
      </c>
      <c r="K216" s="6">
        <v>-0.024302747357118525</v>
      </c>
      <c r="L216" s="1">
        <v>-0.4223629193202281</v>
      </c>
      <c r="N216" s="1">
        <v>66.25441696113074</v>
      </c>
      <c r="O216" s="1">
        <v>0.026161850730474168</v>
      </c>
      <c r="R216" s="6">
        <f t="shared" si="1"/>
        <v>0.0005906235291</v>
      </c>
    </row>
    <row r="217" ht="15.75" customHeight="1">
      <c r="A217" s="23">
        <v>200607.0</v>
      </c>
      <c r="B217" s="23">
        <v>0.019232265090230127</v>
      </c>
      <c r="C217" s="23">
        <v>0.02252590256589948</v>
      </c>
      <c r="D217" s="23">
        <v>0.0171</v>
      </c>
      <c r="E217" s="23">
        <v>-0.0078000000000000005</v>
      </c>
      <c r="F217" s="23">
        <v>-0.0024</v>
      </c>
      <c r="G217" s="23">
        <v>0.0026</v>
      </c>
      <c r="I217" s="1">
        <v>189.0</v>
      </c>
      <c r="J217" s="1">
        <v>-0.01088012715985077</v>
      </c>
      <c r="K217" s="6">
        <v>0.0013780244986200205</v>
      </c>
      <c r="L217" s="1">
        <v>0.023948998093890977</v>
      </c>
      <c r="N217" s="1">
        <v>66.60777385159011</v>
      </c>
      <c r="O217" s="1">
        <v>0.026456583382376442</v>
      </c>
      <c r="R217" s="6">
        <f t="shared" si="1"/>
        <v>0.000001898951519</v>
      </c>
    </row>
    <row r="218" ht="15.75" customHeight="1">
      <c r="A218" s="23">
        <v>200606.0</v>
      </c>
      <c r="B218" s="23">
        <v>-0.024397647505217113</v>
      </c>
      <c r="C218" s="23">
        <v>-0.019632376454553957</v>
      </c>
      <c r="D218" s="23">
        <v>-0.0256</v>
      </c>
      <c r="E218" s="23">
        <v>0.0064</v>
      </c>
      <c r="F218" s="23">
        <v>0.0043</v>
      </c>
      <c r="G218" s="23">
        <v>0.0128</v>
      </c>
      <c r="I218" s="1">
        <v>190.0</v>
      </c>
      <c r="J218" s="1">
        <v>-0.0359149162940581</v>
      </c>
      <c r="K218" s="6">
        <v>-0.00955773576661298</v>
      </c>
      <c r="L218" s="1">
        <v>-0.16610604229877682</v>
      </c>
      <c r="N218" s="1">
        <v>66.96113074204948</v>
      </c>
      <c r="O218" s="1">
        <v>0.02652519893899208</v>
      </c>
      <c r="R218" s="6">
        <f t="shared" si="1"/>
        <v>0.00009135031298</v>
      </c>
    </row>
    <row r="219" ht="15.75" customHeight="1">
      <c r="A219" s="23">
        <v>200605.0</v>
      </c>
      <c r="B219" s="23">
        <v>-0.012958316167933859</v>
      </c>
      <c r="C219" s="23">
        <v>-0.0014802532047286654</v>
      </c>
      <c r="D219" s="23">
        <v>0.003</v>
      </c>
      <c r="E219" s="23">
        <v>-0.0031</v>
      </c>
      <c r="F219" s="23">
        <v>0.0101</v>
      </c>
      <c r="G219" s="23">
        <v>2.0E-4</v>
      </c>
      <c r="I219" s="1">
        <v>191.0</v>
      </c>
      <c r="J219" s="1">
        <v>-0.10331926099126489</v>
      </c>
      <c r="K219" s="6">
        <v>0.004963134454450416</v>
      </c>
      <c r="L219" s="1">
        <v>0.08625543138629856</v>
      </c>
      <c r="N219" s="1">
        <v>67.31448763250884</v>
      </c>
      <c r="O219" s="1">
        <v>0.02757362258604079</v>
      </c>
      <c r="R219" s="6">
        <f t="shared" si="1"/>
        <v>0.00002463270361</v>
      </c>
    </row>
    <row r="220" ht="15.75" customHeight="1">
      <c r="A220" s="23">
        <v>200604.0</v>
      </c>
      <c r="B220" s="23">
        <v>0.013128438626446748</v>
      </c>
      <c r="C220" s="23">
        <v>-0.007671310058628644</v>
      </c>
      <c r="D220" s="23">
        <v>-0.0064</v>
      </c>
      <c r="E220" s="23">
        <v>-0.016200000000000003</v>
      </c>
      <c r="F220" s="23">
        <v>0.0055000000000000005</v>
      </c>
      <c r="G220" s="23">
        <v>-0.0143</v>
      </c>
      <c r="I220" s="1">
        <v>192.0</v>
      </c>
      <c r="J220" s="1">
        <v>-0.08875838502910405</v>
      </c>
      <c r="K220" s="6">
        <v>0.10541475264890066</v>
      </c>
      <c r="L220" s="1">
        <v>1.8320267257836635</v>
      </c>
      <c r="N220" s="1">
        <v>67.6678445229682</v>
      </c>
      <c r="O220" s="1">
        <v>0.02791364876305158</v>
      </c>
      <c r="R220" s="6">
        <f t="shared" si="1"/>
        <v>0.01111227008</v>
      </c>
    </row>
    <row r="221" ht="15.75" customHeight="1">
      <c r="A221" s="23">
        <v>200603.0</v>
      </c>
      <c r="B221" s="23">
        <v>-0.01841747518575776</v>
      </c>
      <c r="C221" s="23">
        <v>-0.04784321743944331</v>
      </c>
      <c r="D221" s="23">
        <v>0.0302</v>
      </c>
      <c r="E221" s="23">
        <v>0.0127</v>
      </c>
      <c r="F221" s="23">
        <v>-0.0273</v>
      </c>
      <c r="G221" s="23">
        <v>0.0012</v>
      </c>
      <c r="I221" s="1">
        <v>193.0</v>
      </c>
      <c r="J221" s="1">
        <v>-0.0025553713971270446</v>
      </c>
      <c r="K221" s="6">
        <v>0.04605147316159166</v>
      </c>
      <c r="L221" s="1">
        <v>0.8003389229090495</v>
      </c>
      <c r="N221" s="1">
        <v>68.02120141342756</v>
      </c>
      <c r="O221" s="1">
        <v>0.028735632183908066</v>
      </c>
      <c r="R221" s="6">
        <f t="shared" si="1"/>
        <v>0.00212073818</v>
      </c>
    </row>
    <row r="222" ht="15.75" customHeight="1">
      <c r="A222" s="23">
        <v>200602.0</v>
      </c>
      <c r="B222" s="23">
        <v>0.01305487954421114</v>
      </c>
      <c r="C222" s="23">
        <v>0.025033207453810657</v>
      </c>
      <c r="D222" s="23">
        <v>0.0248</v>
      </c>
      <c r="E222" s="23">
        <v>0.0281</v>
      </c>
      <c r="F222" s="23">
        <v>-0.0204</v>
      </c>
      <c r="G222" s="23">
        <v>0.0139</v>
      </c>
      <c r="I222" s="1">
        <v>194.0</v>
      </c>
      <c r="J222" s="1">
        <v>0.03592396607388461</v>
      </c>
      <c r="K222" s="6">
        <v>0.09153381787244895</v>
      </c>
      <c r="L222" s="1">
        <v>1.5907868343045404</v>
      </c>
      <c r="N222" s="1">
        <v>68.37455830388693</v>
      </c>
      <c r="O222" s="1">
        <v>0.028747433264886935</v>
      </c>
      <c r="R222" s="6">
        <f t="shared" si="1"/>
        <v>0.008378439814</v>
      </c>
    </row>
    <row r="223" ht="15.75" customHeight="1">
      <c r="A223" s="23">
        <v>200601.0</v>
      </c>
      <c r="B223" s="23">
        <v>0.07199627884401472</v>
      </c>
      <c r="C223" s="23">
        <v>0.08731321762287059</v>
      </c>
      <c r="D223" s="23">
        <v>0.0077</v>
      </c>
      <c r="E223" s="23">
        <v>-0.0033</v>
      </c>
      <c r="F223" s="23">
        <v>-0.0053</v>
      </c>
      <c r="G223" s="23">
        <v>-0.0129</v>
      </c>
      <c r="I223" s="1">
        <v>195.0</v>
      </c>
      <c r="J223" s="1">
        <v>-0.15256002950853834</v>
      </c>
      <c r="K223" s="6">
        <v>-0.03144967792034123</v>
      </c>
      <c r="L223" s="1">
        <v>-0.5465710350737553</v>
      </c>
      <c r="N223" s="1">
        <v>68.7279151943463</v>
      </c>
      <c r="O223" s="1">
        <v>0.02875540471430571</v>
      </c>
      <c r="R223" s="6">
        <f t="shared" si="1"/>
        <v>0.0009890822413</v>
      </c>
    </row>
    <row r="224" ht="15.75" customHeight="1">
      <c r="A224" s="23">
        <v>200512.0</v>
      </c>
      <c r="B224" s="23">
        <v>0.08225174549672776</v>
      </c>
      <c r="C224" s="23">
        <v>0.016269366001194552</v>
      </c>
      <c r="D224" s="23">
        <v>-0.0088</v>
      </c>
      <c r="E224" s="23">
        <v>-0.0032</v>
      </c>
      <c r="F224" s="23">
        <v>0.0026</v>
      </c>
      <c r="G224" s="23">
        <v>0.012</v>
      </c>
      <c r="I224" s="1">
        <v>196.0</v>
      </c>
      <c r="J224" s="1">
        <v>-0.009940414202347512</v>
      </c>
      <c r="K224" s="6">
        <v>-0.052551685805236587</v>
      </c>
      <c r="L224" s="1">
        <v>-0.9133075822967692</v>
      </c>
      <c r="N224" s="1">
        <v>69.08127208480566</v>
      </c>
      <c r="O224" s="1">
        <v>0.028880866425992746</v>
      </c>
      <c r="R224" s="6">
        <f t="shared" si="1"/>
        <v>0.002761679681</v>
      </c>
    </row>
    <row r="225" ht="15.75" customHeight="1">
      <c r="A225" s="23">
        <v>200511.0</v>
      </c>
      <c r="B225" s="23">
        <v>-0.014919902546301156</v>
      </c>
      <c r="C225" s="23">
        <v>-0.0058916882336239595</v>
      </c>
      <c r="D225" s="23">
        <v>-0.0149</v>
      </c>
      <c r="E225" s="23">
        <v>-0.006</v>
      </c>
      <c r="F225" s="23">
        <v>5.0E-4</v>
      </c>
      <c r="G225" s="23">
        <v>-0.0018</v>
      </c>
      <c r="I225" s="1">
        <v>197.0</v>
      </c>
      <c r="J225" s="1">
        <v>0.04121031820896414</v>
      </c>
      <c r="K225" s="6">
        <v>0.04278069351963388</v>
      </c>
      <c r="L225" s="1">
        <v>0.7434953069289074</v>
      </c>
      <c r="N225" s="1">
        <v>69.43462897526503</v>
      </c>
      <c r="O225" s="1">
        <v>0.02980308674827037</v>
      </c>
      <c r="R225" s="6">
        <f t="shared" si="1"/>
        <v>0.001830187738</v>
      </c>
    </row>
    <row r="226" ht="15.75" customHeight="1">
      <c r="A226" s="23">
        <v>200510.0</v>
      </c>
      <c r="B226" s="23">
        <v>-0.0021299483648881123</v>
      </c>
      <c r="C226" s="23">
        <v>0.015897133253440332</v>
      </c>
      <c r="D226" s="23">
        <v>0.015300000000000001</v>
      </c>
      <c r="E226" s="23">
        <v>0.0039000000000000003</v>
      </c>
      <c r="F226" s="23">
        <v>0.013300000000000001</v>
      </c>
      <c r="G226" s="23">
        <v>0.0158</v>
      </c>
      <c r="I226" s="1">
        <v>198.0</v>
      </c>
      <c r="J226" s="1">
        <v>-0.04189105650558125</v>
      </c>
      <c r="K226" s="6">
        <v>-0.026287279636597355</v>
      </c>
      <c r="L226" s="1">
        <v>-0.4568525527237696</v>
      </c>
      <c r="N226" s="1">
        <v>69.78798586572438</v>
      </c>
      <c r="O226" s="1">
        <v>0.030061047941440266</v>
      </c>
      <c r="R226" s="6">
        <f t="shared" si="1"/>
        <v>0.0006910210707</v>
      </c>
    </row>
    <row r="227" ht="15.75" customHeight="1">
      <c r="A227" s="23">
        <v>200509.0</v>
      </c>
      <c r="B227" s="23">
        <v>0.03525848052208391</v>
      </c>
      <c r="C227" s="23">
        <v>0.007473375851804187</v>
      </c>
      <c r="D227" s="23">
        <v>9.0E-4</v>
      </c>
      <c r="E227" s="23">
        <v>-0.027200000000000002</v>
      </c>
      <c r="F227" s="23">
        <v>9.0E-4</v>
      </c>
      <c r="G227" s="23">
        <v>-0.0199</v>
      </c>
      <c r="I227" s="1">
        <v>199.0</v>
      </c>
      <c r="J227" s="1">
        <v>-0.03360465928079561</v>
      </c>
      <c r="K227" s="6">
        <v>-0.06020318966403968</v>
      </c>
      <c r="L227" s="1">
        <v>-1.0462847909845543</v>
      </c>
      <c r="N227" s="1">
        <v>70.14134275618375</v>
      </c>
      <c r="O227" s="1">
        <v>0.030856013933296733</v>
      </c>
      <c r="R227" s="6">
        <f t="shared" si="1"/>
        <v>0.003624424046</v>
      </c>
    </row>
    <row r="228" ht="15.75" customHeight="1">
      <c r="A228" s="23">
        <v>200508.0</v>
      </c>
      <c r="B228" s="23">
        <v>-0.05615119408005387</v>
      </c>
      <c r="C228" s="23">
        <v>-0.04623277008818094</v>
      </c>
      <c r="D228" s="23">
        <v>0.013600000000000001</v>
      </c>
      <c r="E228" s="23">
        <v>-0.0183</v>
      </c>
      <c r="F228" s="23">
        <v>0.0049</v>
      </c>
      <c r="G228" s="23">
        <v>-0.0075</v>
      </c>
      <c r="I228" s="1">
        <v>200.0</v>
      </c>
      <c r="J228" s="1">
        <v>-0.11554859611591153</v>
      </c>
      <c r="K228" s="6">
        <v>0.06553870404934894</v>
      </c>
      <c r="L228" s="1">
        <v>1.1390118970495486</v>
      </c>
      <c r="N228" s="1">
        <v>70.49469964664311</v>
      </c>
      <c r="O228" s="1">
        <v>0.030903823211952508</v>
      </c>
      <c r="R228" s="6">
        <f t="shared" si="1"/>
        <v>0.004295321728</v>
      </c>
    </row>
    <row r="229" ht="15.75" customHeight="1">
      <c r="A229" s="23">
        <v>200507.0</v>
      </c>
      <c r="B229" s="23">
        <v>-0.00412435884015494</v>
      </c>
      <c r="C229" s="23">
        <v>0.029726099381053084</v>
      </c>
      <c r="D229" s="23">
        <v>-0.016</v>
      </c>
      <c r="E229" s="23">
        <v>0.0054</v>
      </c>
      <c r="F229" s="23">
        <v>-0.0115</v>
      </c>
      <c r="G229" s="23">
        <v>-0.0022</v>
      </c>
      <c r="I229" s="1">
        <v>201.0</v>
      </c>
      <c r="J229" s="1">
        <v>-0.025937481030406186</v>
      </c>
      <c r="K229" s="6">
        <v>-0.013728974532186109</v>
      </c>
      <c r="L229" s="1">
        <v>-0.2385989401724458</v>
      </c>
      <c r="N229" s="1">
        <v>70.84805653710248</v>
      </c>
      <c r="O229" s="1">
        <v>0.0342550289067407</v>
      </c>
      <c r="R229" s="6">
        <f t="shared" si="1"/>
        <v>0.0001884847417</v>
      </c>
    </row>
    <row r="230" ht="15.75" customHeight="1">
      <c r="A230" s="23">
        <v>200506.0</v>
      </c>
      <c r="B230" s="23">
        <v>-0.004128182140399672</v>
      </c>
      <c r="C230" s="23">
        <v>-0.001835215235173937</v>
      </c>
      <c r="D230" s="23">
        <v>-0.0235</v>
      </c>
      <c r="E230" s="23">
        <v>-0.0059</v>
      </c>
      <c r="F230" s="23">
        <v>0.0134</v>
      </c>
      <c r="G230" s="23">
        <v>0.0074</v>
      </c>
      <c r="I230" s="1">
        <v>202.0</v>
      </c>
      <c r="J230" s="1">
        <v>-0.06222189122686741</v>
      </c>
      <c r="K230" s="6">
        <v>-0.04578850307886071</v>
      </c>
      <c r="L230" s="1">
        <v>-0.7957687066201659</v>
      </c>
      <c r="N230" s="1">
        <v>71.20141342756185</v>
      </c>
      <c r="O230" s="1">
        <v>0.03511662466886345</v>
      </c>
      <c r="R230" s="6">
        <f t="shared" si="1"/>
        <v>0.002096587014</v>
      </c>
    </row>
    <row r="231" ht="15.75" customHeight="1">
      <c r="A231" s="23">
        <v>200505.0</v>
      </c>
      <c r="B231" s="23">
        <v>0.08258847959552185</v>
      </c>
      <c r="C231" s="23">
        <v>0.034742466320528465</v>
      </c>
      <c r="D231" s="23">
        <v>-0.0322</v>
      </c>
      <c r="E231" s="23">
        <v>0.0105</v>
      </c>
      <c r="F231" s="23">
        <v>0.009399999999999999</v>
      </c>
      <c r="G231" s="23">
        <v>0.0179</v>
      </c>
      <c r="I231" s="1">
        <v>203.0</v>
      </c>
      <c r="J231" s="1">
        <v>-0.03608365758257306</v>
      </c>
      <c r="K231" s="6">
        <v>0.06483109084746</v>
      </c>
      <c r="L231" s="1">
        <v>1.1267141278587824</v>
      </c>
      <c r="N231" s="1">
        <v>71.5547703180212</v>
      </c>
      <c r="O231" s="1">
        <v>0.03525848052208391</v>
      </c>
      <c r="R231" s="6">
        <f t="shared" si="1"/>
        <v>0.00420307034</v>
      </c>
    </row>
    <row r="232" ht="15.75" customHeight="1">
      <c r="A232" s="23">
        <v>200504.0</v>
      </c>
      <c r="B232" s="23">
        <v>0.041858715078543884</v>
      </c>
      <c r="C232" s="23">
        <v>0.06991076189528322</v>
      </c>
      <c r="D232" s="23">
        <v>-0.0323</v>
      </c>
      <c r="E232" s="23">
        <v>0.0393</v>
      </c>
      <c r="F232" s="23">
        <v>-0.0296</v>
      </c>
      <c r="G232" s="23">
        <v>-0.0192</v>
      </c>
      <c r="I232" s="1">
        <v>204.0</v>
      </c>
      <c r="J232" s="1">
        <v>0.036831259066461466</v>
      </c>
      <c r="K232" s="6">
        <v>0.10290335776174596</v>
      </c>
      <c r="L232" s="1">
        <v>1.7883806284713835</v>
      </c>
      <c r="N232" s="1">
        <v>71.90812720848056</v>
      </c>
      <c r="O232" s="1">
        <v>0.03585657370517947</v>
      </c>
      <c r="R232" s="6">
        <f t="shared" si="1"/>
        <v>0.01058910104</v>
      </c>
    </row>
    <row r="233" ht="15.75" customHeight="1">
      <c r="A233" s="23">
        <v>200503.0</v>
      </c>
      <c r="B233" s="23">
        <v>-0.02715563588112846</v>
      </c>
      <c r="C233" s="23">
        <v>0.017336284627810228</v>
      </c>
      <c r="D233" s="23">
        <v>-0.0060999999999999995</v>
      </c>
      <c r="E233" s="23">
        <v>0.012</v>
      </c>
      <c r="F233" s="23">
        <v>-0.0014000000000000002</v>
      </c>
      <c r="G233" s="23">
        <v>7.000000000000001E-4</v>
      </c>
      <c r="I233" s="1">
        <v>205.0</v>
      </c>
      <c r="J233" s="1">
        <v>-0.023719541994001475</v>
      </c>
      <c r="K233" s="6">
        <v>-0.03583071651391981</v>
      </c>
      <c r="L233" s="1">
        <v>-0.6227100914054435</v>
      </c>
      <c r="N233" s="1">
        <v>72.26148409893993</v>
      </c>
      <c r="O233" s="1">
        <v>0.036363636363636154</v>
      </c>
      <c r="R233" s="6">
        <f t="shared" si="1"/>
        <v>0.001283840246</v>
      </c>
    </row>
    <row r="234" ht="15.75" customHeight="1">
      <c r="A234" s="23">
        <v>200502.0</v>
      </c>
      <c r="B234" s="23">
        <v>-0.10161340047271605</v>
      </c>
      <c r="C234" s="23">
        <v>-0.01856878961316555</v>
      </c>
      <c r="D234" s="23">
        <v>-0.013300000000000001</v>
      </c>
      <c r="E234" s="23">
        <v>-0.0046</v>
      </c>
      <c r="F234" s="23">
        <v>0.011699999999999999</v>
      </c>
      <c r="G234" s="23">
        <v>0.006</v>
      </c>
      <c r="I234" s="1">
        <v>206.0</v>
      </c>
      <c r="J234" s="1">
        <v>-0.002615771374800954</v>
      </c>
      <c r="K234" s="6">
        <v>-0.03872743496303099</v>
      </c>
      <c r="L234" s="1">
        <v>-0.673052813676183</v>
      </c>
      <c r="N234" s="1">
        <v>72.6148409893993</v>
      </c>
      <c r="O234" s="1">
        <v>0.03642938458447742</v>
      </c>
      <c r="R234" s="6">
        <f t="shared" si="1"/>
        <v>0.001499814219</v>
      </c>
    </row>
    <row r="235" ht="15.75" customHeight="1">
      <c r="A235" s="23">
        <v>200501.0</v>
      </c>
      <c r="B235" s="23">
        <v>-0.0409406291886778</v>
      </c>
      <c r="C235" s="23">
        <v>-0.052780791548241335</v>
      </c>
      <c r="D235" s="23">
        <v>0.0308</v>
      </c>
      <c r="E235" s="23">
        <v>-0.0074</v>
      </c>
      <c r="F235" s="23">
        <v>0.0181</v>
      </c>
      <c r="G235" s="23">
        <v>-7.000000000000001E-4</v>
      </c>
      <c r="I235" s="1">
        <v>207.0</v>
      </c>
      <c r="J235" s="1">
        <v>-0.018274152310420004</v>
      </c>
      <c r="K235" s="6">
        <v>-0.002923681146307651</v>
      </c>
      <c r="L235" s="1">
        <v>-0.050811313057340775</v>
      </c>
      <c r="N235" s="1">
        <v>72.96819787985866</v>
      </c>
      <c r="O235" s="1">
        <v>0.03690298507462675</v>
      </c>
      <c r="R235" s="6">
        <f t="shared" si="1"/>
        <v>0.000008547911445</v>
      </c>
    </row>
    <row r="236" ht="15.75" customHeight="1">
      <c r="A236" s="23">
        <v>200412.0</v>
      </c>
      <c r="B236" s="23">
        <v>-0.005820219874973054</v>
      </c>
      <c r="C236" s="23">
        <v>0.043190482461060276</v>
      </c>
      <c r="D236" s="23">
        <v>-0.0076</v>
      </c>
      <c r="E236" s="23">
        <v>0.023799999999999998</v>
      </c>
      <c r="F236" s="23">
        <v>-0.0053</v>
      </c>
      <c r="G236" s="23">
        <v>-0.018500000000000003</v>
      </c>
      <c r="I236" s="1">
        <v>208.0</v>
      </c>
      <c r="J236" s="1">
        <v>0.02041544495000467</v>
      </c>
      <c r="K236" s="6">
        <v>0.054137051647922506</v>
      </c>
      <c r="L236" s="1">
        <v>0.9408600123026412</v>
      </c>
      <c r="N236" s="1">
        <v>73.32155477031803</v>
      </c>
      <c r="O236" s="1">
        <v>0.03733333333333344</v>
      </c>
      <c r="R236" s="6">
        <f t="shared" si="1"/>
        <v>0.002930820361</v>
      </c>
    </row>
    <row r="237" ht="15.75" customHeight="1">
      <c r="A237" s="23">
        <v>200411.0</v>
      </c>
      <c r="B237" s="23">
        <v>-0.04088038493346369</v>
      </c>
      <c r="C237" s="23">
        <v>0.0036372073322392673</v>
      </c>
      <c r="D237" s="23">
        <v>-7.000000000000001E-4</v>
      </c>
      <c r="E237" s="23">
        <v>0.020499999999999997</v>
      </c>
      <c r="F237" s="23">
        <v>-0.053899999999999997</v>
      </c>
      <c r="G237" s="23">
        <v>8.0E-4</v>
      </c>
      <c r="I237" s="1">
        <v>209.0</v>
      </c>
      <c r="J237" s="1">
        <v>0.020826858764893465</v>
      </c>
      <c r="K237" s="6">
        <v>0.013428170141847239</v>
      </c>
      <c r="L237" s="1">
        <v>0.23337119293132358</v>
      </c>
      <c r="N237" s="1">
        <v>73.67491166077738</v>
      </c>
      <c r="O237" s="1">
        <v>0.03754710331553124</v>
      </c>
      <c r="R237" s="6">
        <f t="shared" si="1"/>
        <v>0.0001803157534</v>
      </c>
    </row>
    <row r="238" ht="15.75" customHeight="1">
      <c r="A238" s="23">
        <v>200410.0</v>
      </c>
      <c r="B238" s="23">
        <v>0.08030619911064196</v>
      </c>
      <c r="C238" s="23">
        <v>0.024623210677023888</v>
      </c>
      <c r="D238" s="23">
        <v>0.0187</v>
      </c>
      <c r="E238" s="23">
        <v>-0.0253</v>
      </c>
      <c r="F238" s="23">
        <v>0.0138</v>
      </c>
      <c r="G238" s="23">
        <v>-0.0167</v>
      </c>
      <c r="I238" s="1">
        <v>210.0</v>
      </c>
      <c r="J238" s="1">
        <v>0.019174580641220712</v>
      </c>
      <c r="K238" s="6">
        <v>-0.05628652109532076</v>
      </c>
      <c r="L238" s="1">
        <v>-0.978216125891455</v>
      </c>
      <c r="N238" s="1">
        <v>74.02826855123675</v>
      </c>
      <c r="O238" s="1">
        <v>0.037639781108731896</v>
      </c>
      <c r="R238" s="6">
        <f t="shared" si="1"/>
        <v>0.003168172457</v>
      </c>
    </row>
    <row r="239" ht="15.75" customHeight="1">
      <c r="A239" s="23">
        <v>200409.0</v>
      </c>
      <c r="B239" s="23">
        <v>0.11161520404478154</v>
      </c>
      <c r="C239" s="23">
        <v>0.0634527413955257</v>
      </c>
      <c r="D239" s="23">
        <v>0.0083</v>
      </c>
      <c r="E239" s="23">
        <v>-0.023</v>
      </c>
      <c r="F239" s="23">
        <v>0.0235</v>
      </c>
      <c r="G239" s="23">
        <v>-0.0043</v>
      </c>
      <c r="I239" s="1">
        <v>211.0</v>
      </c>
      <c r="J239" s="1">
        <v>-0.04285101743345247</v>
      </c>
      <c r="K239" s="6">
        <v>-0.0556566135717352</v>
      </c>
      <c r="L239" s="1">
        <v>-0.9672688211833129</v>
      </c>
      <c r="N239" s="1">
        <v>74.38162544169612</v>
      </c>
      <c r="O239" s="1">
        <v>0.038461538461538325</v>
      </c>
      <c r="R239" s="6">
        <f t="shared" si="1"/>
        <v>0.003097658634</v>
      </c>
    </row>
    <row r="240" ht="15.75" customHeight="1">
      <c r="A240" s="23">
        <v>200408.0</v>
      </c>
      <c r="B240" s="23">
        <v>-0.030313642233360416</v>
      </c>
      <c r="C240" s="23">
        <v>-0.007779788004216859</v>
      </c>
      <c r="D240" s="23">
        <v>-0.0315</v>
      </c>
      <c r="E240" s="23">
        <v>0.0382</v>
      </c>
      <c r="F240" s="23">
        <v>-0.0209</v>
      </c>
      <c r="G240" s="23">
        <v>-0.01</v>
      </c>
      <c r="I240" s="1">
        <v>212.0</v>
      </c>
      <c r="J240" s="1">
        <v>0.019761101123648997</v>
      </c>
      <c r="K240" s="6">
        <v>0.026923008966650272</v>
      </c>
      <c r="L240" s="1">
        <v>0.4679010359175841</v>
      </c>
      <c r="N240" s="1">
        <v>74.73498233215548</v>
      </c>
      <c r="O240" s="1">
        <v>0.03846153846153855</v>
      </c>
      <c r="R240" s="6">
        <f t="shared" si="1"/>
        <v>0.0007248484118</v>
      </c>
    </row>
    <row r="241" ht="15.75" customHeight="1">
      <c r="A241" s="23">
        <v>200407.0</v>
      </c>
      <c r="B241" s="23">
        <v>0.0198665148775643</v>
      </c>
      <c r="C241" s="23">
        <v>0.0308746371166313</v>
      </c>
      <c r="D241" s="23">
        <v>0.0087</v>
      </c>
      <c r="E241" s="23">
        <v>-0.0027</v>
      </c>
      <c r="F241" s="23">
        <v>-0.005</v>
      </c>
      <c r="G241" s="23">
        <v>0.005699999999999999</v>
      </c>
      <c r="I241" s="1">
        <v>213.0</v>
      </c>
      <c r="J241" s="1">
        <v>0.048336102875253764</v>
      </c>
      <c r="K241" s="6">
        <v>-0.044425609718616824</v>
      </c>
      <c r="L241" s="1">
        <v>-0.7720826759876599</v>
      </c>
      <c r="N241" s="1">
        <v>75.08833922261485</v>
      </c>
      <c r="O241" s="1">
        <v>0.040000000000000036</v>
      </c>
      <c r="R241" s="6">
        <f t="shared" si="1"/>
        <v>0.001973634799</v>
      </c>
    </row>
    <row r="242" ht="15.75" customHeight="1">
      <c r="A242" s="23">
        <v>200406.0</v>
      </c>
      <c r="B242" s="23">
        <v>-0.0659675166274003</v>
      </c>
      <c r="C242" s="23">
        <v>-0.013811982292771918</v>
      </c>
      <c r="D242" s="23">
        <v>-0.0095</v>
      </c>
      <c r="E242" s="23">
        <v>-4.0E-4</v>
      </c>
      <c r="F242" s="23">
        <v>0.0115</v>
      </c>
      <c r="G242" s="23">
        <v>-0.0031</v>
      </c>
      <c r="I242" s="1">
        <v>214.0</v>
      </c>
      <c r="J242" s="1">
        <v>0.01988319415925756</v>
      </c>
      <c r="K242" s="6">
        <v>-0.02571472763657935</v>
      </c>
      <c r="L242" s="1">
        <v>-0.4469020425762243</v>
      </c>
      <c r="N242" s="1">
        <v>75.44169611307422</v>
      </c>
      <c r="O242" s="1">
        <v>0.04001244555071559</v>
      </c>
      <c r="R242" s="6">
        <f t="shared" si="1"/>
        <v>0.0006612472174</v>
      </c>
    </row>
    <row r="243" ht="15.75" customHeight="1">
      <c r="A243" s="23">
        <v>200405.0</v>
      </c>
      <c r="B243" s="23">
        <v>0.01251847160650188</v>
      </c>
      <c r="C243" s="23">
        <v>0.034102972103839946</v>
      </c>
      <c r="D243" s="23">
        <v>-0.023399999999999997</v>
      </c>
      <c r="E243" s="23">
        <v>-0.0016</v>
      </c>
      <c r="F243" s="23">
        <v>0.0034000000000000002</v>
      </c>
      <c r="G243" s="23">
        <v>-0.01</v>
      </c>
      <c r="I243" s="1">
        <v>215.0</v>
      </c>
      <c r="J243" s="1">
        <v>0.053528883487257956</v>
      </c>
      <c r="K243" s="6">
        <v>-0.08182339057519408</v>
      </c>
      <c r="L243" s="1">
        <v>-1.422027131508466</v>
      </c>
      <c r="N243" s="1">
        <v>75.79505300353357</v>
      </c>
      <c r="O243" s="1">
        <v>0.04056858770151561</v>
      </c>
      <c r="R243" s="6">
        <f t="shared" si="1"/>
        <v>0.006695067245</v>
      </c>
    </row>
    <row r="244" ht="15.75" customHeight="1">
      <c r="A244" s="23">
        <v>200404.0</v>
      </c>
      <c r="B244" s="23">
        <v>0.006309349308520895</v>
      </c>
      <c r="C244" s="23">
        <v>0.03865579239751438</v>
      </c>
      <c r="D244" s="23">
        <v>-0.0189</v>
      </c>
      <c r="E244" s="23">
        <v>-0.0038</v>
      </c>
      <c r="F244" s="23">
        <v>0.0012</v>
      </c>
      <c r="G244" s="23">
        <v>0.015700000000000002</v>
      </c>
      <c r="I244" s="1">
        <v>216.0</v>
      </c>
      <c r="J244" s="1">
        <v>0.019908025236907746</v>
      </c>
      <c r="K244" s="6">
        <v>-6.757601466776189E-4</v>
      </c>
      <c r="L244" s="1">
        <v>-0.011744187770911563</v>
      </c>
      <c r="N244" s="1">
        <v>76.14840989399293</v>
      </c>
      <c r="O244" s="1">
        <v>0.04184100418410042</v>
      </c>
      <c r="R244" s="6">
        <f t="shared" si="1"/>
        <v>0.0000004566517758</v>
      </c>
    </row>
    <row r="245" ht="15.75" customHeight="1">
      <c r="A245" s="23">
        <v>200403.0</v>
      </c>
      <c r="B245" s="23">
        <v>0.08181463011054158</v>
      </c>
      <c r="C245" s="23">
        <v>-0.013462544163165058</v>
      </c>
      <c r="D245" s="23">
        <v>-0.016</v>
      </c>
      <c r="E245" s="23">
        <v>-0.0269</v>
      </c>
      <c r="F245" s="23">
        <v>0.0329</v>
      </c>
      <c r="G245" s="23">
        <v>-0.008199999999999999</v>
      </c>
      <c r="I245" s="1">
        <v>217.0</v>
      </c>
      <c r="J245" s="1">
        <v>-0.03291362054029673</v>
      </c>
      <c r="K245" s="6">
        <v>0.008515973035079616</v>
      </c>
      <c r="L245" s="1">
        <v>0.14800101318154144</v>
      </c>
      <c r="N245" s="1">
        <v>76.5017667844523</v>
      </c>
      <c r="O245" s="1">
        <v>0.041858715078543884</v>
      </c>
      <c r="R245" s="6">
        <f t="shared" si="1"/>
        <v>0.00007252179673</v>
      </c>
    </row>
    <row r="246" ht="15.75" customHeight="1">
      <c r="A246" s="23">
        <v>200402.0</v>
      </c>
      <c r="B246" s="23">
        <v>-0.004529752236279161</v>
      </c>
      <c r="C246" s="23">
        <v>0.014703676208289496</v>
      </c>
      <c r="D246" s="23">
        <v>0.0083</v>
      </c>
      <c r="E246" s="23">
        <v>0.0089</v>
      </c>
      <c r="F246" s="23">
        <v>-0.0017000000000000001</v>
      </c>
      <c r="G246" s="23">
        <v>-8.0E-4</v>
      </c>
      <c r="I246" s="1">
        <v>218.0</v>
      </c>
      <c r="J246" s="1">
        <v>-0.007959905489049995</v>
      </c>
      <c r="K246" s="6">
        <v>-0.004998410678883864</v>
      </c>
      <c r="L246" s="1">
        <v>-0.08686850483496536</v>
      </c>
      <c r="N246" s="1">
        <v>76.85512367491167</v>
      </c>
      <c r="O246" s="1">
        <v>0.04349610176446461</v>
      </c>
      <c r="R246" s="6">
        <f t="shared" si="1"/>
        <v>0.00002498410931</v>
      </c>
    </row>
    <row r="247" ht="15.75" customHeight="1">
      <c r="A247" s="23">
        <v>200401.0</v>
      </c>
      <c r="B247" s="23">
        <v>0.02791364876305158</v>
      </c>
      <c r="C247" s="23">
        <v>0.06250527559719776</v>
      </c>
      <c r="D247" s="23">
        <v>0.0048</v>
      </c>
      <c r="E247" s="23">
        <v>0.0828</v>
      </c>
      <c r="F247" s="23">
        <v>-0.059500000000000004</v>
      </c>
      <c r="G247" s="23">
        <v>0.0265</v>
      </c>
      <c r="I247" s="1">
        <v>219.0</v>
      </c>
      <c r="J247" s="1">
        <v>-0.020111260144304696</v>
      </c>
      <c r="K247" s="6">
        <v>0.03323969877075145</v>
      </c>
      <c r="L247" s="1">
        <v>0.5776802105473622</v>
      </c>
      <c r="N247" s="1">
        <v>77.20848056537103</v>
      </c>
      <c r="O247" s="1">
        <v>0.043768682880023446</v>
      </c>
      <c r="R247" s="6">
        <f t="shared" si="1"/>
        <v>0.001104877574</v>
      </c>
    </row>
    <row r="248" ht="15.75" customHeight="1">
      <c r="A248" s="23">
        <v>200312.0</v>
      </c>
      <c r="B248" s="23">
        <v>-0.08119787390346134</v>
      </c>
      <c r="C248" s="23">
        <v>-0.01255466797436866</v>
      </c>
      <c r="D248" s="23">
        <v>-0.0059</v>
      </c>
      <c r="E248" s="23">
        <v>-0.0231</v>
      </c>
      <c r="F248" s="23">
        <v>0.0075</v>
      </c>
      <c r="G248" s="23">
        <v>0.005600000000000001</v>
      </c>
      <c r="I248" s="1">
        <v>220.0</v>
      </c>
      <c r="J248" s="1">
        <v>-0.05838365908733583</v>
      </c>
      <c r="K248" s="6">
        <v>0.03996618390157807</v>
      </c>
      <c r="L248" s="1">
        <v>0.6945813104465831</v>
      </c>
      <c r="N248" s="1">
        <v>77.5618374558304</v>
      </c>
      <c r="O248" s="1">
        <v>0.04590322101825728</v>
      </c>
      <c r="R248" s="6">
        <f t="shared" si="1"/>
        <v>0.001597295856</v>
      </c>
    </row>
    <row r="249" ht="15.75" customHeight="1">
      <c r="A249" s="23">
        <v>200311.0</v>
      </c>
      <c r="B249" s="23">
        <v>0.015178767273524851</v>
      </c>
      <c r="C249" s="23">
        <v>0.008638378937814384</v>
      </c>
      <c r="D249" s="23">
        <v>0.0067</v>
      </c>
      <c r="E249" s="23">
        <v>-0.019</v>
      </c>
      <c r="F249" s="23">
        <v>0.0256</v>
      </c>
      <c r="G249" s="23">
        <v>-0.02</v>
      </c>
      <c r="I249" s="1">
        <v>221.0</v>
      </c>
      <c r="J249" s="1">
        <v>0.02632526857793905</v>
      </c>
      <c r="K249" s="6">
        <v>-0.01327038903372791</v>
      </c>
      <c r="L249" s="1">
        <v>-0.23062907952086834</v>
      </c>
      <c r="N249" s="1">
        <v>77.91519434628975</v>
      </c>
      <c r="O249" s="1">
        <v>0.04668411009029927</v>
      </c>
      <c r="R249" s="6">
        <f t="shared" si="1"/>
        <v>0.0001761032251</v>
      </c>
    </row>
    <row r="250" ht="15.75" customHeight="1">
      <c r="A250" s="23">
        <v>200310.0</v>
      </c>
      <c r="B250" s="23">
        <v>0.010976826699190534</v>
      </c>
      <c r="C250" s="23">
        <v>0.04454998365189056</v>
      </c>
      <c r="D250" s="23">
        <v>-0.0040999999999999995</v>
      </c>
      <c r="E250" s="23">
        <v>0.0044</v>
      </c>
      <c r="F250" s="23">
        <v>0.0013</v>
      </c>
      <c r="G250" s="23">
        <v>-0.005600000000000001</v>
      </c>
      <c r="I250" s="1">
        <v>222.0</v>
      </c>
      <c r="J250" s="1">
        <v>0.08964526402728618</v>
      </c>
      <c r="K250" s="6">
        <v>-0.01764898518327146</v>
      </c>
      <c r="L250" s="1">
        <v>-0.3067256880676312</v>
      </c>
      <c r="N250" s="1">
        <v>78.26855123674912</v>
      </c>
      <c r="O250" s="1">
        <v>0.04704972638591487</v>
      </c>
      <c r="R250" s="6">
        <f t="shared" si="1"/>
        <v>0.000311486678</v>
      </c>
    </row>
    <row r="251" ht="15.75" customHeight="1">
      <c r="A251" s="23">
        <v>200309.0</v>
      </c>
      <c r="B251" s="23">
        <v>0.01898090611230363</v>
      </c>
      <c r="C251" s="23">
        <v>0.01686835668117248</v>
      </c>
      <c r="D251" s="23">
        <v>0.0337</v>
      </c>
      <c r="E251" s="23">
        <v>0.0111</v>
      </c>
      <c r="F251" s="23">
        <v>0.0086</v>
      </c>
      <c r="G251" s="23">
        <v>0.0104</v>
      </c>
      <c r="I251" s="1">
        <v>223.0</v>
      </c>
      <c r="J251" s="1">
        <v>0.009661946093671443</v>
      </c>
      <c r="K251" s="6">
        <v>0.07258979940305632</v>
      </c>
      <c r="L251" s="1">
        <v>1.2615544711147324</v>
      </c>
      <c r="N251" s="1">
        <v>78.62190812720848</v>
      </c>
      <c r="O251" s="1">
        <v>0.04738248940891676</v>
      </c>
      <c r="R251" s="6">
        <f t="shared" si="1"/>
        <v>0.005269278977</v>
      </c>
    </row>
    <row r="252" ht="15.75" customHeight="1">
      <c r="A252" s="23">
        <v>200308.0</v>
      </c>
      <c r="B252" s="23">
        <v>0.02875540471430571</v>
      </c>
      <c r="C252" s="23">
        <v>0.011440577088418058</v>
      </c>
      <c r="D252" s="23">
        <v>0.0191</v>
      </c>
      <c r="E252" s="23">
        <v>0.0704</v>
      </c>
      <c r="F252" s="23">
        <v>-0.0824</v>
      </c>
      <c r="G252" s="23">
        <v>0.0349</v>
      </c>
      <c r="I252" s="1">
        <v>224.0</v>
      </c>
      <c r="J252" s="1">
        <v>-0.018376912509048157</v>
      </c>
      <c r="K252" s="6">
        <v>0.0034570099627470006</v>
      </c>
      <c r="L252" s="1">
        <v>0.06008015466437601</v>
      </c>
      <c r="N252" s="1">
        <v>78.97526501766785</v>
      </c>
      <c r="O252" s="1">
        <v>0.04784853700516356</v>
      </c>
      <c r="R252" s="6">
        <f t="shared" si="1"/>
        <v>0.00001195091788</v>
      </c>
    </row>
    <row r="253" ht="15.75" customHeight="1">
      <c r="A253" s="23">
        <v>200307.0</v>
      </c>
      <c r="B253" s="23">
        <v>-0.03012129683906739</v>
      </c>
      <c r="C253" s="23">
        <v>0.02976055030628766</v>
      </c>
      <c r="D253" s="23">
        <v>0.05</v>
      </c>
      <c r="E253" s="23">
        <v>0.06309999999999999</v>
      </c>
      <c r="F253" s="23">
        <v>-0.024300000000000002</v>
      </c>
      <c r="G253" s="23">
        <v>-0.0032</v>
      </c>
      <c r="I253" s="1">
        <v>225.0</v>
      </c>
      <c r="J253" s="1">
        <v>0.016676461501855436</v>
      </c>
      <c r="K253" s="6">
        <v>-0.018806409866743548</v>
      </c>
      <c r="L253" s="1">
        <v>-0.3268408322947867</v>
      </c>
      <c r="N253" s="1">
        <v>79.32862190812722</v>
      </c>
      <c r="O253" s="1">
        <v>0.04787005163511182</v>
      </c>
      <c r="R253" s="6">
        <f t="shared" si="1"/>
        <v>0.0003536810521</v>
      </c>
    </row>
    <row r="254" ht="15.75" customHeight="1">
      <c r="A254" s="23">
        <v>200306.0</v>
      </c>
      <c r="B254" s="23">
        <v>-0.024993954848211875</v>
      </c>
      <c r="C254" s="23">
        <v>0.03194449362358753</v>
      </c>
      <c r="D254" s="23">
        <v>0.0116</v>
      </c>
      <c r="E254" s="23">
        <v>0.0044</v>
      </c>
      <c r="F254" s="23">
        <v>0.022099999999999998</v>
      </c>
      <c r="G254" s="23">
        <v>0.0048</v>
      </c>
      <c r="I254" s="1">
        <v>226.0</v>
      </c>
      <c r="J254" s="1">
        <v>-0.003832003618017046</v>
      </c>
      <c r="K254" s="6">
        <v>0.03909048414010096</v>
      </c>
      <c r="L254" s="1">
        <v>0.6793623270834876</v>
      </c>
      <c r="N254" s="1">
        <v>79.68197879858657</v>
      </c>
      <c r="O254" s="1">
        <v>0.0486725663716816</v>
      </c>
      <c r="R254" s="6">
        <f t="shared" si="1"/>
        <v>0.00152806595</v>
      </c>
    </row>
    <row r="255" ht="15.75" customHeight="1">
      <c r="A255" s="23">
        <v>200305.0</v>
      </c>
      <c r="B255" s="23">
        <v>-0.024384490006004955</v>
      </c>
      <c r="C255" s="23">
        <v>-0.029906224406964776</v>
      </c>
      <c r="D255" s="23">
        <v>0.0207</v>
      </c>
      <c r="E255" s="23">
        <v>0.0616</v>
      </c>
      <c r="F255" s="23">
        <v>-0.024900000000000002</v>
      </c>
      <c r="G255" s="23">
        <v>0.0146</v>
      </c>
      <c r="I255" s="1">
        <v>227.0</v>
      </c>
      <c r="J255" s="1">
        <v>-0.05920945153249435</v>
      </c>
      <c r="K255" s="6">
        <v>0.0030582574524404826</v>
      </c>
      <c r="L255" s="1">
        <v>0.05315014498833011</v>
      </c>
      <c r="N255" s="1">
        <v>80.03533568904594</v>
      </c>
      <c r="O255" s="1">
        <v>0.04973821989528804</v>
      </c>
      <c r="R255" s="6">
        <f t="shared" si="1"/>
        <v>0.000009352938645</v>
      </c>
    </row>
    <row r="256" ht="15.75" customHeight="1">
      <c r="A256" s="23">
        <v>200304.0</v>
      </c>
      <c r="B256" s="23">
        <v>0.11598295916902002</v>
      </c>
      <c r="C256" s="23">
        <v>0.06011287664879306</v>
      </c>
      <c r="D256" s="23">
        <v>-0.0143</v>
      </c>
      <c r="E256" s="23">
        <v>-0.0352</v>
      </c>
      <c r="F256" s="23">
        <v>0.0175</v>
      </c>
      <c r="G256" s="23">
        <v>-0.0168</v>
      </c>
      <c r="I256" s="1">
        <v>228.0</v>
      </c>
      <c r="J256" s="1">
        <v>0.020929522152416516</v>
      </c>
      <c r="K256" s="6">
        <v>-0.025053880992571456</v>
      </c>
      <c r="L256" s="1">
        <v>-0.43541703992674424</v>
      </c>
      <c r="N256" s="1">
        <v>80.3886925795053</v>
      </c>
      <c r="O256" s="1">
        <v>0.05026483334225018</v>
      </c>
      <c r="R256" s="6">
        <f t="shared" si="1"/>
        <v>0.0006276969528</v>
      </c>
    </row>
    <row r="257" ht="15.75" customHeight="1">
      <c r="A257" s="23">
        <v>200303.0</v>
      </c>
      <c r="B257" s="23">
        <v>0.0180551156160913</v>
      </c>
      <c r="C257" s="23">
        <v>0.036628699376946905</v>
      </c>
      <c r="D257" s="23">
        <v>-0.0191</v>
      </c>
      <c r="E257" s="23">
        <v>-0.0276</v>
      </c>
      <c r="F257" s="23">
        <v>0.032799999999999996</v>
      </c>
      <c r="G257" s="23">
        <v>-0.0194</v>
      </c>
      <c r="I257" s="1">
        <v>229.0</v>
      </c>
      <c r="J257" s="1">
        <v>-0.012854898347223725</v>
      </c>
      <c r="K257" s="6">
        <v>0.008726716206824053</v>
      </c>
      <c r="L257" s="1">
        <v>0.15166356622284247</v>
      </c>
      <c r="N257" s="1">
        <v>80.74204946996467</v>
      </c>
      <c r="O257" s="1">
        <v>0.050602409638554224</v>
      </c>
      <c r="R257" s="6">
        <f t="shared" si="1"/>
        <v>0.00007615557575</v>
      </c>
    </row>
    <row r="258" ht="15.75" customHeight="1">
      <c r="A258" s="23">
        <v>200302.0</v>
      </c>
      <c r="B258" s="23">
        <v>0.05063615185725623</v>
      </c>
      <c r="C258" s="23">
        <v>0.042296818562329364</v>
      </c>
      <c r="D258" s="23">
        <v>0.0067</v>
      </c>
      <c r="E258" s="23">
        <v>0.0356</v>
      </c>
      <c r="F258" s="23">
        <v>0.008199999999999999</v>
      </c>
      <c r="G258" s="23">
        <v>0.0212</v>
      </c>
      <c r="I258" s="1">
        <v>230.0</v>
      </c>
      <c r="J258" s="1">
        <v>0.028630569987312195</v>
      </c>
      <c r="K258" s="6">
        <v>0.05395790960820965</v>
      </c>
      <c r="L258" s="1">
        <v>0.9377466624515207</v>
      </c>
      <c r="N258" s="1">
        <v>81.09540636042404</v>
      </c>
      <c r="O258" s="1">
        <v>0.05063291139240511</v>
      </c>
      <c r="R258" s="6">
        <f t="shared" si="1"/>
        <v>0.002911456009</v>
      </c>
    </row>
    <row r="259" ht="15.75" customHeight="1">
      <c r="A259" s="23">
        <v>200301.0</v>
      </c>
      <c r="B259" s="23">
        <v>-0.09714325336291774</v>
      </c>
      <c r="C259" s="23">
        <v>0.02698559963420899</v>
      </c>
      <c r="D259" s="23">
        <v>0.0148</v>
      </c>
      <c r="E259" s="23">
        <v>-0.004699999999999999</v>
      </c>
      <c r="F259" s="23">
        <v>0.028300000000000002</v>
      </c>
      <c r="G259" s="23">
        <v>-0.0259</v>
      </c>
      <c r="I259" s="1">
        <v>231.0</v>
      </c>
      <c r="J259" s="1">
        <v>0.06217497256934735</v>
      </c>
      <c r="K259" s="6">
        <v>-0.020316257490803465</v>
      </c>
      <c r="L259" s="1">
        <v>-0.35308081417238574</v>
      </c>
      <c r="N259" s="1">
        <v>81.4487632508834</v>
      </c>
      <c r="O259" s="1">
        <v>0.05063615185725623</v>
      </c>
      <c r="R259" s="6">
        <f t="shared" si="1"/>
        <v>0.0004127503184</v>
      </c>
    </row>
    <row r="260" ht="15.75" customHeight="1">
      <c r="A260" s="23">
        <v>200212.0</v>
      </c>
      <c r="B260" s="23">
        <v>0.017448969993415497</v>
      </c>
      <c r="C260" s="23">
        <v>-0.03704710590124183</v>
      </c>
      <c r="D260" s="23">
        <v>0.043899999999999995</v>
      </c>
      <c r="E260" s="23">
        <v>-0.013000000000000001</v>
      </c>
      <c r="F260" s="23">
        <v>0.0277</v>
      </c>
      <c r="G260" s="23">
        <v>-0.0028000000000000004</v>
      </c>
      <c r="I260" s="1">
        <v>232.0</v>
      </c>
      <c r="J260" s="1">
        <v>0.011321267120330207</v>
      </c>
      <c r="K260" s="6">
        <v>-0.038476903001458666</v>
      </c>
      <c r="L260" s="1">
        <v>-0.6686987622959912</v>
      </c>
      <c r="N260" s="1">
        <v>81.80212014134275</v>
      </c>
      <c r="O260" s="1">
        <v>0.05238955098110032</v>
      </c>
      <c r="R260" s="6">
        <f t="shared" si="1"/>
        <v>0.001480472065</v>
      </c>
    </row>
    <row r="261" ht="15.75" customHeight="1">
      <c r="A261" s="23">
        <v>200211.0</v>
      </c>
      <c r="B261" s="23">
        <v>0.06304684765761692</v>
      </c>
      <c r="C261" s="23">
        <v>0.0014710202851082599</v>
      </c>
      <c r="D261" s="23">
        <v>-0.0288</v>
      </c>
      <c r="E261" s="23">
        <v>0.0342</v>
      </c>
      <c r="F261" s="23">
        <v>-0.051500000000000004</v>
      </c>
      <c r="G261" s="23">
        <v>0.021400000000000002</v>
      </c>
      <c r="I261" s="1">
        <v>233.0</v>
      </c>
      <c r="J261" s="1">
        <v>-0.0298962513432062</v>
      </c>
      <c r="K261" s="6">
        <v>-0.07171714912950986</v>
      </c>
      <c r="L261" s="1">
        <v>-1.246388485489131</v>
      </c>
      <c r="N261" s="1">
        <v>82.15547703180212</v>
      </c>
      <c r="O261" s="1">
        <v>0.05245901639344264</v>
      </c>
      <c r="R261" s="6">
        <f t="shared" si="1"/>
        <v>0.005143349479</v>
      </c>
    </row>
    <row r="262" ht="15.75" customHeight="1">
      <c r="A262" s="23">
        <v>200210.0</v>
      </c>
      <c r="B262" s="23">
        <v>0.09029954482269908</v>
      </c>
      <c r="C262" s="23">
        <v>0.003878915653658499</v>
      </c>
      <c r="D262" s="23">
        <v>-0.0308</v>
      </c>
      <c r="E262" s="23">
        <v>0.006500000000000001</v>
      </c>
      <c r="F262" s="23">
        <v>-0.0151</v>
      </c>
      <c r="G262" s="23">
        <v>-0.0092</v>
      </c>
      <c r="I262" s="1">
        <v>234.0</v>
      </c>
      <c r="J262" s="1">
        <v>-0.05953836576888423</v>
      </c>
      <c r="K262" s="6">
        <v>0.018597736580206428</v>
      </c>
      <c r="L262" s="1">
        <v>0.32321425225464373</v>
      </c>
      <c r="N262" s="1">
        <v>82.50883392226149</v>
      </c>
      <c r="O262" s="1">
        <v>0.053251959552444106</v>
      </c>
      <c r="R262" s="6">
        <f t="shared" si="1"/>
        <v>0.0003458758059</v>
      </c>
    </row>
    <row r="263" ht="15.75" customHeight="1">
      <c r="A263" s="23">
        <v>200209.0</v>
      </c>
      <c r="B263" s="23">
        <v>-0.030084331297750344</v>
      </c>
      <c r="C263" s="23">
        <v>-0.028438564389584586</v>
      </c>
      <c r="D263" s="23">
        <v>-0.0072</v>
      </c>
      <c r="E263" s="23">
        <v>-0.0084</v>
      </c>
      <c r="F263" s="23">
        <v>0.023</v>
      </c>
      <c r="G263" s="23">
        <v>0.0095</v>
      </c>
      <c r="I263" s="1">
        <v>235.0</v>
      </c>
      <c r="J263" s="1">
        <v>0.039023112500595744</v>
      </c>
      <c r="K263" s="6">
        <v>-0.0448433323755688</v>
      </c>
      <c r="L263" s="1">
        <v>-0.7793423721143515</v>
      </c>
      <c r="N263" s="1">
        <v>82.86219081272085</v>
      </c>
      <c r="O263" s="1">
        <v>0.0541657155900479</v>
      </c>
      <c r="R263" s="6">
        <f t="shared" si="1"/>
        <v>0.002010924459</v>
      </c>
    </row>
    <row r="264" ht="15.75" customHeight="1">
      <c r="A264" s="23">
        <v>200208.0</v>
      </c>
      <c r="B264" s="23">
        <v>0.06249648896129445</v>
      </c>
      <c r="C264" s="23">
        <v>0.024294531950313836</v>
      </c>
      <c r="D264" s="23">
        <v>0.0172</v>
      </c>
      <c r="E264" s="23">
        <v>-0.0262</v>
      </c>
      <c r="F264" s="23">
        <v>0.0377</v>
      </c>
      <c r="G264" s="23">
        <v>-0.0326</v>
      </c>
      <c r="I264" s="1">
        <v>236.0</v>
      </c>
      <c r="J264" s="1">
        <v>-0.009644878990348193</v>
      </c>
      <c r="K264" s="6">
        <v>-0.031235505943115492</v>
      </c>
      <c r="L264" s="1">
        <v>-0.5428488920498247</v>
      </c>
      <c r="N264" s="1">
        <v>83.21554770318022</v>
      </c>
      <c r="O264" s="1">
        <v>0.054263565891472965</v>
      </c>
      <c r="R264" s="6">
        <f t="shared" si="1"/>
        <v>0.0009756568315</v>
      </c>
    </row>
    <row r="265" ht="15.75" customHeight="1">
      <c r="A265" s="23">
        <v>200207.0</v>
      </c>
      <c r="B265" s="23">
        <v>0.030061047941440266</v>
      </c>
      <c r="C265" s="23">
        <v>-0.020793436946069277</v>
      </c>
      <c r="D265" s="23">
        <v>-0.0351</v>
      </c>
      <c r="E265" s="23">
        <v>0.0121</v>
      </c>
      <c r="F265" s="23">
        <v>0.0109</v>
      </c>
      <c r="G265" s="23">
        <v>-0.0088</v>
      </c>
      <c r="I265" s="1">
        <v>237.0</v>
      </c>
      <c r="J265" s="1">
        <v>0.02139958676802723</v>
      </c>
      <c r="K265" s="6">
        <v>0.05890661234261473</v>
      </c>
      <c r="L265" s="1">
        <v>1.0237512817251149</v>
      </c>
      <c r="N265" s="1">
        <v>83.56890459363959</v>
      </c>
      <c r="O265" s="1">
        <v>0.05477308294209693</v>
      </c>
      <c r="R265" s="6">
        <f t="shared" si="1"/>
        <v>0.003469988978</v>
      </c>
    </row>
    <row r="266" ht="15.75" customHeight="1">
      <c r="A266" s="23">
        <v>200206.0</v>
      </c>
      <c r="B266" s="23">
        <v>0.11839891276210213</v>
      </c>
      <c r="C266" s="23">
        <v>0.042968367869535395</v>
      </c>
      <c r="D266" s="23">
        <v>-0.008</v>
      </c>
      <c r="E266" s="23">
        <v>0.0401</v>
      </c>
      <c r="F266" s="23">
        <v>0.024900000000000002</v>
      </c>
      <c r="G266" s="23">
        <v>0.0377</v>
      </c>
      <c r="I266" s="1">
        <v>238.0</v>
      </c>
      <c r="J266" s="1">
        <v>0.06580036953070106</v>
      </c>
      <c r="K266" s="6">
        <v>0.04581483451408047</v>
      </c>
      <c r="L266" s="1">
        <v>0.7962263265627133</v>
      </c>
      <c r="N266" s="1">
        <v>83.92226148409894</v>
      </c>
      <c r="O266" s="1">
        <v>0.05477308294209693</v>
      </c>
      <c r="R266" s="6">
        <f t="shared" si="1"/>
        <v>0.002098999062</v>
      </c>
    </row>
    <row r="267" ht="15.75" customHeight="1">
      <c r="A267" s="23">
        <v>200205.0</v>
      </c>
      <c r="B267" s="23">
        <v>0.008056887497145837</v>
      </c>
      <c r="C267" s="23">
        <v>-0.044931801149138195</v>
      </c>
      <c r="D267" s="23">
        <v>0.0398</v>
      </c>
      <c r="E267" s="23">
        <v>0.0037</v>
      </c>
      <c r="F267" s="23">
        <v>0.045700000000000005</v>
      </c>
      <c r="G267" s="23">
        <v>-0.0085</v>
      </c>
      <c r="I267" s="1">
        <v>239.0</v>
      </c>
      <c r="J267" s="1">
        <v>-0.023247601654691422</v>
      </c>
      <c r="K267" s="6">
        <v>-0.007066040578668994</v>
      </c>
      <c r="L267" s="1">
        <v>-0.12280231049546993</v>
      </c>
      <c r="N267" s="1">
        <v>84.2756183745583</v>
      </c>
      <c r="O267" s="1">
        <v>0.0554089709762533</v>
      </c>
      <c r="R267" s="6">
        <f t="shared" si="1"/>
        <v>0.00004992892946</v>
      </c>
    </row>
    <row r="268" ht="15.75" customHeight="1">
      <c r="A268" s="23">
        <v>200204.0</v>
      </c>
      <c r="B268" s="23">
        <v>-0.053416494272393256</v>
      </c>
      <c r="C268" s="23">
        <v>-0.027090770511055573</v>
      </c>
      <c r="D268" s="23">
        <v>-0.021</v>
      </c>
      <c r="E268" s="23">
        <v>0.0608</v>
      </c>
      <c r="F268" s="23">
        <v>-0.0219</v>
      </c>
      <c r="G268" s="23">
        <v>0.0246</v>
      </c>
      <c r="I268" s="1">
        <v>240.0</v>
      </c>
      <c r="J268" s="1">
        <v>0.02804281727158361</v>
      </c>
      <c r="K268" s="6">
        <v>-0.00817630239401931</v>
      </c>
      <c r="L268" s="1">
        <v>-0.14209780061641628</v>
      </c>
      <c r="N268" s="1">
        <v>84.62897526501767</v>
      </c>
      <c r="O268" s="1">
        <v>0.056717679374566066</v>
      </c>
      <c r="R268" s="6">
        <f t="shared" si="1"/>
        <v>0.00006685192084</v>
      </c>
    </row>
    <row r="269" ht="15.75" customHeight="1">
      <c r="A269" s="23">
        <v>200203.0</v>
      </c>
      <c r="B269" s="23">
        <v>0.06501150937191724</v>
      </c>
      <c r="C269" s="23">
        <v>0.04005609703938462</v>
      </c>
      <c r="D269" s="23">
        <v>0.0079</v>
      </c>
      <c r="E269" s="23">
        <v>0.0023</v>
      </c>
      <c r="F269" s="23">
        <v>0.0178</v>
      </c>
      <c r="G269" s="23">
        <v>-0.0183</v>
      </c>
      <c r="I269" s="1">
        <v>241.0</v>
      </c>
      <c r="J269" s="1">
        <v>-0.024209801101647162</v>
      </c>
      <c r="K269" s="6">
        <v>-0.041757715525753136</v>
      </c>
      <c r="L269" s="1">
        <v>-0.7257167419976769</v>
      </c>
      <c r="N269" s="1">
        <v>84.98233215547704</v>
      </c>
      <c r="O269" s="1">
        <v>0.05907172995780585</v>
      </c>
      <c r="R269" s="6">
        <f t="shared" si="1"/>
        <v>0.001743706806</v>
      </c>
    </row>
    <row r="270" ht="15.75" customHeight="1">
      <c r="A270" s="23">
        <v>200202.0</v>
      </c>
      <c r="B270" s="23">
        <v>0.07145373828482837</v>
      </c>
      <c r="C270" s="23">
        <v>-0.015402129378484064</v>
      </c>
      <c r="D270" s="23">
        <v>0.0088</v>
      </c>
      <c r="E270" s="23">
        <v>0.0179</v>
      </c>
      <c r="F270" s="23">
        <v>0.06269999999999999</v>
      </c>
      <c r="G270" s="23">
        <v>0.023399999999999997</v>
      </c>
      <c r="I270" s="1">
        <v>242.0</v>
      </c>
      <c r="J270" s="1">
        <v>0.025083286597695452</v>
      </c>
      <c r="K270" s="6">
        <v>-0.012564814991193572</v>
      </c>
      <c r="L270" s="1">
        <v>-0.21836674933974634</v>
      </c>
      <c r="N270" s="1">
        <v>85.3356890459364</v>
      </c>
      <c r="O270" s="1">
        <v>0.06249648896129445</v>
      </c>
      <c r="R270" s="6">
        <f t="shared" si="1"/>
        <v>0.0001578745758</v>
      </c>
    </row>
    <row r="271" ht="15.75" customHeight="1">
      <c r="A271" s="23">
        <v>200201.0</v>
      </c>
      <c r="B271" s="23">
        <v>-0.010356009623766593</v>
      </c>
      <c r="C271" s="23">
        <v>0.0016618385428872617</v>
      </c>
      <c r="D271" s="23">
        <v>0.0347</v>
      </c>
      <c r="E271" s="23">
        <v>0.0254</v>
      </c>
      <c r="F271" s="23">
        <v>0.047</v>
      </c>
      <c r="G271" s="23">
        <v>0.013999999999999999</v>
      </c>
      <c r="I271" s="1">
        <v>243.0</v>
      </c>
      <c r="J271" s="1">
        <v>0.03293188688121792</v>
      </c>
      <c r="K271" s="6">
        <v>-0.026622537572697023</v>
      </c>
      <c r="L271" s="1">
        <v>-0.4626790758956387</v>
      </c>
      <c r="N271" s="1">
        <v>85.68904593639576</v>
      </c>
      <c r="O271" s="1">
        <v>0.06304684765761692</v>
      </c>
      <c r="R271" s="6">
        <f t="shared" si="1"/>
        <v>0.0007087595068</v>
      </c>
    </row>
    <row r="272" ht="15.75" customHeight="1">
      <c r="A272" s="23">
        <v>200112.0</v>
      </c>
      <c r="B272" s="23">
        <v>-0.03655054254711598</v>
      </c>
      <c r="C272" s="23">
        <v>-0.02304569927435096</v>
      </c>
      <c r="D272" s="23">
        <v>-0.026099999999999998</v>
      </c>
      <c r="E272" s="23">
        <v>0.0298</v>
      </c>
      <c r="F272" s="23">
        <v>-0.018799999999999997</v>
      </c>
      <c r="G272" s="23">
        <v>0.0169</v>
      </c>
      <c r="I272" s="1">
        <v>244.0</v>
      </c>
      <c r="J272" s="1">
        <v>-0.025181729778027986</v>
      </c>
      <c r="K272" s="6">
        <v>0.10699635988856956</v>
      </c>
      <c r="L272" s="1">
        <v>1.859513834181262</v>
      </c>
      <c r="N272" s="1">
        <v>86.04240282685512</v>
      </c>
      <c r="O272" s="1">
        <v>0.06315416001419205</v>
      </c>
      <c r="R272" s="6">
        <f t="shared" si="1"/>
        <v>0.01144822103</v>
      </c>
    </row>
    <row r="273" ht="15.75" customHeight="1">
      <c r="A273" s="23">
        <v>200111.0</v>
      </c>
      <c r="B273" s="23">
        <v>-0.04442875028088977</v>
      </c>
      <c r="C273" s="23">
        <v>0.040008693246927685</v>
      </c>
      <c r="D273" s="23">
        <v>-0.0042</v>
      </c>
      <c r="E273" s="23">
        <v>0.0088</v>
      </c>
      <c r="F273" s="23">
        <v>-0.014499999999999999</v>
      </c>
      <c r="G273" s="23">
        <v>0.0048</v>
      </c>
      <c r="I273" s="1">
        <v>245.0</v>
      </c>
      <c r="J273" s="1">
        <v>0.01076977920324035</v>
      </c>
      <c r="K273" s="6">
        <v>-0.015299531439519511</v>
      </c>
      <c r="L273" s="1">
        <v>-0.26589400235584065</v>
      </c>
      <c r="N273" s="1">
        <v>86.39575971731449</v>
      </c>
      <c r="O273" s="1">
        <v>0.06459126285292283</v>
      </c>
      <c r="R273" s="6">
        <f t="shared" si="1"/>
        <v>0.0002340756623</v>
      </c>
    </row>
    <row r="274" ht="15.75" customHeight="1">
      <c r="A274" s="23">
        <v>200110.0</v>
      </c>
      <c r="B274" s="23">
        <v>0.011231942866417821</v>
      </c>
      <c r="C274" s="23">
        <v>-0.006162564835317519</v>
      </c>
      <c r="D274" s="23">
        <v>0.0355</v>
      </c>
      <c r="E274" s="23">
        <v>-0.0113</v>
      </c>
      <c r="F274" s="23">
        <v>0.0147</v>
      </c>
      <c r="G274" s="23">
        <v>-0.0438</v>
      </c>
      <c r="I274" s="1">
        <v>246.0</v>
      </c>
      <c r="J274" s="1">
        <v>0.06554644105785586</v>
      </c>
      <c r="K274" s="6">
        <v>-0.037632792294804276</v>
      </c>
      <c r="L274" s="1">
        <v>-0.6540287722305438</v>
      </c>
      <c r="N274" s="1">
        <v>86.74911660777386</v>
      </c>
      <c r="O274" s="1">
        <v>0.06501150937191724</v>
      </c>
      <c r="R274" s="6">
        <f t="shared" si="1"/>
        <v>0.001416227056</v>
      </c>
    </row>
    <row r="275" ht="15.75" customHeight="1">
      <c r="A275" s="23">
        <v>200109.0</v>
      </c>
      <c r="B275" s="23">
        <v>0.008908394196443181</v>
      </c>
      <c r="C275" s="23">
        <v>0.07447537674795512</v>
      </c>
      <c r="D275" s="23">
        <v>-0.0219</v>
      </c>
      <c r="E275" s="23">
        <v>0.0023</v>
      </c>
      <c r="F275" s="23">
        <v>0.039599999999999996</v>
      </c>
      <c r="G275" s="23">
        <v>0.0336</v>
      </c>
      <c r="I275" s="1">
        <v>247.0</v>
      </c>
      <c r="J275" s="1">
        <v>-0.024101381973210264</v>
      </c>
      <c r="K275" s="6">
        <v>-0.05709649193025107</v>
      </c>
      <c r="L275" s="1">
        <v>-0.9922927914378795</v>
      </c>
      <c r="N275" s="1">
        <v>87.10247349823322</v>
      </c>
      <c r="O275" s="1">
        <v>0.06516944054541818</v>
      </c>
      <c r="R275" s="6">
        <f t="shared" si="1"/>
        <v>0.003260009391</v>
      </c>
    </row>
    <row r="276" ht="15.75" customHeight="1">
      <c r="A276" s="23">
        <v>200108.0</v>
      </c>
      <c r="B276" s="23">
        <v>0.1227018679217533</v>
      </c>
      <c r="C276" s="23">
        <v>0.06728480277785964</v>
      </c>
      <c r="D276" s="23">
        <v>-0.0078000000000000005</v>
      </c>
      <c r="E276" s="23">
        <v>-0.0194</v>
      </c>
      <c r="F276" s="23">
        <v>0.084</v>
      </c>
      <c r="G276" s="23">
        <v>0.0095</v>
      </c>
      <c r="I276" s="1">
        <v>248.0</v>
      </c>
      <c r="J276" s="1">
        <v>0.0029719199299671996</v>
      </c>
      <c r="K276" s="6">
        <v>0.012206847343557651</v>
      </c>
      <c r="L276" s="1">
        <v>0.212145548976841</v>
      </c>
      <c r="N276" s="1">
        <v>87.45583038869259</v>
      </c>
      <c r="O276" s="1">
        <v>0.0671383142173152</v>
      </c>
      <c r="R276" s="6">
        <f t="shared" si="1"/>
        <v>0.0001490071221</v>
      </c>
    </row>
    <row r="277" ht="15.75" customHeight="1">
      <c r="A277" s="23">
        <v>200107.0</v>
      </c>
      <c r="B277" s="23">
        <v>-0.06301464254952627</v>
      </c>
      <c r="C277" s="23">
        <v>-0.09546972636614559</v>
      </c>
      <c r="D277" s="23">
        <v>-0.0335</v>
      </c>
      <c r="E277" s="23">
        <v>0.0123</v>
      </c>
      <c r="F277" s="23">
        <v>0.0248</v>
      </c>
      <c r="G277" s="23">
        <v>0.0313</v>
      </c>
      <c r="I277" s="1">
        <v>249.0</v>
      </c>
      <c r="J277" s="1">
        <v>0.04144618805792506</v>
      </c>
      <c r="K277" s="6">
        <v>-0.03046936135873453</v>
      </c>
      <c r="L277" s="1">
        <v>-0.5295338927814088</v>
      </c>
      <c r="N277" s="1">
        <v>87.80918727915194</v>
      </c>
      <c r="O277" s="1">
        <v>0.06770379589296827</v>
      </c>
      <c r="R277" s="6">
        <f t="shared" si="1"/>
        <v>0.0009283819816</v>
      </c>
    </row>
    <row r="278" ht="15.75" customHeight="1">
      <c r="A278" s="23">
        <v>200106.0</v>
      </c>
      <c r="B278" s="23">
        <v>0.02980308674827037</v>
      </c>
      <c r="C278" s="23">
        <v>-0.010648477777651433</v>
      </c>
      <c r="D278" s="23">
        <v>0.025</v>
      </c>
      <c r="E278" s="23">
        <v>6.0E-4</v>
      </c>
      <c r="F278" s="23">
        <v>0.0262</v>
      </c>
      <c r="G278" s="23">
        <v>0.008199999999999999</v>
      </c>
      <c r="I278" s="1">
        <v>250.0</v>
      </c>
      <c r="J278" s="1">
        <v>0.021035480050086937</v>
      </c>
      <c r="K278" s="6">
        <v>-0.0020545739377833064</v>
      </c>
      <c r="L278" s="1">
        <v>-0.035706903156660336</v>
      </c>
      <c r="N278" s="1">
        <v>88.16254416961131</v>
      </c>
      <c r="O278" s="1">
        <v>0.06849315068493156</v>
      </c>
      <c r="R278" s="6">
        <f t="shared" si="1"/>
        <v>0.000004221274066</v>
      </c>
    </row>
    <row r="279" ht="15.75" customHeight="1">
      <c r="A279" s="23">
        <v>200105.0</v>
      </c>
      <c r="B279" s="23">
        <v>0.04590322101825728</v>
      </c>
      <c r="C279" s="23">
        <v>-0.0020120703595531975</v>
      </c>
      <c r="D279" s="23">
        <v>0.0492</v>
      </c>
      <c r="E279" s="23">
        <v>0.0519</v>
      </c>
      <c r="F279" s="23">
        <v>0.0084</v>
      </c>
      <c r="G279" s="23">
        <v>0.0202</v>
      </c>
      <c r="I279" s="1">
        <v>251.0</v>
      </c>
      <c r="J279" s="1">
        <v>0.007156576675479153</v>
      </c>
      <c r="K279" s="6">
        <v>0.021598828038826557</v>
      </c>
      <c r="L279" s="1">
        <v>0.37537089656253597</v>
      </c>
      <c r="N279" s="1">
        <v>88.51590106007068</v>
      </c>
      <c r="O279" s="1">
        <v>0.07011070110701101</v>
      </c>
      <c r="R279" s="6">
        <f t="shared" si="1"/>
        <v>0.0004665093727</v>
      </c>
    </row>
    <row r="280" ht="15.75" customHeight="1">
      <c r="A280" s="23">
        <v>200104.0</v>
      </c>
      <c r="B280" s="23">
        <v>0.10660315374507223</v>
      </c>
      <c r="C280" s="23">
        <v>0.04141279727287084</v>
      </c>
      <c r="D280" s="23">
        <v>0.0033</v>
      </c>
      <c r="E280" s="23">
        <v>-0.0528</v>
      </c>
      <c r="F280" s="23">
        <v>0.0556</v>
      </c>
      <c r="G280" s="23">
        <v>-0.0296</v>
      </c>
      <c r="I280" s="1">
        <v>252.0</v>
      </c>
      <c r="J280" s="1">
        <v>0.038100693518078925</v>
      </c>
      <c r="K280" s="6">
        <v>-0.06822199035714632</v>
      </c>
      <c r="L280" s="1">
        <v>-1.1856453340712827</v>
      </c>
      <c r="N280" s="1">
        <v>88.86925795053004</v>
      </c>
      <c r="O280" s="1">
        <v>0.07052800489034938</v>
      </c>
      <c r="R280" s="6">
        <f t="shared" si="1"/>
        <v>0.004654239968</v>
      </c>
    </row>
    <row r="281" ht="15.75" customHeight="1">
      <c r="A281" s="23">
        <v>200103.0</v>
      </c>
      <c r="B281" s="23">
        <v>0.04784853700516356</v>
      </c>
      <c r="C281" s="23">
        <v>-0.060447037134021775</v>
      </c>
      <c r="D281" s="23">
        <v>-0.0125</v>
      </c>
      <c r="E281" s="23">
        <v>0.0805</v>
      </c>
      <c r="F281" s="23">
        <v>0.0129</v>
      </c>
      <c r="G281" s="23">
        <v>0.0341</v>
      </c>
      <c r="I281" s="1">
        <v>253.0</v>
      </c>
      <c r="J281" s="1">
        <v>0.03431409433268856</v>
      </c>
      <c r="K281" s="6">
        <v>-0.059308049180900435</v>
      </c>
      <c r="L281" s="1">
        <v>-1.0307279429416243</v>
      </c>
      <c r="N281" s="1">
        <v>89.22261484098941</v>
      </c>
      <c r="O281" s="1">
        <v>0.0712267287234043</v>
      </c>
      <c r="R281" s="6">
        <f t="shared" si="1"/>
        <v>0.003517444698</v>
      </c>
    </row>
    <row r="282" ht="15.75" customHeight="1">
      <c r="A282" s="23">
        <v>200102.0</v>
      </c>
      <c r="B282" s="23">
        <v>0.011842563566701436</v>
      </c>
      <c r="C282" s="23">
        <v>0.06415537446026676</v>
      </c>
      <c r="D282" s="23">
        <v>0.0022</v>
      </c>
      <c r="E282" s="23">
        <v>0.0866</v>
      </c>
      <c r="F282" s="23">
        <v>-0.0174</v>
      </c>
      <c r="G282" s="23">
        <v>0.0824</v>
      </c>
      <c r="I282" s="1">
        <v>254.0</v>
      </c>
      <c r="J282" s="1">
        <v>-0.0336580683887005</v>
      </c>
      <c r="K282" s="6">
        <v>0.009273578382695546</v>
      </c>
      <c r="L282" s="1">
        <v>0.16116760713117378</v>
      </c>
      <c r="N282" s="1">
        <v>89.57597173144877</v>
      </c>
      <c r="O282" s="1">
        <v>0.07145373828482837</v>
      </c>
      <c r="R282" s="6">
        <f t="shared" si="1"/>
        <v>0.00008599925602</v>
      </c>
    </row>
    <row r="283" ht="15.75" customHeight="1">
      <c r="A283" s="23">
        <v>200101.0</v>
      </c>
      <c r="B283" s="23">
        <v>0.018626929217669064</v>
      </c>
      <c r="C283" s="23">
        <v>0.049076077834091736</v>
      </c>
      <c r="D283" s="23">
        <v>-0.0223</v>
      </c>
      <c r="E283" s="23">
        <v>-0.0067</v>
      </c>
      <c r="F283" s="23">
        <v>-0.0108</v>
      </c>
      <c r="G283" s="23">
        <v>-0.025</v>
      </c>
      <c r="I283" s="1">
        <v>255.0</v>
      </c>
      <c r="J283" s="1">
        <v>0.05427355080958658</v>
      </c>
      <c r="K283" s="6">
        <v>0.061709408359433435</v>
      </c>
      <c r="L283" s="1">
        <v>1.072461704893626</v>
      </c>
      <c r="N283" s="1">
        <v>89.92932862190813</v>
      </c>
      <c r="O283" s="1">
        <v>0.07199627884401472</v>
      </c>
      <c r="R283" s="6">
        <f t="shared" si="1"/>
        <v>0.00380805108</v>
      </c>
    </row>
    <row r="284" ht="15.75" customHeight="1">
      <c r="A284" s="23">
        <v>200012.0</v>
      </c>
      <c r="B284" s="23">
        <v>0.02472277767678599</v>
      </c>
      <c r="C284" s="23">
        <v>-0.030300282766225983</v>
      </c>
      <c r="D284" s="23">
        <v>-0.0574</v>
      </c>
      <c r="E284" s="23">
        <v>0.0604</v>
      </c>
      <c r="F284" s="23">
        <v>-0.024700000000000003</v>
      </c>
      <c r="G284" s="23">
        <v>0.0384</v>
      </c>
      <c r="I284" s="1">
        <v>256.0</v>
      </c>
      <c r="J284" s="1">
        <v>0.029537457061937566</v>
      </c>
      <c r="K284" s="6">
        <v>-0.011482341445846266</v>
      </c>
      <c r="L284" s="1">
        <v>-0.19955419782112604</v>
      </c>
      <c r="N284" s="1">
        <v>90.2826855123675</v>
      </c>
      <c r="O284" s="1">
        <v>0.0721894770994429</v>
      </c>
      <c r="R284" s="6">
        <f t="shared" si="1"/>
        <v>0.0001318441651</v>
      </c>
    </row>
    <row r="285" ht="15.75" customHeight="1">
      <c r="I285" s="1">
        <v>257.0</v>
      </c>
      <c r="J285" s="1">
        <v>0.04761276566758873</v>
      </c>
      <c r="K285" s="6">
        <v>0.0030233861896675</v>
      </c>
      <c r="L285" s="1">
        <v>0.052544109459558265</v>
      </c>
      <c r="N285" s="1">
        <v>90.63604240282686</v>
      </c>
      <c r="O285" s="1">
        <v>0.07455249659792718</v>
      </c>
      <c r="R285" s="6">
        <f t="shared" si="1"/>
        <v>0.000009140864052</v>
      </c>
    </row>
    <row r="286" ht="15.75" customHeight="1">
      <c r="I286" s="1">
        <v>258.0</v>
      </c>
      <c r="J286" s="1">
        <v>0.026549667620421977</v>
      </c>
      <c r="K286" s="6">
        <v>-0.12369292098333971</v>
      </c>
      <c r="L286" s="1">
        <v>-2.1496871295280555</v>
      </c>
      <c r="N286" s="1">
        <v>90.98939929328623</v>
      </c>
      <c r="O286" s="1">
        <v>0.0763411810111927</v>
      </c>
      <c r="R286" s="6">
        <f t="shared" si="1"/>
        <v>0.0152999387</v>
      </c>
    </row>
    <row r="287" ht="15.75" customHeight="1">
      <c r="I287" s="1">
        <v>259.0</v>
      </c>
      <c r="J287" s="1">
        <v>-0.03854898740969931</v>
      </c>
      <c r="K287" s="6">
        <v>0.055997957403114806</v>
      </c>
      <c r="L287" s="1">
        <v>0.9732011124998011</v>
      </c>
      <c r="N287" s="1">
        <v>91.34275618374559</v>
      </c>
      <c r="O287" s="1">
        <v>0.07772020725388606</v>
      </c>
      <c r="R287" s="6">
        <f t="shared" si="1"/>
        <v>0.003135771233</v>
      </c>
    </row>
    <row r="288" ht="15.75" customHeight="1">
      <c r="I288" s="1">
        <v>260.0</v>
      </c>
      <c r="J288" s="1">
        <v>-0.014168877100557703</v>
      </c>
      <c r="K288" s="6">
        <v>0.07721572475817462</v>
      </c>
      <c r="L288" s="1">
        <v>1.3419494696239413</v>
      </c>
      <c r="N288" s="1">
        <v>91.69611307420494</v>
      </c>
      <c r="O288" s="1">
        <v>0.08030619911064196</v>
      </c>
      <c r="R288" s="6">
        <f t="shared" si="1"/>
        <v>0.00596226815</v>
      </c>
    </row>
    <row r="289" ht="15.75" customHeight="1">
      <c r="I289" s="1">
        <v>261.0</v>
      </c>
      <c r="J289" s="1">
        <v>-0.012222928306611786</v>
      </c>
      <c r="K289" s="6">
        <v>0.10252247312931087</v>
      </c>
      <c r="L289" s="1">
        <v>1.7817611486687275</v>
      </c>
      <c r="N289" s="1">
        <v>92.04946996466431</v>
      </c>
      <c r="O289" s="1">
        <v>0.08169014084507054</v>
      </c>
      <c r="R289" s="6">
        <f t="shared" si="1"/>
        <v>0.0105108575</v>
      </c>
    </row>
    <row r="290" ht="15.75" customHeight="1">
      <c r="I290" s="1">
        <v>262.0</v>
      </c>
      <c r="J290" s="1">
        <v>-0.03823973407932534</v>
      </c>
      <c r="K290" s="6">
        <v>0.008155402781574998</v>
      </c>
      <c r="L290" s="1">
        <v>0.1417345815451348</v>
      </c>
      <c r="N290" s="1">
        <v>92.40282685512368</v>
      </c>
      <c r="O290" s="1">
        <v>0.08181463011054158</v>
      </c>
      <c r="R290" s="6">
        <f t="shared" si="1"/>
        <v>0.00006651059453</v>
      </c>
    </row>
    <row r="291" ht="15.75" customHeight="1">
      <c r="I291" s="1">
        <v>263.0</v>
      </c>
      <c r="J291" s="1">
        <v>0.022589283047785756</v>
      </c>
      <c r="K291" s="6">
        <v>0.03990720591350869</v>
      </c>
      <c r="L291" s="1">
        <v>0.6935563187100287</v>
      </c>
      <c r="N291" s="1">
        <v>92.75618374558304</v>
      </c>
      <c r="O291" s="1">
        <v>0.08225174549672776</v>
      </c>
      <c r="R291" s="6">
        <f t="shared" si="1"/>
        <v>0.001592585084</v>
      </c>
    </row>
    <row r="292" ht="15.75" customHeight="1">
      <c r="I292" s="1">
        <v>264.0</v>
      </c>
      <c r="J292" s="1">
        <v>-0.03659989734230998</v>
      </c>
      <c r="K292" s="6">
        <v>0.06666094528375024</v>
      </c>
      <c r="L292" s="1">
        <v>1.1585155801919582</v>
      </c>
      <c r="N292" s="1">
        <v>93.10954063604241</v>
      </c>
      <c r="O292" s="1">
        <v>0.08258847959552185</v>
      </c>
      <c r="R292" s="6">
        <f t="shared" si="1"/>
        <v>0.004443681626</v>
      </c>
    </row>
    <row r="293" ht="15.75" customHeight="1">
      <c r="I293" s="1">
        <v>265.0</v>
      </c>
      <c r="J293" s="1">
        <v>0.0497343753301476</v>
      </c>
      <c r="K293" s="6">
        <v>0.06866453743195453</v>
      </c>
      <c r="L293" s="1">
        <v>1.193336459346379</v>
      </c>
      <c r="N293" s="1">
        <v>93.46289752650178</v>
      </c>
      <c r="O293" s="1">
        <v>0.08399101172859802</v>
      </c>
      <c r="R293" s="6">
        <f t="shared" si="1"/>
        <v>0.004714818701</v>
      </c>
    </row>
    <row r="294" ht="15.75" customHeight="1">
      <c r="I294" s="1">
        <v>266.0</v>
      </c>
      <c r="J294" s="1">
        <v>-0.04455768668457603</v>
      </c>
      <c r="K294" s="6">
        <v>0.052614574181721864</v>
      </c>
      <c r="L294" s="1">
        <v>0.9144005335542266</v>
      </c>
      <c r="N294" s="1">
        <v>93.81625441696113</v>
      </c>
      <c r="O294" s="1">
        <v>0.08424908424908417</v>
      </c>
      <c r="R294" s="6">
        <f t="shared" si="1"/>
        <v>0.002768293416</v>
      </c>
    </row>
    <row r="295" ht="15.75" customHeight="1">
      <c r="I295" s="1">
        <v>267.0</v>
      </c>
      <c r="J295" s="1">
        <v>-0.037633095187746976</v>
      </c>
      <c r="K295" s="6">
        <v>-0.01578339908464628</v>
      </c>
      <c r="L295" s="1">
        <v>-0.27430324712793364</v>
      </c>
      <c r="N295" s="1">
        <v>94.1696113074205</v>
      </c>
      <c r="O295" s="1">
        <v>0.08928571428571419</v>
      </c>
      <c r="R295" s="6">
        <f t="shared" si="1"/>
        <v>0.0002491156867</v>
      </c>
    </row>
    <row r="296" ht="15.75" customHeight="1">
      <c r="I296" s="1">
        <v>268.0</v>
      </c>
      <c r="J296" s="1">
        <v>0.03978280852716501</v>
      </c>
      <c r="K296" s="6">
        <v>0.025228700844752233</v>
      </c>
      <c r="L296" s="1">
        <v>0.4384552735073841</v>
      </c>
      <c r="N296" s="1">
        <v>94.52296819787986</v>
      </c>
      <c r="O296" s="1">
        <v>0.08994708994709</v>
      </c>
      <c r="R296" s="6">
        <f t="shared" si="1"/>
        <v>0.0006364873463</v>
      </c>
    </row>
    <row r="297" ht="15.75" customHeight="1">
      <c r="I297" s="1">
        <v>269.0</v>
      </c>
      <c r="J297" s="1">
        <v>-0.010789959956457176</v>
      </c>
      <c r="K297" s="6">
        <v>0.08224369824128555</v>
      </c>
      <c r="L297" s="1">
        <v>1.4293317530911394</v>
      </c>
      <c r="N297" s="1">
        <v>94.87632508833923</v>
      </c>
      <c r="O297" s="1">
        <v>0.09029954482269908</v>
      </c>
      <c r="R297" s="6">
        <f t="shared" si="1"/>
        <v>0.0067640259</v>
      </c>
    </row>
    <row r="298" ht="15.75" customHeight="1">
      <c r="I298" s="1">
        <v>270.0</v>
      </c>
      <c r="J298" s="1">
        <v>0.011316076068418866</v>
      </c>
      <c r="K298" s="6">
        <v>-0.02167208569218546</v>
      </c>
      <c r="L298" s="1">
        <v>-0.3766440578179507</v>
      </c>
      <c r="N298" s="1">
        <v>95.2296819787986</v>
      </c>
      <c r="O298" s="1">
        <v>0.10660315374507223</v>
      </c>
      <c r="R298" s="6">
        <f t="shared" si="1"/>
        <v>0.0004696792982</v>
      </c>
    </row>
    <row r="299" ht="15.75" customHeight="1">
      <c r="I299" s="1">
        <v>271.0</v>
      </c>
      <c r="J299" s="1">
        <v>-0.0374471094588217</v>
      </c>
      <c r="K299" s="6">
        <v>8.965669117057193E-4</v>
      </c>
      <c r="L299" s="1">
        <v>0.015581638266219746</v>
      </c>
      <c r="N299" s="1">
        <v>95.58303886925796</v>
      </c>
      <c r="O299" s="1">
        <v>0.10698689956331875</v>
      </c>
      <c r="R299" s="6">
        <f t="shared" si="1"/>
        <v>0.0000008038322272</v>
      </c>
    </row>
    <row r="300" ht="15.75" customHeight="1">
      <c r="I300" s="1">
        <v>272.0</v>
      </c>
      <c r="J300" s="1">
        <v>0.03544542332892689</v>
      </c>
      <c r="K300" s="6">
        <v>-0.07987417360981666</v>
      </c>
      <c r="L300" s="1">
        <v>-1.388151250901734</v>
      </c>
      <c r="N300" s="1">
        <v>95.93639575971731</v>
      </c>
      <c r="O300" s="1">
        <v>0.11068702290076327</v>
      </c>
      <c r="R300" s="6">
        <f t="shared" si="1"/>
        <v>0.00637988361</v>
      </c>
    </row>
    <row r="301" ht="15.75" customHeight="1">
      <c r="I301" s="1">
        <v>273.0</v>
      </c>
      <c r="J301" s="1">
        <v>-0.01085628400535282</v>
      </c>
      <c r="K301" s="6">
        <v>0.02208822687177064</v>
      </c>
      <c r="L301" s="1">
        <v>0.3838762690933346</v>
      </c>
      <c r="N301" s="1">
        <v>96.28975265017668</v>
      </c>
      <c r="O301" s="1">
        <v>0.11161520404478154</v>
      </c>
      <c r="R301" s="6">
        <f t="shared" si="1"/>
        <v>0.0004878897663</v>
      </c>
    </row>
    <row r="302" ht="15.75" customHeight="1">
      <c r="I302" s="1">
        <v>274.0</v>
      </c>
      <c r="J302" s="1">
        <v>0.0803963631774445</v>
      </c>
      <c r="K302" s="6">
        <v>-0.07148796898100132</v>
      </c>
      <c r="L302" s="1">
        <v>-1.2424055120766229</v>
      </c>
      <c r="N302" s="1">
        <v>96.64310954063605</v>
      </c>
      <c r="O302" s="1">
        <v>0.11598295916902002</v>
      </c>
      <c r="R302" s="6">
        <f t="shared" si="1"/>
        <v>0.005110529709</v>
      </c>
    </row>
    <row r="303" ht="15.75" customHeight="1">
      <c r="I303" s="1">
        <v>275.0</v>
      </c>
      <c r="J303" s="1">
        <v>0.07709921521736417</v>
      </c>
      <c r="K303" s="6">
        <v>0.04560265270438914</v>
      </c>
      <c r="L303" s="1">
        <v>0.7925387711085506</v>
      </c>
      <c r="N303" s="1">
        <v>96.99646643109541</v>
      </c>
      <c r="O303" s="1">
        <v>0.11839891276210213</v>
      </c>
      <c r="R303" s="6">
        <f t="shared" si="1"/>
        <v>0.002079601934</v>
      </c>
    </row>
    <row r="304" ht="15.75" customHeight="1">
      <c r="I304" s="1">
        <v>276.0</v>
      </c>
      <c r="J304" s="1">
        <v>-0.11477833483270163</v>
      </c>
      <c r="K304" s="6">
        <v>0.05176369228317536</v>
      </c>
      <c r="L304" s="1">
        <v>0.8996128654200074</v>
      </c>
      <c r="N304" s="1">
        <v>97.34982332155478</v>
      </c>
      <c r="O304" s="1">
        <v>0.120800814387513</v>
      </c>
      <c r="R304" s="6">
        <f t="shared" si="1"/>
        <v>0.002679479839</v>
      </c>
    </row>
    <row r="305" ht="15.75" customHeight="1">
      <c r="I305" s="1">
        <v>277.0</v>
      </c>
      <c r="J305" s="1">
        <v>-0.010467997484603982</v>
      </c>
      <c r="K305" s="6">
        <v>0.04027108423287435</v>
      </c>
      <c r="L305" s="1">
        <v>0.6998802419680138</v>
      </c>
      <c r="N305" s="1">
        <v>97.70318021201413</v>
      </c>
      <c r="O305" s="1">
        <v>0.1227018679217533</v>
      </c>
      <c r="R305" s="6">
        <f t="shared" si="1"/>
        <v>0.001621760225</v>
      </c>
    </row>
    <row r="306" ht="15.75" customHeight="1">
      <c r="I306" s="1">
        <v>278.0</v>
      </c>
      <c r="J306" s="1">
        <v>0.007806812396715702</v>
      </c>
      <c r="K306" s="6">
        <v>0.03809640862154158</v>
      </c>
      <c r="L306" s="1">
        <v>0.6620860647797309</v>
      </c>
      <c r="N306" s="1">
        <v>98.0565371024735</v>
      </c>
      <c r="O306" s="1">
        <v>0.12745778394633356</v>
      </c>
      <c r="R306" s="6">
        <f t="shared" si="1"/>
        <v>0.00145133635</v>
      </c>
    </row>
    <row r="307" ht="15.75" customHeight="1">
      <c r="I307" s="1">
        <v>279.0</v>
      </c>
      <c r="J307" s="1">
        <v>0.039252967790750215</v>
      </c>
      <c r="K307" s="6">
        <v>0.06735018595432202</v>
      </c>
      <c r="L307" s="1">
        <v>1.1704940490234526</v>
      </c>
      <c r="N307" s="1">
        <v>98.40989399293287</v>
      </c>
      <c r="O307" s="1">
        <v>0.13973461682820743</v>
      </c>
      <c r="R307" s="6">
        <f t="shared" si="1"/>
        <v>0.004536047548</v>
      </c>
    </row>
    <row r="308" ht="15.75" customHeight="1">
      <c r="I308" s="1">
        <v>280.0</v>
      </c>
      <c r="J308" s="1">
        <v>-0.06573123366626767</v>
      </c>
      <c r="K308" s="6">
        <v>0.11357977067143123</v>
      </c>
      <c r="L308" s="1">
        <v>1.9739284127667263</v>
      </c>
      <c r="N308" s="1">
        <v>98.76325088339223</v>
      </c>
      <c r="O308" s="1">
        <v>0.14473684210526305</v>
      </c>
      <c r="R308" s="6">
        <f t="shared" si="1"/>
        <v>0.01290036431</v>
      </c>
    </row>
    <row r="309" ht="15.75" customHeight="1">
      <c r="I309" s="1">
        <v>281.0</v>
      </c>
      <c r="J309" s="1">
        <v>0.07834684449134278</v>
      </c>
      <c r="K309" s="6">
        <v>-0.06650428092464135</v>
      </c>
      <c r="L309" s="1">
        <v>-1.1557928750140483</v>
      </c>
      <c r="N309" s="1">
        <v>99.1166077738516</v>
      </c>
      <c r="O309" s="1">
        <v>0.16862745098039222</v>
      </c>
      <c r="R309" s="6">
        <f t="shared" si="1"/>
        <v>0.004422819381</v>
      </c>
    </row>
    <row r="310" ht="15.75" customHeight="1">
      <c r="I310" s="1">
        <v>282.0</v>
      </c>
      <c r="J310" s="1">
        <v>0.03828306012870877</v>
      </c>
      <c r="K310" s="6">
        <v>-0.019656130911039703</v>
      </c>
      <c r="L310" s="1">
        <v>-0.34160832568156363</v>
      </c>
      <c r="N310" s="1">
        <v>99.46996466431096</v>
      </c>
      <c r="O310" s="1">
        <v>0.2276346074029354</v>
      </c>
      <c r="R310" s="6">
        <f t="shared" si="1"/>
        <v>0.0003863634824</v>
      </c>
    </row>
    <row r="311" ht="15.75" customHeight="1">
      <c r="I311" s="15">
        <v>283.0</v>
      </c>
      <c r="J311" s="15">
        <v>-0.047768570093242486</v>
      </c>
      <c r="K311" s="22">
        <v>0.07249134777002847</v>
      </c>
      <c r="L311" s="15">
        <v>1.2598434580129438</v>
      </c>
      <c r="N311" s="15">
        <v>99.82332155477032</v>
      </c>
      <c r="O311" s="15">
        <v>0.42245989304812825</v>
      </c>
      <c r="R311" s="6">
        <f t="shared" si="1"/>
        <v>0.005254995502</v>
      </c>
    </row>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I3:J3"/>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1" width="8.63"/>
    <col customWidth="1" min="12" max="12" width="21.38"/>
    <col customWidth="1" min="13" max="14" width="8.63"/>
    <col customWidth="1" min="15" max="15" width="16.13"/>
    <col customWidth="1" min="16" max="16" width="12.13"/>
    <col customWidth="1" min="17" max="17" width="8.63"/>
    <col customWidth="1" min="18" max="18" width="14.13"/>
    <col customWidth="1" min="19" max="20" width="8.63"/>
    <col customWidth="1" min="21" max="21" width="17.25"/>
    <col customWidth="1" min="22" max="22" width="20.38"/>
    <col customWidth="1" min="23" max="26" width="8.63"/>
  </cols>
  <sheetData>
    <row r="1">
      <c r="A1" s="23" t="s">
        <v>62</v>
      </c>
      <c r="B1" s="23" t="s">
        <v>13</v>
      </c>
      <c r="C1" s="23" t="s">
        <v>63</v>
      </c>
      <c r="D1" s="23" t="s">
        <v>4</v>
      </c>
      <c r="E1" s="23" t="s">
        <v>6</v>
      </c>
      <c r="F1" s="23" t="s">
        <v>8</v>
      </c>
      <c r="G1" s="23" t="s">
        <v>10</v>
      </c>
      <c r="H1" s="23" t="s">
        <v>1</v>
      </c>
      <c r="I1" s="23" t="s">
        <v>64</v>
      </c>
      <c r="J1" s="23" t="s">
        <v>12</v>
      </c>
      <c r="P1" s="23" t="s">
        <v>15</v>
      </c>
    </row>
    <row r="2">
      <c r="A2" s="23">
        <v>202406.0</v>
      </c>
      <c r="B2" s="23">
        <v>1.49</v>
      </c>
      <c r="C2" s="3">
        <v>-0.044871794871794934</v>
      </c>
      <c r="D2" s="3">
        <v>-0.0063</v>
      </c>
      <c r="E2" s="3">
        <v>0.0018</v>
      </c>
      <c r="F2" s="3">
        <v>0.024</v>
      </c>
      <c r="G2" s="3">
        <v>-0.0183</v>
      </c>
      <c r="H2" s="3">
        <v>0.0034187083392782647</v>
      </c>
      <c r="I2" s="23">
        <v>12447.68</v>
      </c>
      <c r="J2" s="3">
        <v>-0.02971737323358281</v>
      </c>
      <c r="O2" s="23" t="s">
        <v>16</v>
      </c>
      <c r="P2" s="3">
        <f>AVERAGE(J2:J284)</f>
        <v>0.00244887023</v>
      </c>
      <c r="R2" s="23" t="s">
        <v>17</v>
      </c>
      <c r="S2" s="23">
        <v>0.003299148399590849</v>
      </c>
      <c r="U2" s="1" t="s">
        <v>66</v>
      </c>
    </row>
    <row r="3">
      <c r="A3" s="23">
        <v>202405.0</v>
      </c>
      <c r="B3" s="23">
        <v>1.56</v>
      </c>
      <c r="C3" s="3">
        <v>0.06849315068493156</v>
      </c>
      <c r="D3" s="3">
        <v>-0.0146</v>
      </c>
      <c r="E3" s="3">
        <v>0.0127</v>
      </c>
      <c r="F3" s="3">
        <v>-0.0203</v>
      </c>
      <c r="G3" s="3">
        <v>-0.0127</v>
      </c>
      <c r="H3" s="3">
        <v>0.058702292226196384</v>
      </c>
      <c r="I3" s="23">
        <v>12405.27</v>
      </c>
      <c r="J3" s="3">
        <v>-0.01755818701510814</v>
      </c>
      <c r="L3" s="23" t="s">
        <v>19</v>
      </c>
      <c r="M3" s="23">
        <v>1.1269222177841374</v>
      </c>
      <c r="O3" s="1" t="s">
        <v>67</v>
      </c>
      <c r="P3" s="3">
        <f>AVERAGE(H2:H284)</f>
        <v>0.007389125313</v>
      </c>
    </row>
    <row r="4">
      <c r="A4" s="23">
        <v>202404.0</v>
      </c>
      <c r="B4" s="23">
        <v>1.46</v>
      </c>
      <c r="C4" s="3">
        <v>-0.16091954022988508</v>
      </c>
      <c r="D4" s="3">
        <v>-0.0051</v>
      </c>
      <c r="E4" s="3">
        <v>0.028999999999999998</v>
      </c>
      <c r="F4" s="3">
        <v>-0.0209</v>
      </c>
      <c r="G4" s="3">
        <v>0.019799999999999998</v>
      </c>
      <c r="H4" s="3">
        <v>-0.012627988361285536</v>
      </c>
      <c r="I4" s="23">
        <v>11717.43</v>
      </c>
      <c r="J4" s="3">
        <v>0.0788546255506608</v>
      </c>
      <c r="L4" s="23" t="s">
        <v>21</v>
      </c>
      <c r="M4" s="23">
        <v>0.20160040568874246</v>
      </c>
      <c r="O4" s="1" t="s">
        <v>68</v>
      </c>
      <c r="P4" s="3">
        <f>AVERAGE(D2:D284)</f>
        <v>-0.002135689046</v>
      </c>
      <c r="U4" s="1" t="s">
        <v>25</v>
      </c>
      <c r="V4" s="11">
        <f>P2+M3*(P3-P2)+S2</f>
        <v>0.01131530184</v>
      </c>
    </row>
    <row r="5">
      <c r="A5" s="23">
        <v>202403.0</v>
      </c>
      <c r="B5" s="23">
        <v>1.74</v>
      </c>
      <c r="C5" s="3">
        <v>-0.022471910112359605</v>
      </c>
      <c r="D5" s="3">
        <v>7.000000000000001E-4</v>
      </c>
      <c r="E5" s="3">
        <v>0.0149</v>
      </c>
      <c r="F5" s="3">
        <v>0.040999999999999995</v>
      </c>
      <c r="G5" s="3">
        <v>-0.015</v>
      </c>
      <c r="H5" s="3">
        <v>-0.007544219109345551</v>
      </c>
      <c r="I5" s="23">
        <v>11867.29</v>
      </c>
      <c r="J5" s="3">
        <v>-0.03445342407486174</v>
      </c>
      <c r="L5" s="23" t="s">
        <v>23</v>
      </c>
      <c r="M5" s="23">
        <v>0.09947187603058252</v>
      </c>
      <c r="O5" s="1" t="s">
        <v>6</v>
      </c>
      <c r="P5" s="3">
        <f>AVERAGE(E2:E284)</f>
        <v>0.00465795053</v>
      </c>
    </row>
    <row r="6">
      <c r="A6" s="23">
        <v>202402.0</v>
      </c>
      <c r="B6" s="23">
        <v>1.78</v>
      </c>
      <c r="C6" s="3">
        <v>-0.14423076923076927</v>
      </c>
      <c r="D6" s="3">
        <v>0.0051</v>
      </c>
      <c r="E6" s="3">
        <v>-0.0128</v>
      </c>
      <c r="F6" s="3">
        <v>-0.0406</v>
      </c>
      <c r="G6" s="3">
        <v>0.0028000000000000004</v>
      </c>
      <c r="H6" s="3">
        <v>-0.012208712058942917</v>
      </c>
      <c r="I6" s="23">
        <v>11957.5</v>
      </c>
      <c r="J6" s="3">
        <v>0.031140350877193024</v>
      </c>
      <c r="L6" s="23" t="s">
        <v>26</v>
      </c>
      <c r="M6" s="23">
        <v>0.14231657302192893</v>
      </c>
      <c r="O6" s="1" t="s">
        <v>69</v>
      </c>
      <c r="P6" s="3">
        <f>AVERAGE(F2:F284)</f>
        <v>0.004012720848</v>
      </c>
    </row>
    <row r="7">
      <c r="A7" s="23">
        <v>202401.0</v>
      </c>
      <c r="B7" s="23">
        <v>2.08</v>
      </c>
      <c r="C7" s="3">
        <v>0.07772020725388606</v>
      </c>
      <c r="D7" s="3">
        <v>-0.0108</v>
      </c>
      <c r="E7" s="3">
        <v>0.0104</v>
      </c>
      <c r="F7" s="3">
        <v>0.0313</v>
      </c>
      <c r="G7" s="3">
        <v>-0.021400000000000002</v>
      </c>
      <c r="H7" s="3">
        <v>0.030985898699225967</v>
      </c>
      <c r="I7" s="23">
        <v>12105.29</v>
      </c>
      <c r="J7" s="3">
        <v>0.05531127053922691</v>
      </c>
      <c r="L7" s="23" t="s">
        <v>28</v>
      </c>
      <c r="M7" s="23">
        <v>0.09115403514857726</v>
      </c>
      <c r="O7" s="1" t="s">
        <v>10</v>
      </c>
      <c r="P7" s="3">
        <f>AVERAGE(G2:G284)</f>
        <v>0.002261130742</v>
      </c>
    </row>
    <row r="8">
      <c r="A8" s="23">
        <v>202312.0</v>
      </c>
      <c r="B8" s="23">
        <v>1.93</v>
      </c>
      <c r="C8" s="3">
        <v>0.021164021164021163</v>
      </c>
      <c r="D8" s="3">
        <v>-0.0298</v>
      </c>
      <c r="E8" s="3">
        <v>-0.0105</v>
      </c>
      <c r="F8" s="3">
        <v>0.027000000000000003</v>
      </c>
      <c r="G8" s="3">
        <v>-0.0121</v>
      </c>
      <c r="H8" s="3">
        <v>-0.011003108127458527</v>
      </c>
      <c r="I8" s="23">
        <v>11741.47</v>
      </c>
      <c r="J8" s="3">
        <v>-0.11509318042187189</v>
      </c>
    </row>
    <row r="9">
      <c r="A9" s="23">
        <v>202311.0</v>
      </c>
      <c r="B9" s="23">
        <v>1.89</v>
      </c>
      <c r="C9" s="3">
        <v>0.038461538461538325</v>
      </c>
      <c r="D9" s="3">
        <v>0.011699999999999999</v>
      </c>
      <c r="E9" s="3">
        <v>-0.0364</v>
      </c>
      <c r="F9" s="3">
        <v>0.0346</v>
      </c>
      <c r="G9" s="3">
        <v>-0.029900000000000003</v>
      </c>
      <c r="H9" s="3">
        <v>0.00863260577936864</v>
      </c>
      <c r="I9" s="23">
        <v>11872.1</v>
      </c>
      <c r="J9" s="3">
        <v>-0.12049711815561959</v>
      </c>
    </row>
    <row r="10">
      <c r="A10" s="23">
        <v>202310.0</v>
      </c>
      <c r="B10" s="23">
        <v>1.82</v>
      </c>
      <c r="C10" s="3">
        <v>-0.016216216216216273</v>
      </c>
      <c r="D10" s="3">
        <v>0.0018</v>
      </c>
      <c r="E10" s="3">
        <v>0.0179</v>
      </c>
      <c r="F10" s="3">
        <v>-0.0042</v>
      </c>
      <c r="G10" s="3">
        <v>0.031400000000000004</v>
      </c>
      <c r="H10" s="3">
        <v>0.03885986125575891</v>
      </c>
      <c r="I10" s="23">
        <v>11770.49</v>
      </c>
      <c r="J10" s="3">
        <v>0.04655984919886902</v>
      </c>
    </row>
    <row r="11">
      <c r="A11" s="23">
        <v>202309.0</v>
      </c>
      <c r="B11" s="23">
        <v>1.85</v>
      </c>
      <c r="C11" s="3">
        <v>-0.010695187165775444</v>
      </c>
      <c r="D11" s="3">
        <v>-0.0021</v>
      </c>
      <c r="E11" s="3">
        <v>0.030299999999999997</v>
      </c>
      <c r="F11" s="3">
        <v>0.0104</v>
      </c>
      <c r="G11" s="3">
        <v>0.0174</v>
      </c>
      <c r="H11" s="3">
        <v>0.05321867426929017</v>
      </c>
      <c r="I11" s="23">
        <v>11330.2</v>
      </c>
      <c r="J11" s="3">
        <v>0.08842839556832183</v>
      </c>
    </row>
    <row r="12">
      <c r="A12" s="23">
        <v>202308.0</v>
      </c>
      <c r="B12" s="23">
        <v>1.87</v>
      </c>
      <c r="C12" s="3">
        <v>-0.031088082901554293</v>
      </c>
      <c r="D12" s="3">
        <v>0.0109</v>
      </c>
      <c r="E12" s="3">
        <v>0.0016</v>
      </c>
      <c r="F12" s="3">
        <v>0.0434</v>
      </c>
      <c r="G12" s="3">
        <v>-0.016399999999999998</v>
      </c>
      <c r="H12" s="3">
        <v>-0.047691173229064354</v>
      </c>
      <c r="I12" s="23">
        <v>10757.69</v>
      </c>
      <c r="J12" s="3">
        <v>0.04078582105487927</v>
      </c>
    </row>
    <row r="13">
      <c r="A13" s="23">
        <v>202307.0</v>
      </c>
      <c r="B13" s="23">
        <v>1.93</v>
      </c>
      <c r="C13" s="3">
        <v>-0.18565400843881863</v>
      </c>
      <c r="D13" s="3">
        <v>-0.0086</v>
      </c>
      <c r="E13" s="3">
        <v>0.005600000000000001</v>
      </c>
      <c r="F13" s="3">
        <v>0.0109</v>
      </c>
      <c r="G13" s="3">
        <v>-0.0052</v>
      </c>
      <c r="H13" s="3">
        <v>-0.02233332871751903</v>
      </c>
      <c r="I13" s="23">
        <v>11296.43</v>
      </c>
      <c r="J13" s="3">
        <v>0.012978585334198378</v>
      </c>
    </row>
    <row r="14">
      <c r="A14" s="23">
        <v>202306.0</v>
      </c>
      <c r="B14" s="23">
        <v>2.37</v>
      </c>
      <c r="C14" s="3">
        <v>0.0486725663716816</v>
      </c>
      <c r="D14" s="3">
        <v>-0.0121</v>
      </c>
      <c r="E14" s="3">
        <v>0.0018</v>
      </c>
      <c r="F14" s="3">
        <v>0.0147</v>
      </c>
      <c r="G14" s="3">
        <v>-0.0053</v>
      </c>
      <c r="H14" s="3">
        <v>-0.04161112793055832</v>
      </c>
      <c r="I14" s="23">
        <v>11554.48</v>
      </c>
      <c r="J14" s="3">
        <v>0.07887981330221705</v>
      </c>
    </row>
    <row r="15">
      <c r="A15" s="23">
        <v>202305.0</v>
      </c>
      <c r="B15" s="23">
        <v>2.26</v>
      </c>
      <c r="C15" s="3">
        <v>-0.00877192982456143</v>
      </c>
      <c r="D15" s="3">
        <v>0.0038</v>
      </c>
      <c r="E15" s="3">
        <v>0.018600000000000002</v>
      </c>
      <c r="F15" s="3">
        <v>8.0E-4</v>
      </c>
      <c r="G15" s="3">
        <v>-0.0074</v>
      </c>
      <c r="H15" s="3">
        <v>0.011721592048651974</v>
      </c>
      <c r="I15" s="23">
        <v>12056.15</v>
      </c>
      <c r="J15" s="3">
        <v>0.04767726161369201</v>
      </c>
    </row>
    <row r="16">
      <c r="A16" s="23">
        <v>202304.0</v>
      </c>
      <c r="B16" s="23">
        <v>2.28</v>
      </c>
      <c r="C16" s="3">
        <v>0.036363636363636154</v>
      </c>
      <c r="D16" s="3">
        <v>-0.0066</v>
      </c>
      <c r="E16" s="3">
        <v>-0.0027</v>
      </c>
      <c r="F16" s="3">
        <v>-0.01</v>
      </c>
      <c r="G16" s="3">
        <v>0.0051</v>
      </c>
      <c r="H16" s="3">
        <v>0.008758140389282687</v>
      </c>
      <c r="I16" s="23">
        <v>11916.47</v>
      </c>
      <c r="J16" s="3">
        <v>-0.025262154432793116</v>
      </c>
    </row>
    <row r="17">
      <c r="A17" s="23">
        <v>202303.0</v>
      </c>
      <c r="B17" s="23">
        <v>2.2</v>
      </c>
      <c r="C17" s="3">
        <v>-0.08333333333333326</v>
      </c>
      <c r="D17" s="3">
        <v>-0.0239</v>
      </c>
      <c r="E17" s="3">
        <v>-0.0011</v>
      </c>
      <c r="F17" s="3">
        <v>0.0086</v>
      </c>
      <c r="G17" s="3">
        <v>-0.0063</v>
      </c>
      <c r="H17" s="3">
        <v>-0.017207383792130382</v>
      </c>
      <c r="I17" s="23">
        <v>11813.01</v>
      </c>
      <c r="J17" s="3">
        <v>-0.08183807439824953</v>
      </c>
    </row>
    <row r="18">
      <c r="A18" s="23">
        <v>202302.0</v>
      </c>
      <c r="B18" s="23">
        <v>2.4</v>
      </c>
      <c r="C18" s="3">
        <v>0.004184100418409997</v>
      </c>
      <c r="D18" s="3">
        <v>-0.0089</v>
      </c>
      <c r="E18" s="3">
        <v>0.0281</v>
      </c>
      <c r="F18" s="3">
        <v>-0.0068000000000000005</v>
      </c>
      <c r="G18" s="3">
        <v>0.0246</v>
      </c>
      <c r="H18" s="3">
        <v>0.011387942277756746</v>
      </c>
      <c r="I18" s="23">
        <v>12019.84</v>
      </c>
      <c r="J18" s="3">
        <v>0.09697551608257315</v>
      </c>
    </row>
    <row r="19">
      <c r="A19" s="23">
        <v>202301.0</v>
      </c>
      <c r="B19" s="23">
        <v>2.39</v>
      </c>
      <c r="C19" s="3">
        <v>-0.0807692307692307</v>
      </c>
      <c r="D19" s="3">
        <v>-0.0079</v>
      </c>
      <c r="E19" s="3">
        <v>-0.0461</v>
      </c>
      <c r="F19" s="3">
        <v>0.015300000000000001</v>
      </c>
      <c r="G19" s="3">
        <v>-0.0397</v>
      </c>
      <c r="H19" s="3">
        <v>-8.474448025908021E-4</v>
      </c>
      <c r="I19" s="23">
        <v>11884.5</v>
      </c>
      <c r="J19" s="3">
        <v>-0.06842576028622538</v>
      </c>
    </row>
    <row r="20">
      <c r="A20" s="23">
        <v>202212.0</v>
      </c>
      <c r="B20" s="23">
        <v>2.6</v>
      </c>
      <c r="C20" s="3">
        <v>0.03585657370517947</v>
      </c>
      <c r="D20" s="3">
        <v>-0.011699999999999999</v>
      </c>
      <c r="E20" s="3">
        <v>0.0633</v>
      </c>
      <c r="F20" s="3">
        <v>-0.017</v>
      </c>
      <c r="G20" s="3">
        <v>0.053099999999999994</v>
      </c>
      <c r="H20" s="3">
        <v>-0.0061114397729893355</v>
      </c>
      <c r="I20" s="23">
        <v>11894.58</v>
      </c>
      <c r="J20" s="3">
        <v>0.09500489715964755</v>
      </c>
    </row>
    <row r="21" ht="15.75" customHeight="1">
      <c r="A21" s="23">
        <v>202211.0</v>
      </c>
      <c r="B21" s="23">
        <v>2.51</v>
      </c>
      <c r="C21" s="3">
        <v>0.05907172995780585</v>
      </c>
      <c r="D21" s="3">
        <v>-0.0635</v>
      </c>
      <c r="E21" s="3">
        <v>-0.032799999999999996</v>
      </c>
      <c r="F21" s="3">
        <v>0.0169</v>
      </c>
      <c r="G21" s="3">
        <v>-0.011399999999999999</v>
      </c>
      <c r="H21" s="3">
        <v>0.043098549319982915</v>
      </c>
      <c r="I21" s="23">
        <v>11967.72</v>
      </c>
      <c r="J21" s="3">
        <v>-0.024366937410415734</v>
      </c>
    </row>
    <row r="22" ht="15.75" customHeight="1">
      <c r="A22" s="23">
        <v>202210.0</v>
      </c>
      <c r="B22" s="23">
        <v>2.37</v>
      </c>
      <c r="C22" s="3">
        <v>-0.1413043478260868</v>
      </c>
      <c r="D22" s="3">
        <v>-0.0049</v>
      </c>
      <c r="E22" s="3">
        <v>-0.0176</v>
      </c>
      <c r="F22" s="3">
        <v>0.033</v>
      </c>
      <c r="G22" s="3">
        <v>-0.0195</v>
      </c>
      <c r="H22" s="3">
        <v>-0.006821306020408646</v>
      </c>
      <c r="I22" s="23">
        <v>11473.24</v>
      </c>
      <c r="J22" s="3">
        <v>-0.027190332326283984</v>
      </c>
    </row>
    <row r="23" ht="15.75" customHeight="1">
      <c r="A23" s="23">
        <v>202209.0</v>
      </c>
      <c r="B23" s="23">
        <v>2.76</v>
      </c>
      <c r="C23" s="3">
        <v>-0.048275862068965614</v>
      </c>
      <c r="D23" s="3">
        <v>-0.013999999999999999</v>
      </c>
      <c r="E23" s="3">
        <v>0.046</v>
      </c>
      <c r="F23" s="3">
        <v>-0.0155</v>
      </c>
      <c r="G23" s="3">
        <v>0.028999999999999998</v>
      </c>
      <c r="H23" s="3">
        <v>0.018839468956460603</v>
      </c>
      <c r="I23" s="23">
        <v>11552.04</v>
      </c>
      <c r="J23" s="3">
        <v>0.08142749434531282</v>
      </c>
    </row>
    <row r="24" ht="15.75" customHeight="1">
      <c r="A24" s="23">
        <v>202208.0</v>
      </c>
      <c r="B24" s="23">
        <v>2.9</v>
      </c>
      <c r="C24" s="3">
        <v>0.07011070110701101</v>
      </c>
      <c r="D24" s="3">
        <v>0.0045000000000000005</v>
      </c>
      <c r="E24" s="3">
        <v>0.013999999999999999</v>
      </c>
      <c r="F24" s="3">
        <v>0.0058</v>
      </c>
      <c r="G24" s="3">
        <v>-0.009899999999999999</v>
      </c>
      <c r="H24" s="3">
        <v>0.024645503993869555</v>
      </c>
      <c r="I24" s="23">
        <v>11338.43</v>
      </c>
      <c r="J24" s="3">
        <v>0.16515373352855045</v>
      </c>
    </row>
    <row r="25" ht="15.75" customHeight="1">
      <c r="A25" s="23">
        <v>202207.0</v>
      </c>
      <c r="B25" s="23">
        <v>2.71</v>
      </c>
      <c r="C25" s="3">
        <v>-0.0491228070175439</v>
      </c>
      <c r="D25" s="3">
        <v>0.0265</v>
      </c>
      <c r="E25" s="3">
        <v>-0.076</v>
      </c>
      <c r="F25" s="3">
        <v>-0.0023</v>
      </c>
      <c r="G25" s="3">
        <v>-0.042300000000000004</v>
      </c>
      <c r="H25" s="3">
        <v>-0.046149934057977404</v>
      </c>
      <c r="I25" s="23">
        <v>11065.71</v>
      </c>
      <c r="J25" s="3">
        <v>-0.1155141155141155</v>
      </c>
    </row>
    <row r="26" ht="15.75" customHeight="1">
      <c r="A26" s="23">
        <v>202206.0</v>
      </c>
      <c r="B26" s="23">
        <v>2.85</v>
      </c>
      <c r="C26" s="3">
        <v>0.028880866425992746</v>
      </c>
      <c r="D26" s="3">
        <v>-0.0358</v>
      </c>
      <c r="E26" s="3">
        <v>0.039599999999999996</v>
      </c>
      <c r="F26" s="3">
        <v>-0.009000000000000001</v>
      </c>
      <c r="G26" s="3">
        <v>0.0608</v>
      </c>
      <c r="H26" s="3">
        <v>0.009436465915171999</v>
      </c>
      <c r="I26" s="23">
        <v>11601.1</v>
      </c>
      <c r="J26" s="3">
        <v>0.06893687707641205</v>
      </c>
    </row>
    <row r="27" ht="15.75" customHeight="1">
      <c r="A27" s="23">
        <v>202205.0</v>
      </c>
      <c r="B27" s="23">
        <v>2.77</v>
      </c>
      <c r="C27" s="3">
        <v>-0.04810996563573888</v>
      </c>
      <c r="D27" s="3">
        <v>-0.038599999999999995</v>
      </c>
      <c r="E27" s="3">
        <v>0.039900000000000005</v>
      </c>
      <c r="F27" s="3">
        <v>0.0029</v>
      </c>
      <c r="G27" s="3">
        <v>0.0217</v>
      </c>
      <c r="H27" s="3">
        <v>0.057407969674385884</v>
      </c>
      <c r="I27" s="23">
        <v>11492.65</v>
      </c>
      <c r="J27" s="3">
        <v>-0.007692307692307665</v>
      </c>
    </row>
    <row r="28" ht="15.75" customHeight="1">
      <c r="A28" s="23">
        <v>202204.0</v>
      </c>
      <c r="B28" s="23">
        <v>2.91</v>
      </c>
      <c r="C28" s="3">
        <v>0.11068702290076327</v>
      </c>
      <c r="D28" s="3">
        <v>9.0E-4</v>
      </c>
      <c r="E28" s="3">
        <v>0.052000000000000005</v>
      </c>
      <c r="F28" s="3">
        <v>-0.0106</v>
      </c>
      <c r="G28" s="3">
        <v>0.0398</v>
      </c>
      <c r="H28" s="3">
        <v>-0.038877501030213035</v>
      </c>
      <c r="I28" s="23">
        <v>10868.7</v>
      </c>
      <c r="J28" s="3">
        <v>0.12973308504034775</v>
      </c>
    </row>
    <row r="29" ht="15.75" customHeight="1">
      <c r="A29" s="23">
        <v>202203.0</v>
      </c>
      <c r="B29" s="23">
        <v>2.62</v>
      </c>
      <c r="C29" s="3">
        <v>-0.096551724137931</v>
      </c>
      <c r="D29" s="3">
        <v>2.0E-4</v>
      </c>
      <c r="E29" s="3">
        <v>-0.009300000000000001</v>
      </c>
      <c r="F29" s="3">
        <v>0.0074</v>
      </c>
      <c r="G29" s="3">
        <v>-0.0166</v>
      </c>
      <c r="H29" s="3">
        <v>-0.04846393981976216</v>
      </c>
      <c r="I29" s="23">
        <v>11308.34</v>
      </c>
      <c r="J29" s="3">
        <v>0.1712104689203926</v>
      </c>
    </row>
    <row r="30" ht="15.75" customHeight="1">
      <c r="A30" s="23">
        <v>202202.0</v>
      </c>
      <c r="B30" s="23">
        <v>2.9</v>
      </c>
      <c r="C30" s="3">
        <v>0.010452961672473782</v>
      </c>
      <c r="D30" s="3">
        <v>-0.029500000000000002</v>
      </c>
      <c r="E30" s="3">
        <v>0.025699999999999997</v>
      </c>
      <c r="F30" s="3">
        <v>0.012</v>
      </c>
      <c r="G30" s="3">
        <v>0.024900000000000002</v>
      </c>
      <c r="H30" s="3">
        <v>-0.018658558940931158</v>
      </c>
      <c r="I30" s="23">
        <v>11884.3</v>
      </c>
      <c r="J30" s="3">
        <v>0.05726364335126832</v>
      </c>
    </row>
    <row r="31" ht="15.75" customHeight="1">
      <c r="A31" s="23">
        <v>202201.0</v>
      </c>
      <c r="B31" s="23">
        <v>2.87</v>
      </c>
      <c r="C31" s="3">
        <v>-0.030405405405405372</v>
      </c>
      <c r="D31" s="3">
        <v>-0.032400000000000005</v>
      </c>
      <c r="E31" s="3">
        <v>0.1025</v>
      </c>
      <c r="F31" s="3">
        <v>-0.0225</v>
      </c>
      <c r="G31" s="3">
        <v>0.0806</v>
      </c>
      <c r="H31" s="3">
        <v>0.011061324436852482</v>
      </c>
      <c r="I31" s="23">
        <v>12110.26</v>
      </c>
      <c r="J31" s="3">
        <v>0.08961474036850925</v>
      </c>
    </row>
    <row r="32" ht="15.75" customHeight="1">
      <c r="A32" s="23">
        <v>202112.0</v>
      </c>
      <c r="B32" s="23">
        <v>2.96</v>
      </c>
      <c r="C32" s="3">
        <v>0.08424908424908417</v>
      </c>
      <c r="D32" s="3">
        <v>-0.0043</v>
      </c>
      <c r="E32" s="3">
        <v>0.0263</v>
      </c>
      <c r="F32" s="3">
        <v>0.0417</v>
      </c>
      <c r="G32" s="3">
        <v>0.0183</v>
      </c>
      <c r="H32" s="3">
        <v>0.00743267111881174</v>
      </c>
      <c r="I32" s="23">
        <v>11977.77</v>
      </c>
      <c r="J32" s="3">
        <v>-0.039806996381182236</v>
      </c>
    </row>
    <row r="33" ht="15.75" customHeight="1">
      <c r="A33" s="23">
        <v>202111.0</v>
      </c>
      <c r="B33" s="23">
        <v>2.73</v>
      </c>
      <c r="C33" s="3">
        <v>-0.125</v>
      </c>
      <c r="D33" s="3">
        <v>0.0159</v>
      </c>
      <c r="E33" s="3">
        <v>-0.0079</v>
      </c>
      <c r="F33" s="3">
        <v>0.0362</v>
      </c>
      <c r="G33" s="3">
        <v>0.0037</v>
      </c>
      <c r="H33" s="3">
        <v>-0.08780038315851824</v>
      </c>
      <c r="I33" s="23">
        <v>11889.4</v>
      </c>
      <c r="J33" s="3">
        <v>-0.056166982922201014</v>
      </c>
    </row>
    <row r="34" ht="15.75" customHeight="1">
      <c r="A34" s="23">
        <v>202110.0</v>
      </c>
      <c r="B34" s="23">
        <v>3.12</v>
      </c>
      <c r="C34" s="3">
        <v>0.040000000000000036</v>
      </c>
      <c r="D34" s="3">
        <v>0.015300000000000001</v>
      </c>
      <c r="E34" s="3">
        <v>-0.0015</v>
      </c>
      <c r="F34" s="3">
        <v>-0.011899999999999999</v>
      </c>
      <c r="G34" s="3">
        <v>-0.0023</v>
      </c>
      <c r="H34" s="3">
        <v>0.024755265977980834</v>
      </c>
      <c r="I34" s="23">
        <v>13033.77</v>
      </c>
      <c r="J34" s="3">
        <v>0.26076555023923453</v>
      </c>
    </row>
    <row r="35" ht="15.75" customHeight="1">
      <c r="A35" s="23">
        <v>202109.0</v>
      </c>
      <c r="B35" s="23">
        <v>3.0</v>
      </c>
      <c r="C35" s="3">
        <v>-0.0625</v>
      </c>
      <c r="D35" s="3">
        <v>0.0259</v>
      </c>
      <c r="E35" s="3">
        <v>0.018600000000000002</v>
      </c>
      <c r="F35" s="3">
        <v>-0.0163</v>
      </c>
      <c r="G35" s="3">
        <v>-9.0E-4</v>
      </c>
      <c r="H35" s="3">
        <v>-0.029077498774792265</v>
      </c>
      <c r="I35" s="23">
        <v>12718.91</v>
      </c>
      <c r="J35" s="3">
        <v>0.1470911086717892</v>
      </c>
    </row>
    <row r="36" ht="15.75" customHeight="1">
      <c r="A36" s="23">
        <v>202108.0</v>
      </c>
      <c r="B36" s="23">
        <v>3.2</v>
      </c>
      <c r="C36" s="3">
        <v>0.0</v>
      </c>
      <c r="D36" s="3">
        <v>0.0126</v>
      </c>
      <c r="E36" s="3">
        <v>-0.030699999999999998</v>
      </c>
      <c r="F36" s="3">
        <v>-0.0206</v>
      </c>
      <c r="G36" s="3">
        <v>-0.0393</v>
      </c>
      <c r="H36" s="3">
        <v>-0.013252725267706045</v>
      </c>
      <c r="I36" s="23">
        <v>13099.82</v>
      </c>
      <c r="J36" s="3">
        <v>0.10424242424242425</v>
      </c>
    </row>
    <row r="37" ht="15.75" customHeight="1">
      <c r="A37" s="23">
        <v>202107.0</v>
      </c>
      <c r="B37" s="23">
        <v>3.2</v>
      </c>
      <c r="C37" s="3">
        <v>-0.018404907975460016</v>
      </c>
      <c r="D37" s="3">
        <v>0.0075</v>
      </c>
      <c r="E37" s="3">
        <v>0.0014000000000000002</v>
      </c>
      <c r="F37" s="3">
        <v>0.036000000000000004</v>
      </c>
      <c r="G37" s="3">
        <v>-0.022000000000000002</v>
      </c>
      <c r="H37" s="3">
        <v>0.004306735164912423</v>
      </c>
      <c r="I37" s="23">
        <v>13275.76</v>
      </c>
      <c r="J37" s="3">
        <v>-0.06515580736543913</v>
      </c>
    </row>
    <row r="38" ht="15.75" customHeight="1">
      <c r="A38" s="23">
        <v>202106.0</v>
      </c>
      <c r="B38" s="23">
        <v>3.26</v>
      </c>
      <c r="C38" s="3">
        <v>0.012422360248447006</v>
      </c>
      <c r="D38" s="3">
        <v>0.0063</v>
      </c>
      <c r="E38" s="3">
        <v>-0.0098</v>
      </c>
      <c r="F38" s="3">
        <v>8.0E-4</v>
      </c>
      <c r="G38" s="3">
        <v>-0.0171</v>
      </c>
      <c r="H38" s="3">
        <v>0.04956997170197819</v>
      </c>
      <c r="I38" s="23">
        <v>13218.83</v>
      </c>
      <c r="J38" s="3">
        <v>-0.01671309192200554</v>
      </c>
    </row>
    <row r="39" ht="15.75" customHeight="1">
      <c r="A39" s="23">
        <v>202105.0</v>
      </c>
      <c r="B39" s="23">
        <v>3.22</v>
      </c>
      <c r="C39" s="3">
        <v>-0.08262108262108248</v>
      </c>
      <c r="D39" s="3">
        <v>-0.0075</v>
      </c>
      <c r="E39" s="3">
        <v>0.011899999999999999</v>
      </c>
      <c r="F39" s="3">
        <v>0.020499999999999997</v>
      </c>
      <c r="G39" s="3">
        <v>0.020099999999999996</v>
      </c>
      <c r="H39" s="3">
        <v>-0.004747680685284417</v>
      </c>
      <c r="I39" s="23">
        <v>12594.52</v>
      </c>
      <c r="J39" s="3">
        <v>0.08919902912621369</v>
      </c>
    </row>
    <row r="40" ht="15.75" customHeight="1">
      <c r="A40" s="23">
        <v>202104.0</v>
      </c>
      <c r="B40" s="23">
        <v>3.51</v>
      </c>
      <c r="C40" s="3">
        <v>-0.027700831024930817</v>
      </c>
      <c r="D40" s="3">
        <v>0.022400000000000003</v>
      </c>
      <c r="E40" s="3">
        <v>-0.0159</v>
      </c>
      <c r="F40" s="3">
        <v>0.0091</v>
      </c>
      <c r="G40" s="3">
        <v>-0.0231</v>
      </c>
      <c r="H40" s="3">
        <v>0.02709906563902109</v>
      </c>
      <c r="I40" s="23">
        <v>12654.6</v>
      </c>
      <c r="J40" s="3">
        <v>-0.08950276243093935</v>
      </c>
    </row>
    <row r="41" ht="15.75" customHeight="1">
      <c r="A41" s="23">
        <v>202103.0</v>
      </c>
      <c r="B41" s="23">
        <v>3.61</v>
      </c>
      <c r="C41" s="3">
        <v>0.008379888268156277</v>
      </c>
      <c r="D41" s="3">
        <v>-0.0302</v>
      </c>
      <c r="E41" s="3">
        <v>0.041100000000000005</v>
      </c>
      <c r="F41" s="3">
        <v>-0.0023</v>
      </c>
      <c r="G41" s="3">
        <v>0.0141</v>
      </c>
      <c r="H41" s="3">
        <v>-0.03223672996819604</v>
      </c>
      <c r="I41" s="23">
        <v>12320.72</v>
      </c>
      <c r="J41" s="3">
        <v>-0.047368421052631504</v>
      </c>
    </row>
    <row r="42" ht="15.75" customHeight="1">
      <c r="A42" s="23">
        <v>202102.0</v>
      </c>
      <c r="B42" s="23">
        <v>3.58</v>
      </c>
      <c r="C42" s="3">
        <v>0.028735632183908066</v>
      </c>
      <c r="D42" s="3">
        <v>0.0129</v>
      </c>
      <c r="E42" s="3">
        <v>0.049100000000000005</v>
      </c>
      <c r="F42" s="3">
        <v>-0.0172</v>
      </c>
      <c r="G42" s="3">
        <v>0.028900000000000002</v>
      </c>
      <c r="H42" s="3">
        <v>0.013568511309082876</v>
      </c>
      <c r="I42" s="23">
        <v>12731.13</v>
      </c>
      <c r="J42" s="3">
        <v>0.6994633273703039</v>
      </c>
    </row>
    <row r="43" ht="15.75" customHeight="1">
      <c r="A43" s="23">
        <v>202101.0</v>
      </c>
      <c r="B43" s="23">
        <v>3.48</v>
      </c>
      <c r="C43" s="3">
        <v>0.14473684210526305</v>
      </c>
      <c r="D43" s="3">
        <v>0.019799999999999998</v>
      </c>
      <c r="E43" s="3">
        <v>0.0077</v>
      </c>
      <c r="F43" s="3">
        <v>-0.0432</v>
      </c>
      <c r="G43" s="3">
        <v>0.0070999999999999995</v>
      </c>
      <c r="H43" s="3">
        <v>0.027267693822588646</v>
      </c>
      <c r="I43" s="23">
        <v>12560.7</v>
      </c>
      <c r="J43" s="3">
        <v>0.1327254305977712</v>
      </c>
    </row>
    <row r="44" ht="15.75" customHeight="1">
      <c r="A44" s="23">
        <v>202012.0</v>
      </c>
      <c r="B44" s="23">
        <v>3.04</v>
      </c>
      <c r="C44" s="3">
        <v>-0.003278688524590123</v>
      </c>
      <c r="D44" s="3">
        <v>0.018000000000000002</v>
      </c>
      <c r="E44" s="3">
        <v>-0.0256</v>
      </c>
      <c r="F44" s="3">
        <v>0.0265</v>
      </c>
      <c r="G44" s="3">
        <v>-4.0E-4</v>
      </c>
      <c r="H44" s="3">
        <v>-0.06855946657687917</v>
      </c>
      <c r="I44" s="23">
        <v>12227.29</v>
      </c>
      <c r="J44" s="3">
        <v>0.16528925619834722</v>
      </c>
    </row>
    <row r="45" ht="15.75" customHeight="1">
      <c r="A45" s="23">
        <v>202011.0</v>
      </c>
      <c r="B45" s="23">
        <v>3.05</v>
      </c>
      <c r="C45" s="3">
        <v>-0.049844236760124616</v>
      </c>
      <c r="D45" s="3">
        <v>-0.0222</v>
      </c>
      <c r="E45" s="3">
        <v>0.02</v>
      </c>
      <c r="F45" s="3">
        <v>0.0067</v>
      </c>
      <c r="G45" s="3">
        <v>0.016</v>
      </c>
      <c r="H45" s="3">
        <v>0.0027231118484773997</v>
      </c>
      <c r="I45" s="23">
        <v>13127.29</v>
      </c>
      <c r="J45" s="3">
        <v>0.5891181988742964</v>
      </c>
    </row>
    <row r="46" ht="15.75" customHeight="1">
      <c r="A46" s="23">
        <v>202010.0</v>
      </c>
      <c r="B46" s="23">
        <v>3.21</v>
      </c>
      <c r="C46" s="3">
        <v>0.05245901639344264</v>
      </c>
      <c r="D46" s="3">
        <v>-0.0054</v>
      </c>
      <c r="E46" s="3">
        <v>-0.0011</v>
      </c>
      <c r="F46" s="3">
        <v>0.0026</v>
      </c>
      <c r="G46" s="3">
        <v>0.0040999999999999995</v>
      </c>
      <c r="H46" s="3">
        <v>0.025305986911560607</v>
      </c>
      <c r="I46" s="23">
        <v>13091.64</v>
      </c>
      <c r="J46" s="3">
        <v>0.06175298804780871</v>
      </c>
    </row>
    <row r="47" ht="15.75" customHeight="1">
      <c r="A47" s="23">
        <v>202009.0</v>
      </c>
      <c r="B47" s="23">
        <v>3.05</v>
      </c>
      <c r="C47" s="3">
        <v>0.08928571428571419</v>
      </c>
      <c r="D47" s="3">
        <v>0.030600000000000002</v>
      </c>
      <c r="E47" s="3">
        <v>0.0014000000000000002</v>
      </c>
      <c r="F47" s="3">
        <v>-0.0079</v>
      </c>
      <c r="G47" s="3">
        <v>-0.0155</v>
      </c>
      <c r="H47" s="3">
        <v>0.056605709642210345</v>
      </c>
      <c r="I47" s="23">
        <v>12768.52</v>
      </c>
      <c r="J47" s="3">
        <v>-0.19936204146730463</v>
      </c>
    </row>
    <row r="48" ht="15.75" customHeight="1">
      <c r="A48" s="23">
        <v>202008.0</v>
      </c>
      <c r="B48" s="23">
        <v>2.8</v>
      </c>
      <c r="C48" s="3">
        <v>-0.06040268456375841</v>
      </c>
      <c r="D48" s="3">
        <v>0.0096</v>
      </c>
      <c r="E48" s="3">
        <v>-0.0391</v>
      </c>
      <c r="F48" s="3">
        <v>0.0068000000000000005</v>
      </c>
      <c r="G48" s="3">
        <v>-0.051100000000000007</v>
      </c>
      <c r="H48" s="3">
        <v>0.028703665869886263</v>
      </c>
      <c r="I48" s="23">
        <v>12084.47</v>
      </c>
      <c r="J48" s="3">
        <v>-0.157258064516129</v>
      </c>
    </row>
    <row r="49" ht="15.75" customHeight="1">
      <c r="A49" s="23">
        <v>202007.0</v>
      </c>
      <c r="B49" s="23">
        <v>2.98</v>
      </c>
      <c r="C49" s="3">
        <v>0.16862745098039222</v>
      </c>
      <c r="D49" s="3">
        <v>0.0317</v>
      </c>
      <c r="E49" s="3">
        <v>-0.06</v>
      </c>
      <c r="F49" s="3">
        <v>0.0219</v>
      </c>
      <c r="G49" s="3">
        <v>-0.0074</v>
      </c>
      <c r="H49" s="3">
        <v>-0.015939605748578334</v>
      </c>
      <c r="I49" s="23">
        <v>11747.28</v>
      </c>
      <c r="J49" s="3">
        <v>-0.19654427645788342</v>
      </c>
    </row>
    <row r="50" ht="15.75" customHeight="1">
      <c r="A50" s="23">
        <v>202006.0</v>
      </c>
      <c r="B50" s="23">
        <v>2.55</v>
      </c>
      <c r="C50" s="3">
        <v>0.02409638554216853</v>
      </c>
      <c r="D50" s="3">
        <v>-0.0308</v>
      </c>
      <c r="E50" s="3">
        <v>0.012</v>
      </c>
      <c r="F50" s="3">
        <v>-0.0075</v>
      </c>
      <c r="G50" s="3">
        <v>-0.0083</v>
      </c>
      <c r="H50" s="3">
        <v>0.01790046241226917</v>
      </c>
      <c r="I50" s="23">
        <v>11937.56</v>
      </c>
      <c r="J50" s="3">
        <v>0.12378640776699035</v>
      </c>
    </row>
    <row r="51" ht="15.75" customHeight="1">
      <c r="A51" s="23">
        <v>202005.0</v>
      </c>
      <c r="B51" s="23">
        <v>2.49</v>
      </c>
      <c r="C51" s="3">
        <v>0.04184100418410042</v>
      </c>
      <c r="D51" s="3">
        <v>0.0668</v>
      </c>
      <c r="E51" s="3">
        <v>-0.0857</v>
      </c>
      <c r="F51" s="3">
        <v>0.0712</v>
      </c>
      <c r="G51" s="3">
        <v>-0.028399999999999998</v>
      </c>
      <c r="H51" s="3">
        <v>0.024153243589015938</v>
      </c>
      <c r="I51" s="23">
        <v>11727.63</v>
      </c>
      <c r="J51" s="3">
        <v>-0.06150341685649208</v>
      </c>
    </row>
    <row r="52" ht="15.75" customHeight="1">
      <c r="A52" s="23">
        <v>202004.0</v>
      </c>
      <c r="B52" s="23">
        <v>2.39</v>
      </c>
      <c r="C52" s="3">
        <v>-0.020491803278688492</v>
      </c>
      <c r="D52" s="3">
        <v>0.0152</v>
      </c>
      <c r="E52" s="3">
        <v>-0.0583</v>
      </c>
      <c r="F52" s="3">
        <v>0.06480000000000001</v>
      </c>
      <c r="G52" s="3">
        <v>-0.0355</v>
      </c>
      <c r="H52" s="3">
        <v>0.052253131429527144</v>
      </c>
      <c r="I52" s="23">
        <v>11451.05</v>
      </c>
      <c r="J52" s="3">
        <v>-0.1892890120036934</v>
      </c>
    </row>
    <row r="53" ht="15.75" customHeight="1">
      <c r="A53" s="23">
        <v>202003.0</v>
      </c>
      <c r="B53" s="23">
        <v>2.44</v>
      </c>
      <c r="C53" s="3">
        <v>-0.08270676691729328</v>
      </c>
      <c r="D53" s="3">
        <v>-0.027000000000000003</v>
      </c>
      <c r="E53" s="3">
        <v>0.0103</v>
      </c>
      <c r="F53" s="3">
        <v>-0.011200000000000002</v>
      </c>
      <c r="G53" s="3">
        <v>0.0189</v>
      </c>
      <c r="H53" s="3">
        <v>0.03326441049036255</v>
      </c>
      <c r="I53" s="23">
        <v>10882.41</v>
      </c>
      <c r="J53" s="3">
        <v>0.026540284360189625</v>
      </c>
    </row>
    <row r="54" ht="15.75" customHeight="1">
      <c r="A54" s="23">
        <v>202002.0</v>
      </c>
      <c r="B54" s="23">
        <v>2.66</v>
      </c>
      <c r="C54" s="3">
        <v>0.42245989304812825</v>
      </c>
      <c r="D54" s="3">
        <v>-0.0253</v>
      </c>
      <c r="E54" s="3">
        <v>0.0352</v>
      </c>
      <c r="F54" s="3">
        <v>-0.0265</v>
      </c>
      <c r="G54" s="3">
        <v>0.002</v>
      </c>
      <c r="H54" s="3">
        <v>0.07505690916163732</v>
      </c>
      <c r="I54" s="23">
        <v>10532.067</v>
      </c>
      <c r="J54" s="3">
        <v>-0.18908531898539582</v>
      </c>
    </row>
    <row r="55" ht="15.75" customHeight="1">
      <c r="A55" s="23">
        <v>202001.0</v>
      </c>
      <c r="B55" s="23">
        <v>1.87</v>
      </c>
      <c r="C55" s="3">
        <v>-0.415625</v>
      </c>
      <c r="D55" s="3">
        <v>-0.0096</v>
      </c>
      <c r="E55" s="3">
        <v>-0.0286</v>
      </c>
      <c r="F55" s="3">
        <v>0.0108</v>
      </c>
      <c r="G55" s="3">
        <v>-0.0062</v>
      </c>
      <c r="H55" s="3">
        <v>-0.13004066543044135</v>
      </c>
      <c r="I55" s="23">
        <v>9796.753</v>
      </c>
      <c r="J55" s="3">
        <v>-0.21342200725513905</v>
      </c>
    </row>
    <row r="56" ht="15.75" customHeight="1">
      <c r="A56" s="23">
        <v>201912.0</v>
      </c>
      <c r="B56" s="23">
        <v>3.2</v>
      </c>
      <c r="C56" s="3">
        <v>-0.1208791208791209</v>
      </c>
      <c r="D56" s="3">
        <v>0.015</v>
      </c>
      <c r="E56" s="3">
        <v>0.0123</v>
      </c>
      <c r="F56" s="3">
        <v>0.005</v>
      </c>
      <c r="G56" s="3">
        <v>-0.0098</v>
      </c>
      <c r="H56" s="3">
        <v>-0.03894048574582598</v>
      </c>
      <c r="I56" s="23">
        <v>11261.162</v>
      </c>
      <c r="J56" s="3">
        <v>0.2821705426356589</v>
      </c>
    </row>
    <row r="57" ht="15.75" customHeight="1">
      <c r="A57" s="23">
        <v>201911.0</v>
      </c>
      <c r="B57" s="23">
        <v>3.64</v>
      </c>
      <c r="C57" s="3">
        <v>-0.08312342569269526</v>
      </c>
      <c r="D57" s="3">
        <v>-0.015300000000000001</v>
      </c>
      <c r="E57" s="3">
        <v>-0.0079</v>
      </c>
      <c r="F57" s="3">
        <v>0.0204</v>
      </c>
      <c r="G57" s="3">
        <v>-0.0042</v>
      </c>
      <c r="H57" s="3">
        <v>0.019626255079446375</v>
      </c>
      <c r="I57" s="23">
        <v>11717.445</v>
      </c>
      <c r="J57" s="3">
        <v>-0.012251148545176171</v>
      </c>
    </row>
    <row r="58" ht="15.75" customHeight="1">
      <c r="A58" s="23">
        <v>201910.0</v>
      </c>
      <c r="B58" s="23">
        <v>3.97</v>
      </c>
      <c r="C58" s="3">
        <v>-0.007499999999999951</v>
      </c>
      <c r="D58" s="3">
        <v>-0.0271</v>
      </c>
      <c r="E58" s="3">
        <v>-0.0034000000000000002</v>
      </c>
      <c r="F58" s="3">
        <v>0.0165</v>
      </c>
      <c r="G58" s="3">
        <v>-0.016200000000000003</v>
      </c>
      <c r="H58" s="3">
        <v>0.015492489780481344</v>
      </c>
      <c r="I58" s="23">
        <v>11491.902</v>
      </c>
      <c r="J58" s="3">
        <v>0.20257826887661134</v>
      </c>
    </row>
    <row r="59" ht="15.75" customHeight="1">
      <c r="A59" s="23">
        <v>201909.0</v>
      </c>
      <c r="B59" s="23">
        <v>4.0</v>
      </c>
      <c r="C59" s="3">
        <v>0.023017902813299296</v>
      </c>
      <c r="D59" s="3">
        <v>0.0123</v>
      </c>
      <c r="E59" s="3">
        <v>0.0054</v>
      </c>
      <c r="F59" s="3">
        <v>0.0091</v>
      </c>
      <c r="G59" s="3">
        <v>-0.0049</v>
      </c>
      <c r="H59" s="3">
        <v>0.04901414780218882</v>
      </c>
      <c r="I59" s="23">
        <v>11316.58</v>
      </c>
      <c r="J59" s="3">
        <v>0.020676691729323293</v>
      </c>
    </row>
    <row r="60" ht="15.75" customHeight="1">
      <c r="A60" s="23">
        <v>201908.0</v>
      </c>
      <c r="B60" s="23">
        <v>3.91</v>
      </c>
      <c r="C60" s="3">
        <v>-0.024937655860349017</v>
      </c>
      <c r="D60" s="3">
        <v>0.0197</v>
      </c>
      <c r="E60" s="3">
        <v>-0.0294</v>
      </c>
      <c r="F60" s="3">
        <v>0.018799999999999997</v>
      </c>
      <c r="G60" s="3">
        <v>-0.0121</v>
      </c>
      <c r="H60" s="3">
        <v>-0.012612461550247422</v>
      </c>
      <c r="I60" s="23">
        <v>10787.824</v>
      </c>
      <c r="J60" s="3">
        <v>-0.26111111111111107</v>
      </c>
    </row>
    <row r="61" ht="15.75" customHeight="1">
      <c r="A61" s="23">
        <v>201907.0</v>
      </c>
      <c r="B61" s="23">
        <v>4.01</v>
      </c>
      <c r="C61" s="3">
        <v>0.04973821989528804</v>
      </c>
      <c r="D61" s="3">
        <v>0.0138</v>
      </c>
      <c r="E61" s="3">
        <v>-0.0351</v>
      </c>
      <c r="F61" s="3">
        <v>0.0282</v>
      </c>
      <c r="G61" s="3">
        <v>-0.017</v>
      </c>
      <c r="H61" s="3">
        <v>0.015657147085541556</v>
      </c>
      <c r="I61" s="23">
        <v>10925.623</v>
      </c>
      <c r="J61" s="3">
        <v>-0.08045977011494265</v>
      </c>
    </row>
    <row r="62" ht="15.75" customHeight="1">
      <c r="A62" s="23">
        <v>201906.0</v>
      </c>
      <c r="B62" s="23">
        <v>3.82</v>
      </c>
      <c r="C62" s="3">
        <v>-0.04500000000000004</v>
      </c>
      <c r="D62" s="3">
        <v>-0.0429</v>
      </c>
      <c r="E62" s="3">
        <v>0.0011</v>
      </c>
      <c r="F62" s="3">
        <v>0.015600000000000001</v>
      </c>
      <c r="G62" s="3">
        <v>0.0019</v>
      </c>
      <c r="H62" s="3">
        <v>-0.009261034744767582</v>
      </c>
      <c r="I62" s="23">
        <v>10757.196</v>
      </c>
      <c r="J62" s="3">
        <v>-0.0842105263157894</v>
      </c>
    </row>
    <row r="63" ht="15.75" customHeight="1">
      <c r="A63" s="23">
        <v>201905.0</v>
      </c>
      <c r="B63" s="23">
        <v>4.0</v>
      </c>
      <c r="C63" s="3">
        <v>0.0554089709762533</v>
      </c>
      <c r="D63" s="3">
        <v>0.0074</v>
      </c>
      <c r="E63" s="3">
        <v>-0.0179</v>
      </c>
      <c r="F63" s="3">
        <v>0.022000000000000002</v>
      </c>
      <c r="G63" s="3">
        <v>0.0129</v>
      </c>
      <c r="H63" s="3">
        <v>0.033962714777417746</v>
      </c>
      <c r="I63" s="23">
        <v>10857.75</v>
      </c>
      <c r="J63" s="3">
        <v>-0.10094637223974756</v>
      </c>
    </row>
    <row r="64" ht="15.75" customHeight="1">
      <c r="A64" s="23">
        <v>201904.0</v>
      </c>
      <c r="B64" s="23">
        <v>3.79</v>
      </c>
      <c r="C64" s="3">
        <v>0.0</v>
      </c>
      <c r="D64" s="3">
        <v>-0.0044</v>
      </c>
      <c r="E64" s="3">
        <v>-0.023700000000000002</v>
      </c>
      <c r="F64" s="3">
        <v>-5.0E-4</v>
      </c>
      <c r="G64" s="3">
        <v>1.0E-4</v>
      </c>
      <c r="H64" s="3">
        <v>0.037864840322008764</v>
      </c>
      <c r="I64" s="23">
        <v>10501.104</v>
      </c>
      <c r="J64" s="3">
        <v>0.05373961218836554</v>
      </c>
    </row>
    <row r="65" ht="15.75" customHeight="1">
      <c r="A65" s="23">
        <v>201903.0</v>
      </c>
      <c r="B65" s="23">
        <v>3.79</v>
      </c>
      <c r="C65" s="3">
        <v>-0.07107843137254899</v>
      </c>
      <c r="D65" s="3">
        <v>-0.0026</v>
      </c>
      <c r="E65" s="3">
        <v>0.0127</v>
      </c>
      <c r="F65" s="3">
        <v>0.0073</v>
      </c>
      <c r="G65" s="3">
        <v>2.0E-4</v>
      </c>
      <c r="H65" s="3">
        <v>0.010401414843271617</v>
      </c>
      <c r="I65" s="23">
        <v>10117.988</v>
      </c>
      <c r="J65" s="3">
        <v>-0.16435185185185197</v>
      </c>
    </row>
    <row r="66" ht="15.75" customHeight="1">
      <c r="A66" s="23">
        <v>201902.0</v>
      </c>
      <c r="B66" s="23">
        <v>4.08</v>
      </c>
      <c r="C66" s="3">
        <v>0.054263565891472965</v>
      </c>
      <c r="D66" s="3">
        <v>-0.0102</v>
      </c>
      <c r="E66" s="3">
        <v>-0.0018</v>
      </c>
      <c r="F66" s="3">
        <v>0.0045000000000000005</v>
      </c>
      <c r="G66" s="3">
        <v>-0.008</v>
      </c>
      <c r="H66" s="3">
        <v>0.017153662389246538</v>
      </c>
      <c r="I66" s="23">
        <v>10013.83</v>
      </c>
      <c r="J66" s="3">
        <v>-0.043401240035429556</v>
      </c>
    </row>
    <row r="67" ht="15.75" customHeight="1">
      <c r="A67" s="23">
        <v>201901.0</v>
      </c>
      <c r="B67" s="23">
        <v>3.87</v>
      </c>
      <c r="C67" s="3">
        <v>0.02652519893899208</v>
      </c>
      <c r="D67" s="3">
        <v>-0.0496</v>
      </c>
      <c r="E67" s="3">
        <v>0.009399999999999999</v>
      </c>
      <c r="F67" s="3">
        <v>0.0068000000000000005</v>
      </c>
      <c r="G67" s="3">
        <v>-0.0051</v>
      </c>
      <c r="H67" s="3">
        <v>0.05575541188491373</v>
      </c>
      <c r="I67" s="23">
        <v>9844.953</v>
      </c>
      <c r="J67" s="3">
        <v>-0.04604985213350232</v>
      </c>
    </row>
    <row r="68" ht="15.75" customHeight="1">
      <c r="A68" s="23">
        <v>201812.0</v>
      </c>
      <c r="B68" s="23">
        <v>3.77</v>
      </c>
      <c r="C68" s="3">
        <v>-0.01822916666666663</v>
      </c>
      <c r="D68" s="3">
        <v>-0.025</v>
      </c>
      <c r="E68" s="3">
        <v>0.011699999999999999</v>
      </c>
      <c r="F68" s="3">
        <v>0.0064</v>
      </c>
      <c r="G68" s="3">
        <v>-0.0051</v>
      </c>
      <c r="H68" s="3">
        <v>0.03780513592140067</v>
      </c>
      <c r="I68" s="23">
        <v>9325.032</v>
      </c>
      <c r="J68" s="3">
        <v>-0.07575165950800467</v>
      </c>
    </row>
    <row r="69" ht="15.75" customHeight="1">
      <c r="A69" s="23">
        <v>201811.0</v>
      </c>
      <c r="B69" s="23">
        <v>3.84</v>
      </c>
      <c r="C69" s="3">
        <v>0.08169014084507054</v>
      </c>
      <c r="D69" s="3">
        <v>-0.0144</v>
      </c>
      <c r="E69" s="3">
        <v>-0.0121</v>
      </c>
      <c r="F69" s="3">
        <v>-0.001</v>
      </c>
      <c r="G69" s="3">
        <v>-0.0287</v>
      </c>
      <c r="H69" s="3">
        <v>0.019755381460334398</v>
      </c>
      <c r="I69" s="23">
        <v>8985.34</v>
      </c>
      <c r="J69" s="3">
        <v>0.008267716535433012</v>
      </c>
    </row>
    <row r="70" ht="15.75" customHeight="1">
      <c r="A70" s="23">
        <v>201810.0</v>
      </c>
      <c r="B70" s="23">
        <v>3.55</v>
      </c>
      <c r="C70" s="3">
        <v>-0.01388888888888895</v>
      </c>
      <c r="D70" s="3">
        <v>0.0024</v>
      </c>
      <c r="E70" s="3">
        <v>0.0152</v>
      </c>
      <c r="F70" s="3">
        <v>0.0055000000000000005</v>
      </c>
      <c r="G70" s="3">
        <v>0.0218</v>
      </c>
      <c r="H70" s="3">
        <v>-0.0013907115068654274</v>
      </c>
      <c r="I70" s="23">
        <v>8811.27</v>
      </c>
      <c r="J70" s="3">
        <v>-0.02793723689246075</v>
      </c>
    </row>
    <row r="71" ht="15.75" customHeight="1">
      <c r="A71" s="23">
        <v>201809.0</v>
      </c>
      <c r="B71" s="23">
        <v>3.6</v>
      </c>
      <c r="C71" s="3">
        <v>-0.06005221932114879</v>
      </c>
      <c r="D71" s="3">
        <v>0.0029</v>
      </c>
      <c r="E71" s="3">
        <v>0.0315</v>
      </c>
      <c r="F71" s="3">
        <v>-0.0055000000000000005</v>
      </c>
      <c r="G71" s="3">
        <v>0.013999999999999999</v>
      </c>
      <c r="H71" s="3">
        <v>0.008138767511380873</v>
      </c>
      <c r="I71" s="23">
        <v>8823.541</v>
      </c>
      <c r="J71" s="3">
        <v>0.03076923076923066</v>
      </c>
    </row>
    <row r="72" ht="15.75" customHeight="1">
      <c r="A72" s="23">
        <v>201808.0</v>
      </c>
      <c r="B72" s="23">
        <v>3.83</v>
      </c>
      <c r="C72" s="3">
        <v>-0.04488778054862841</v>
      </c>
      <c r="D72" s="3">
        <v>-0.0155</v>
      </c>
      <c r="E72" s="3">
        <v>-0.0302</v>
      </c>
      <c r="F72" s="3">
        <v>0.0161</v>
      </c>
      <c r="G72" s="3">
        <v>-0.0063</v>
      </c>
      <c r="H72" s="3">
        <v>-0.06403058818345975</v>
      </c>
      <c r="I72" s="23">
        <v>8752.308</v>
      </c>
      <c r="J72" s="3">
        <v>-0.08118883653497633</v>
      </c>
    </row>
    <row r="73" ht="15.75" customHeight="1">
      <c r="A73" s="23">
        <v>201807.0</v>
      </c>
      <c r="B73" s="23">
        <v>4.01</v>
      </c>
      <c r="C73" s="3">
        <v>-0.01231527093596052</v>
      </c>
      <c r="D73" s="3">
        <v>-0.027200000000000002</v>
      </c>
      <c r="E73" s="3">
        <v>0.013500000000000002</v>
      </c>
      <c r="F73" s="3">
        <v>-0.0067</v>
      </c>
      <c r="G73" s="3">
        <v>0.0052</v>
      </c>
      <c r="H73" s="3">
        <v>0.004065735965855799</v>
      </c>
      <c r="I73" s="23">
        <v>9351.062</v>
      </c>
      <c r="J73" s="3">
        <v>-0.03056921995783557</v>
      </c>
    </row>
    <row r="74" ht="15.75" customHeight="1">
      <c r="A74" s="23">
        <v>201806.0</v>
      </c>
      <c r="B74" s="23">
        <v>4.06</v>
      </c>
      <c r="C74" s="3">
        <v>0.025252525252525082</v>
      </c>
      <c r="D74" s="3">
        <v>-0.0123</v>
      </c>
      <c r="E74" s="3">
        <v>-0.0058</v>
      </c>
      <c r="F74" s="3">
        <v>0.0073</v>
      </c>
      <c r="G74" s="3">
        <v>5.0E-4</v>
      </c>
      <c r="H74" s="3">
        <v>0.043836273266139925</v>
      </c>
      <c r="I74" s="23">
        <v>9313.197</v>
      </c>
      <c r="J74" s="3">
        <v>0.04287284719677542</v>
      </c>
    </row>
    <row r="75" ht="15.75" customHeight="1">
      <c r="A75" s="23">
        <v>201805.0</v>
      </c>
      <c r="B75" s="23">
        <v>3.96</v>
      </c>
      <c r="C75" s="3">
        <v>-0.01980198019801982</v>
      </c>
      <c r="D75" s="3">
        <v>0.008199999999999999</v>
      </c>
      <c r="E75" s="3">
        <v>-0.0269</v>
      </c>
      <c r="F75" s="3">
        <v>0.0291</v>
      </c>
      <c r="G75" s="3">
        <v>-0.0118</v>
      </c>
      <c r="H75" s="3">
        <v>-0.0023535373617348254</v>
      </c>
      <c r="I75" s="23">
        <v>8922.086</v>
      </c>
      <c r="J75" s="3">
        <v>-0.039084507042253414</v>
      </c>
    </row>
    <row r="76" ht="15.75" customHeight="1">
      <c r="A76" s="23">
        <v>201804.0</v>
      </c>
      <c r="B76" s="23">
        <v>4.04</v>
      </c>
      <c r="C76" s="3">
        <v>0.012531328320801949</v>
      </c>
      <c r="D76" s="3">
        <v>-0.0484</v>
      </c>
      <c r="E76" s="3">
        <v>0.0219</v>
      </c>
      <c r="F76" s="3">
        <v>0.0034999999999999996</v>
      </c>
      <c r="G76" s="3">
        <v>0.0091</v>
      </c>
      <c r="H76" s="3">
        <v>0.03283864918324064</v>
      </c>
      <c r="I76" s="23">
        <v>8943.134</v>
      </c>
      <c r="J76" s="3">
        <v>0.04488594554819714</v>
      </c>
    </row>
    <row r="77" ht="15.75" customHeight="1">
      <c r="A77" s="23">
        <v>201803.0</v>
      </c>
      <c r="B77" s="23">
        <v>3.99</v>
      </c>
      <c r="C77" s="3">
        <v>-0.014814814814814725</v>
      </c>
      <c r="D77" s="3">
        <v>0.0098</v>
      </c>
      <c r="E77" s="3">
        <v>0.0066</v>
      </c>
      <c r="F77" s="3">
        <v>0.0043</v>
      </c>
      <c r="G77" s="3">
        <v>-0.0039000000000000003</v>
      </c>
      <c r="H77" s="3">
        <v>0.025488365240422972</v>
      </c>
      <c r="I77" s="23">
        <v>8658.791</v>
      </c>
      <c r="J77" s="3">
        <v>-0.07676630434782605</v>
      </c>
    </row>
    <row r="78" ht="15.75" customHeight="1">
      <c r="A78" s="23">
        <v>201802.0</v>
      </c>
      <c r="B78" s="23">
        <v>4.05</v>
      </c>
      <c r="C78" s="3">
        <v>0.03846153846153855</v>
      </c>
      <c r="D78" s="3">
        <v>-0.0046</v>
      </c>
      <c r="E78" s="3">
        <v>0.0026</v>
      </c>
      <c r="F78" s="3">
        <v>0.0206</v>
      </c>
      <c r="G78" s="3">
        <v>-0.0049</v>
      </c>
      <c r="H78" s="3">
        <v>0.014967064812323683</v>
      </c>
      <c r="I78" s="23">
        <v>8443.578</v>
      </c>
      <c r="J78" s="3">
        <v>0.015522593997930212</v>
      </c>
    </row>
    <row r="79" ht="15.75" customHeight="1">
      <c r="A79" s="23">
        <v>201801.0</v>
      </c>
      <c r="B79" s="23">
        <v>3.9</v>
      </c>
      <c r="C79" s="3">
        <v>0.0</v>
      </c>
      <c r="D79" s="3">
        <v>-0.0176</v>
      </c>
      <c r="E79" s="3">
        <v>0.0126</v>
      </c>
      <c r="F79" s="3">
        <v>0.002</v>
      </c>
      <c r="G79" s="3">
        <v>-0.006500000000000001</v>
      </c>
      <c r="H79" s="3">
        <v>-0.006538712320064088</v>
      </c>
      <c r="I79" s="23">
        <v>8319.066</v>
      </c>
      <c r="J79" s="3">
        <v>0.06424375917767988</v>
      </c>
    </row>
    <row r="80" ht="15.75" customHeight="1">
      <c r="A80" s="23">
        <v>201712.0</v>
      </c>
      <c r="B80" s="23">
        <v>3.9</v>
      </c>
      <c r="C80" s="3">
        <v>-0.06024096385542177</v>
      </c>
      <c r="D80" s="3">
        <v>0.0102</v>
      </c>
      <c r="E80" s="3">
        <v>-0.0363</v>
      </c>
      <c r="F80" s="3">
        <v>0.015600000000000001</v>
      </c>
      <c r="G80" s="3">
        <v>-0.0045000000000000005</v>
      </c>
      <c r="H80" s="3">
        <v>-0.008077460225704547</v>
      </c>
      <c r="I80" s="23">
        <v>8373.82</v>
      </c>
      <c r="J80" s="3">
        <v>0.002945508100147265</v>
      </c>
    </row>
    <row r="81" ht="15.75" customHeight="1">
      <c r="A81" s="23">
        <v>201711.0</v>
      </c>
      <c r="B81" s="23">
        <v>4.15</v>
      </c>
      <c r="C81" s="3">
        <v>0.0</v>
      </c>
      <c r="D81" s="3">
        <v>-0.0175</v>
      </c>
      <c r="E81" s="3">
        <v>-0.008199999999999999</v>
      </c>
      <c r="F81" s="3">
        <v>0.006500000000000001</v>
      </c>
      <c r="G81" s="3">
        <v>-0.0121</v>
      </c>
      <c r="H81" s="3">
        <v>0.0052309575522024865</v>
      </c>
      <c r="I81" s="23">
        <v>8442.01</v>
      </c>
      <c r="J81" s="3">
        <v>-0.06826758147512857</v>
      </c>
    </row>
    <row r="82" ht="15.75" customHeight="1">
      <c r="A82" s="23">
        <v>201710.0</v>
      </c>
      <c r="B82" s="23">
        <v>4.15</v>
      </c>
      <c r="C82" s="3">
        <v>0.05063291139240511</v>
      </c>
      <c r="D82" s="3">
        <v>0.0151</v>
      </c>
      <c r="E82" s="3">
        <v>0.0127</v>
      </c>
      <c r="F82" s="3">
        <v>-0.0085</v>
      </c>
      <c r="G82" s="3">
        <v>-0.006500000000000001</v>
      </c>
      <c r="H82" s="3">
        <v>0.025804891276466346</v>
      </c>
      <c r="I82" s="23">
        <v>8398.08</v>
      </c>
      <c r="J82" s="3">
        <v>-0.017194875252865893</v>
      </c>
    </row>
    <row r="83" ht="15.75" customHeight="1">
      <c r="A83" s="23">
        <v>201709.0</v>
      </c>
      <c r="B83" s="23">
        <v>3.95</v>
      </c>
      <c r="C83" s="3">
        <v>0.015424164524421524</v>
      </c>
      <c r="D83" s="3">
        <v>0.0169</v>
      </c>
      <c r="E83" s="3">
        <v>-0.0181</v>
      </c>
      <c r="F83" s="3">
        <v>-0.0044</v>
      </c>
      <c r="G83" s="3">
        <v>-0.0043</v>
      </c>
      <c r="H83" s="3">
        <v>0.004968979324582623</v>
      </c>
      <c r="I83" s="23">
        <v>8186.82</v>
      </c>
      <c r="J83" s="3">
        <v>0.021701687909059686</v>
      </c>
    </row>
    <row r="84" ht="15.75" customHeight="1">
      <c r="A84" s="23">
        <v>201708.0</v>
      </c>
      <c r="B84" s="23">
        <v>3.89</v>
      </c>
      <c r="C84" s="3">
        <v>0.03733333333333344</v>
      </c>
      <c r="D84" s="3">
        <v>-0.0102</v>
      </c>
      <c r="E84" s="3">
        <v>0.0176</v>
      </c>
      <c r="F84" s="3">
        <v>-0.0063</v>
      </c>
      <c r="G84" s="3">
        <v>0.0105</v>
      </c>
      <c r="H84" s="3">
        <v>0.027229910431974647</v>
      </c>
      <c r="I84" s="23">
        <v>8146.341</v>
      </c>
      <c r="J84" s="3">
        <v>-0.0271447721179624</v>
      </c>
    </row>
    <row r="85" ht="15.75" customHeight="1">
      <c r="A85" s="23">
        <v>201707.0</v>
      </c>
      <c r="B85" s="23">
        <v>3.75</v>
      </c>
      <c r="C85" s="3">
        <v>-0.013157894736842035</v>
      </c>
      <c r="D85" s="3">
        <v>-0.0011</v>
      </c>
      <c r="E85" s="3">
        <v>0.025699999999999997</v>
      </c>
      <c r="F85" s="3">
        <v>-0.013500000000000002</v>
      </c>
      <c r="G85" s="3">
        <v>0.0217</v>
      </c>
      <c r="H85" s="3">
        <v>0.014493352458923026</v>
      </c>
      <c r="I85" s="23">
        <v>7930.397</v>
      </c>
      <c r="J85" s="3">
        <v>0.0016784155756965902</v>
      </c>
    </row>
    <row r="86" ht="15.75" customHeight="1">
      <c r="A86" s="23">
        <v>201706.0</v>
      </c>
      <c r="B86" s="23">
        <v>3.8</v>
      </c>
      <c r="C86" s="3">
        <v>-0.05940594059405946</v>
      </c>
      <c r="D86" s="3">
        <v>-0.0181</v>
      </c>
      <c r="E86" s="3">
        <v>-0.0092</v>
      </c>
      <c r="F86" s="3">
        <v>0.0417</v>
      </c>
      <c r="G86" s="3">
        <v>-0.0086</v>
      </c>
      <c r="H86" s="3">
        <v>0.016001326750357148</v>
      </c>
      <c r="I86" s="23">
        <v>7817.101</v>
      </c>
      <c r="J86" s="3">
        <v>0.07235421166306688</v>
      </c>
    </row>
    <row r="87" ht="15.75" customHeight="1">
      <c r="A87" s="23">
        <v>201705.0</v>
      </c>
      <c r="B87" s="23">
        <v>4.04</v>
      </c>
      <c r="C87" s="3">
        <v>-0.009803921568627416</v>
      </c>
      <c r="D87" s="3">
        <v>-0.013000000000000001</v>
      </c>
      <c r="E87" s="3">
        <v>0.0069</v>
      </c>
      <c r="F87" s="3">
        <v>-0.013000000000000001</v>
      </c>
      <c r="G87" s="3">
        <v>0.0060999999999999995</v>
      </c>
      <c r="H87" s="3">
        <v>0.010844591381083513</v>
      </c>
      <c r="I87" s="23">
        <v>7693.987</v>
      </c>
      <c r="J87" s="3">
        <v>-0.08708511337495894</v>
      </c>
    </row>
    <row r="88" ht="15.75" customHeight="1">
      <c r="A88" s="23">
        <v>201704.0</v>
      </c>
      <c r="B88" s="23">
        <v>4.08</v>
      </c>
      <c r="C88" s="3">
        <v>-0.06849315068493145</v>
      </c>
      <c r="D88" s="3">
        <v>-0.016399999999999998</v>
      </c>
      <c r="E88" s="3">
        <v>0.0125</v>
      </c>
      <c r="F88" s="3">
        <v>-0.0062</v>
      </c>
      <c r="G88" s="3">
        <v>-0.0127</v>
      </c>
      <c r="H88" s="3">
        <v>0.025953726807870225</v>
      </c>
      <c r="I88" s="23">
        <v>7611.444</v>
      </c>
      <c r="J88" s="3">
        <v>-0.046380445001566795</v>
      </c>
    </row>
    <row r="89" ht="15.75" customHeight="1">
      <c r="A89" s="23">
        <v>201703.0</v>
      </c>
      <c r="B89" s="23">
        <v>4.38</v>
      </c>
      <c r="C89" s="3">
        <v>0.004587155963302614</v>
      </c>
      <c r="D89" s="3">
        <v>-0.0254</v>
      </c>
      <c r="E89" s="3">
        <v>-0.0106</v>
      </c>
      <c r="F89" s="3">
        <v>0.0168</v>
      </c>
      <c r="G89" s="3">
        <v>0.0048</v>
      </c>
      <c r="H89" s="3">
        <v>0.005441031459537671</v>
      </c>
      <c r="I89" s="23">
        <v>7418.896</v>
      </c>
      <c r="J89" s="3">
        <v>-0.01268564356435653</v>
      </c>
    </row>
    <row r="90" ht="15.75" customHeight="1">
      <c r="A90" s="23">
        <v>201702.0</v>
      </c>
      <c r="B90" s="23">
        <v>4.36</v>
      </c>
      <c r="C90" s="3">
        <v>0.050602409638554224</v>
      </c>
      <c r="D90" s="3">
        <v>-0.0158</v>
      </c>
      <c r="E90" s="3">
        <v>0.0262</v>
      </c>
      <c r="F90" s="3">
        <v>-0.008199999999999999</v>
      </c>
      <c r="G90" s="3">
        <v>-0.0014000000000000002</v>
      </c>
      <c r="H90" s="3">
        <v>0.02528421379385759</v>
      </c>
      <c r="I90" s="23">
        <v>7378.748</v>
      </c>
      <c r="J90" s="3">
        <v>-0.04009504009504006</v>
      </c>
    </row>
    <row r="91" ht="15.75" customHeight="1">
      <c r="A91" s="23">
        <v>201701.0</v>
      </c>
      <c r="B91" s="23">
        <v>4.15</v>
      </c>
      <c r="C91" s="3">
        <v>0.00728155339805836</v>
      </c>
      <c r="D91" s="3">
        <v>-0.0177</v>
      </c>
      <c r="E91" s="3">
        <v>0.0333</v>
      </c>
      <c r="F91" s="3">
        <v>-0.0058</v>
      </c>
      <c r="G91" s="3">
        <v>0.0273</v>
      </c>
      <c r="H91" s="3">
        <v>0.004091128516936271</v>
      </c>
      <c r="I91" s="23">
        <v>7196.783</v>
      </c>
      <c r="J91" s="3">
        <v>0.011414839291078449</v>
      </c>
    </row>
    <row r="92" ht="15.75" customHeight="1">
      <c r="A92" s="23">
        <v>201612.0</v>
      </c>
      <c r="B92" s="23">
        <v>4.12</v>
      </c>
      <c r="C92" s="3">
        <v>0.08994708994709</v>
      </c>
      <c r="D92" s="3">
        <v>0.0087</v>
      </c>
      <c r="E92" s="3">
        <v>0.011899999999999999</v>
      </c>
      <c r="F92" s="3">
        <v>0.0113</v>
      </c>
      <c r="G92" s="3">
        <v>0.0052</v>
      </c>
      <c r="H92" s="3">
        <v>0.016552848987696267</v>
      </c>
      <c r="I92" s="23">
        <v>7167.46</v>
      </c>
      <c r="J92" s="3">
        <v>0.06425831202046028</v>
      </c>
    </row>
    <row r="93" ht="15.75" customHeight="1">
      <c r="A93" s="23">
        <v>201611.0</v>
      </c>
      <c r="B93" s="23">
        <v>3.78</v>
      </c>
      <c r="C93" s="3">
        <v>-0.038167938931297773</v>
      </c>
      <c r="D93" s="3">
        <v>-0.0172</v>
      </c>
      <c r="E93" s="3">
        <v>0.009399999999999999</v>
      </c>
      <c r="F93" s="3">
        <v>0.0028000000000000004</v>
      </c>
      <c r="G93" s="3">
        <v>0.0036</v>
      </c>
      <c r="H93" s="3">
        <v>0.02463661966918651</v>
      </c>
      <c r="I93" s="23">
        <v>7050.75</v>
      </c>
      <c r="J93" s="3">
        <v>0.15509601181683896</v>
      </c>
    </row>
    <row r="94" ht="15.75" customHeight="1">
      <c r="A94" s="23">
        <v>201610.0</v>
      </c>
      <c r="B94" s="23">
        <v>3.93</v>
      </c>
      <c r="C94" s="3">
        <v>-0.005063291139240533</v>
      </c>
      <c r="D94" s="3">
        <v>0.012199999999999999</v>
      </c>
      <c r="E94" s="3">
        <v>0.0281</v>
      </c>
      <c r="F94" s="3">
        <v>-0.0058</v>
      </c>
      <c r="G94" s="3">
        <v>0.025699999999999997</v>
      </c>
      <c r="H94" s="3">
        <v>-0.002280718288518724</v>
      </c>
      <c r="I94" s="23">
        <v>6881.22</v>
      </c>
      <c r="J94" s="3">
        <v>0.19505736981465138</v>
      </c>
    </row>
    <row r="95" ht="15.75" customHeight="1">
      <c r="A95" s="23">
        <v>201609.0</v>
      </c>
      <c r="B95" s="23">
        <v>3.95</v>
      </c>
      <c r="C95" s="3">
        <v>0.012820512820512997</v>
      </c>
      <c r="D95" s="3">
        <v>0.0155</v>
      </c>
      <c r="E95" s="3">
        <v>0.006</v>
      </c>
      <c r="F95" s="3">
        <v>-0.0039000000000000003</v>
      </c>
      <c r="G95" s="3">
        <v>0.0069</v>
      </c>
      <c r="H95" s="3">
        <v>-0.009155429973919271</v>
      </c>
      <c r="I95" s="23">
        <v>6896.95</v>
      </c>
      <c r="J95" s="3">
        <v>0.01251117068811447</v>
      </c>
    </row>
    <row r="96" ht="15.75" customHeight="1">
      <c r="A96" s="23">
        <v>201608.0</v>
      </c>
      <c r="B96" s="23">
        <v>3.9</v>
      </c>
      <c r="C96" s="3">
        <v>-0.14847161572052403</v>
      </c>
      <c r="D96" s="3">
        <v>0.0121</v>
      </c>
      <c r="E96" s="3">
        <v>0.0189</v>
      </c>
      <c r="F96" s="3">
        <v>-0.0034000000000000002</v>
      </c>
      <c r="G96" s="3">
        <v>-0.0064</v>
      </c>
      <c r="H96" s="3">
        <v>-0.054395619995900035</v>
      </c>
      <c r="I96" s="23">
        <v>6960.678</v>
      </c>
      <c r="J96" s="3">
        <v>0.014965986394557707</v>
      </c>
    </row>
    <row r="97" ht="15.75" customHeight="1">
      <c r="A97" s="23">
        <v>201607.0</v>
      </c>
      <c r="B97" s="23">
        <v>4.58</v>
      </c>
      <c r="C97" s="3">
        <v>-0.08582834331337319</v>
      </c>
      <c r="D97" s="3">
        <v>-0.0371</v>
      </c>
      <c r="E97" s="3">
        <v>0.0194</v>
      </c>
      <c r="F97" s="3">
        <v>0.0149</v>
      </c>
      <c r="G97" s="3">
        <v>-0.0016</v>
      </c>
      <c r="H97" s="3">
        <v>-0.005100941635366674</v>
      </c>
      <c r="I97" s="23">
        <v>7361.089</v>
      </c>
      <c r="J97" s="3">
        <v>-0.062101233517652066</v>
      </c>
    </row>
    <row r="98" ht="15.75" customHeight="1">
      <c r="A98" s="23">
        <v>201606.0</v>
      </c>
      <c r="B98" s="23">
        <v>5.01</v>
      </c>
      <c r="C98" s="3">
        <v>-0.01183431952662728</v>
      </c>
      <c r="D98" s="3">
        <v>0.0055000000000000005</v>
      </c>
      <c r="E98" s="3">
        <v>0.0103</v>
      </c>
      <c r="F98" s="3">
        <v>0.0097</v>
      </c>
      <c r="G98" s="3">
        <v>-0.0049</v>
      </c>
      <c r="H98" s="3">
        <v>0.006900125705502802</v>
      </c>
      <c r="I98" s="23">
        <v>7398.83</v>
      </c>
      <c r="J98" s="3">
        <v>-0.09854294478527614</v>
      </c>
    </row>
    <row r="99" ht="15.75" customHeight="1">
      <c r="A99" s="23">
        <v>201605.0</v>
      </c>
      <c r="B99" s="23">
        <v>5.07</v>
      </c>
      <c r="C99" s="3">
        <v>0.10698689956331875</v>
      </c>
      <c r="D99" s="3">
        <v>0.0015</v>
      </c>
      <c r="E99" s="3">
        <v>-0.0204</v>
      </c>
      <c r="F99" s="3">
        <v>0.0052</v>
      </c>
      <c r="G99" s="3">
        <v>-0.015700000000000002</v>
      </c>
      <c r="H99" s="3">
        <v>0.06532683497128611</v>
      </c>
      <c r="I99" s="23">
        <v>7348.127</v>
      </c>
      <c r="J99" s="3">
        <v>-0.08491228070175438</v>
      </c>
    </row>
    <row r="100" ht="15.75" customHeight="1">
      <c r="A100" s="23">
        <v>201604.0</v>
      </c>
      <c r="B100" s="23">
        <v>4.58</v>
      </c>
      <c r="C100" s="3">
        <v>-0.051759834368530044</v>
      </c>
      <c r="D100" s="3">
        <v>0.0167</v>
      </c>
      <c r="E100" s="3">
        <v>0.0195</v>
      </c>
      <c r="F100" s="3">
        <v>0.0048</v>
      </c>
      <c r="G100" s="3">
        <v>0.0118</v>
      </c>
      <c r="H100" s="3">
        <v>-0.020155228830126992</v>
      </c>
      <c r="I100" s="23">
        <v>6897.533</v>
      </c>
      <c r="J100" s="3">
        <v>-0.02697166268350959</v>
      </c>
    </row>
    <row r="101" ht="15.75" customHeight="1">
      <c r="A101" s="23">
        <v>201603.0</v>
      </c>
      <c r="B101" s="23">
        <v>4.83</v>
      </c>
      <c r="C101" s="3">
        <v>-0.0012200417709216094</v>
      </c>
      <c r="D101" s="3">
        <v>-0.0245</v>
      </c>
      <c r="E101" s="3">
        <v>0.0104</v>
      </c>
      <c r="F101" s="3">
        <v>0.016200000000000003</v>
      </c>
      <c r="G101" s="3">
        <v>0.0141</v>
      </c>
      <c r="H101" s="3">
        <v>0.03208376291531634</v>
      </c>
      <c r="I101" s="23">
        <v>7039.414</v>
      </c>
      <c r="J101" s="3">
        <v>-0.01380471380471393</v>
      </c>
    </row>
    <row r="102" ht="15.75" customHeight="1">
      <c r="A102" s="23">
        <v>201602.0</v>
      </c>
      <c r="B102" s="23">
        <v>4.8359</v>
      </c>
      <c r="C102" s="3">
        <v>-0.02393783429205787</v>
      </c>
      <c r="D102" s="3">
        <v>-0.0074</v>
      </c>
      <c r="E102" s="3">
        <v>0.0321</v>
      </c>
      <c r="F102" s="3">
        <v>-0.0194</v>
      </c>
      <c r="G102" s="3">
        <v>0.0141</v>
      </c>
      <c r="H102" s="3">
        <v>0.01009445203513648</v>
      </c>
      <c r="I102" s="23">
        <v>6820.584</v>
      </c>
      <c r="J102" s="3">
        <v>-0.07849829351535831</v>
      </c>
    </row>
    <row r="103" ht="15.75" customHeight="1">
      <c r="A103" s="23">
        <v>201601.0</v>
      </c>
      <c r="B103" s="23">
        <v>4.9545</v>
      </c>
      <c r="C103" s="3">
        <v>0.120800814387513</v>
      </c>
      <c r="D103" s="3">
        <v>-0.0084</v>
      </c>
      <c r="E103" s="3">
        <v>-0.0034999999999999996</v>
      </c>
      <c r="F103" s="3">
        <v>0.0154</v>
      </c>
      <c r="G103" s="3">
        <v>0.021400000000000002</v>
      </c>
      <c r="H103" s="3">
        <v>0.08370452280339657</v>
      </c>
      <c r="I103" s="23">
        <v>6752.422</v>
      </c>
      <c r="J103" s="3">
        <v>-0.09745169420330446</v>
      </c>
    </row>
    <row r="104" ht="15.75" customHeight="1">
      <c r="A104" s="23">
        <v>201512.0</v>
      </c>
      <c r="B104" s="23">
        <v>4.4205</v>
      </c>
      <c r="C104" s="3">
        <v>-0.04282961262802332</v>
      </c>
      <c r="D104" s="3">
        <v>-2.0E-4</v>
      </c>
      <c r="E104" s="3">
        <v>-0.0265</v>
      </c>
      <c r="F104" s="3">
        <v>0.0121</v>
      </c>
      <c r="G104" s="3">
        <v>0.0126</v>
      </c>
      <c r="H104" s="3">
        <v>0.009829307572613688</v>
      </c>
      <c r="I104" s="23">
        <v>6230.87</v>
      </c>
      <c r="J104" s="3">
        <v>0.009042102288782106</v>
      </c>
    </row>
    <row r="105" ht="15.75" customHeight="1">
      <c r="A105" s="23">
        <v>201511.0</v>
      </c>
      <c r="B105" s="23">
        <v>4.6183</v>
      </c>
      <c r="C105" s="3">
        <v>0.0541657155900479</v>
      </c>
      <c r="D105" s="3">
        <v>0.0212</v>
      </c>
      <c r="E105" s="3">
        <v>-0.0292</v>
      </c>
      <c r="F105" s="3">
        <v>0.016</v>
      </c>
      <c r="G105" s="3">
        <v>0.0052</v>
      </c>
      <c r="H105" s="3">
        <v>-0.024356841749074265</v>
      </c>
      <c r="I105" s="23">
        <v>6170.221</v>
      </c>
      <c r="J105" s="3">
        <v>0.07145019679079634</v>
      </c>
    </row>
    <row r="106" ht="15.75" customHeight="1">
      <c r="A106" s="23">
        <v>201510.0</v>
      </c>
      <c r="B106" s="23">
        <v>4.381</v>
      </c>
      <c r="C106" s="3">
        <v>0.05477308294209693</v>
      </c>
      <c r="D106" s="3">
        <v>-0.0132</v>
      </c>
      <c r="E106" s="3">
        <v>0.011699999999999999</v>
      </c>
      <c r="F106" s="3">
        <v>0.011399999999999999</v>
      </c>
      <c r="G106" s="3">
        <v>-0.001</v>
      </c>
      <c r="H106" s="3">
        <v>0.03673844085801181</v>
      </c>
      <c r="I106" s="23">
        <v>6324.26</v>
      </c>
      <c r="J106" s="3">
        <v>0.007934086054318001</v>
      </c>
    </row>
    <row r="107" ht="15.75" customHeight="1">
      <c r="A107" s="23">
        <v>201509.0</v>
      </c>
      <c r="B107" s="23">
        <v>4.1535</v>
      </c>
      <c r="C107" s="3">
        <v>0.04738248940891676</v>
      </c>
      <c r="D107" s="3">
        <v>0.0317</v>
      </c>
      <c r="E107" s="3">
        <v>-0.0032</v>
      </c>
      <c r="F107" s="3">
        <v>-0.0143</v>
      </c>
      <c r="G107" s="3">
        <v>0.0111</v>
      </c>
      <c r="H107" s="3">
        <v>0.019006169345974433</v>
      </c>
      <c r="I107" s="23">
        <v>6100.15</v>
      </c>
      <c r="J107" s="3">
        <v>0.016849225804449697</v>
      </c>
    </row>
    <row r="108" ht="15.75" customHeight="1">
      <c r="A108" s="23">
        <v>201508.0</v>
      </c>
      <c r="B108" s="23">
        <v>3.9656</v>
      </c>
      <c r="C108" s="3">
        <v>0.0721894770994429</v>
      </c>
      <c r="D108" s="3">
        <v>-0.0113</v>
      </c>
      <c r="E108" s="3">
        <v>0.008</v>
      </c>
      <c r="F108" s="3">
        <v>-2.0E-4</v>
      </c>
      <c r="G108" s="3">
        <v>-0.0051</v>
      </c>
      <c r="H108" s="3">
        <v>0.07026326196542909</v>
      </c>
      <c r="I108" s="23">
        <v>5986.372</v>
      </c>
      <c r="J108" s="3">
        <v>-0.03785639647708605</v>
      </c>
    </row>
    <row r="109" ht="15.75" customHeight="1">
      <c r="A109" s="23">
        <v>201507.0</v>
      </c>
      <c r="B109" s="23">
        <v>3.6986</v>
      </c>
      <c r="C109" s="3">
        <v>-0.03609496755362129</v>
      </c>
      <c r="D109" s="3">
        <v>-0.061900000000000004</v>
      </c>
      <c r="E109" s="3">
        <v>-0.0277</v>
      </c>
      <c r="F109" s="3">
        <v>0.0449</v>
      </c>
      <c r="G109" s="3">
        <v>0.0175</v>
      </c>
      <c r="H109" s="3">
        <v>-0.011117092700192455</v>
      </c>
      <c r="I109" s="23">
        <v>5593.364</v>
      </c>
      <c r="J109" s="3">
        <v>-0.07615291262135926</v>
      </c>
    </row>
    <row r="110" ht="15.75" customHeight="1">
      <c r="A110" s="23">
        <v>201506.0</v>
      </c>
      <c r="B110" s="23">
        <v>3.8371</v>
      </c>
      <c r="C110" s="3">
        <v>-0.1221660451602572</v>
      </c>
      <c r="D110" s="3">
        <v>0.0121</v>
      </c>
      <c r="E110" s="3">
        <v>-0.0026</v>
      </c>
      <c r="F110" s="3">
        <v>-0.0092</v>
      </c>
      <c r="G110" s="3">
        <v>0.0178</v>
      </c>
      <c r="H110" s="3">
        <v>-0.04470731495172653</v>
      </c>
      <c r="I110" s="23">
        <v>5656.245</v>
      </c>
      <c r="J110" s="3">
        <v>-0.0010194803405616515</v>
      </c>
    </row>
    <row r="111" ht="15.75" customHeight="1">
      <c r="A111" s="23">
        <v>201505.0</v>
      </c>
      <c r="B111" s="23">
        <v>4.3711</v>
      </c>
      <c r="C111" s="3">
        <v>0.05238955098110032</v>
      </c>
      <c r="D111" s="3">
        <v>0.0872</v>
      </c>
      <c r="E111" s="3">
        <v>0.0064</v>
      </c>
      <c r="F111" s="3">
        <v>-0.0416</v>
      </c>
      <c r="G111" s="3">
        <v>0.013300000000000001</v>
      </c>
      <c r="H111" s="3">
        <v>0.03387453406756835</v>
      </c>
      <c r="I111" s="23">
        <v>5920.955</v>
      </c>
      <c r="J111" s="3">
        <v>0.0528254815502438</v>
      </c>
    </row>
    <row r="112" ht="15.75" customHeight="1">
      <c r="A112" s="23">
        <v>201504.0</v>
      </c>
      <c r="B112" s="23">
        <v>4.1535</v>
      </c>
      <c r="C112" s="3">
        <v>-0.05192878338278928</v>
      </c>
      <c r="D112" s="3">
        <v>0.1072</v>
      </c>
      <c r="E112" s="3">
        <v>0.0052</v>
      </c>
      <c r="F112" s="3">
        <v>-0.0623</v>
      </c>
      <c r="G112" s="3">
        <v>-0.028900000000000002</v>
      </c>
      <c r="H112" s="3">
        <v>-0.02018700248710459</v>
      </c>
      <c r="I112" s="23">
        <v>5726.957</v>
      </c>
      <c r="J112" s="3">
        <v>0.06843540788494917</v>
      </c>
    </row>
    <row r="113" ht="15.75" customHeight="1">
      <c r="A113" s="23">
        <v>201503.0</v>
      </c>
      <c r="B113" s="23">
        <v>4.381</v>
      </c>
      <c r="C113" s="3">
        <v>0.05477308294209693</v>
      </c>
      <c r="D113" s="3">
        <v>0.0014000000000000002</v>
      </c>
      <c r="E113" s="3">
        <v>0.0108</v>
      </c>
      <c r="F113" s="3">
        <v>-0.0159</v>
      </c>
      <c r="G113" s="3">
        <v>0.0032</v>
      </c>
      <c r="H113" s="3">
        <v>0.009257449403729856</v>
      </c>
      <c r="I113" s="23">
        <v>5844.949</v>
      </c>
      <c r="J113" s="3">
        <v>-0.020194964924534653</v>
      </c>
    </row>
    <row r="114" ht="15.75" customHeight="1">
      <c r="A114" s="23">
        <v>201502.0</v>
      </c>
      <c r="B114" s="23">
        <v>4.1535</v>
      </c>
      <c r="C114" s="3">
        <v>0.024392048537463795</v>
      </c>
      <c r="D114" s="3">
        <v>1.0E-4</v>
      </c>
      <c r="E114" s="3">
        <v>-0.0319</v>
      </c>
      <c r="F114" s="3">
        <v>0.028399999999999998</v>
      </c>
      <c r="G114" s="3">
        <v>-0.0031</v>
      </c>
      <c r="H114" s="3">
        <v>-0.007310440462222512</v>
      </c>
      <c r="I114" s="23">
        <v>5791.336</v>
      </c>
      <c r="J114" s="3">
        <v>0.03455967828081308</v>
      </c>
    </row>
    <row r="115" ht="15.75" customHeight="1">
      <c r="A115" s="23">
        <v>201501.0</v>
      </c>
      <c r="B115" s="23">
        <v>4.0546</v>
      </c>
      <c r="C115" s="3">
        <v>0.02757362258604079</v>
      </c>
      <c r="D115" s="3">
        <v>-0.0342</v>
      </c>
      <c r="E115" s="3">
        <v>0.044199999999999996</v>
      </c>
      <c r="F115" s="3">
        <v>-0.0431</v>
      </c>
      <c r="G115" s="3">
        <v>-0.0027</v>
      </c>
      <c r="H115" s="3">
        <v>-0.007567782920459565</v>
      </c>
      <c r="I115" s="23">
        <v>5833.985</v>
      </c>
      <c r="J115" s="3">
        <v>-0.13184954859122278</v>
      </c>
    </row>
    <row r="116" ht="15.75" customHeight="1">
      <c r="A116" s="23">
        <v>201412.0</v>
      </c>
      <c r="B116" s="23">
        <v>3.9458</v>
      </c>
      <c r="C116" s="3">
        <v>0.01525794416570192</v>
      </c>
      <c r="D116" s="3">
        <v>-0.023399999999999997</v>
      </c>
      <c r="E116" s="3">
        <v>0.008</v>
      </c>
      <c r="F116" s="3">
        <v>0.0064</v>
      </c>
      <c r="G116" s="3">
        <v>-0.0014000000000000002</v>
      </c>
      <c r="H116" s="3">
        <v>0.02341175436259957</v>
      </c>
      <c r="I116" s="23">
        <v>5878.472</v>
      </c>
      <c r="J116" s="3">
        <v>-0.06201550387596899</v>
      </c>
    </row>
    <row r="117" ht="15.75" customHeight="1">
      <c r="A117" s="23">
        <v>201411.0</v>
      </c>
      <c r="B117" s="23">
        <v>3.8865</v>
      </c>
      <c r="C117" s="3">
        <v>0.012874306116598344</v>
      </c>
      <c r="D117" s="3">
        <v>-6.0E-4</v>
      </c>
      <c r="E117" s="3">
        <v>0.022400000000000003</v>
      </c>
      <c r="F117" s="3">
        <v>-0.022400000000000003</v>
      </c>
      <c r="G117" s="3">
        <v>7.000000000000001E-4</v>
      </c>
      <c r="H117" s="3">
        <v>0.03155586740113603</v>
      </c>
      <c r="I117" s="23">
        <v>5743.995</v>
      </c>
      <c r="J117" s="3">
        <v>-0.024629435544243017</v>
      </c>
    </row>
    <row r="118" ht="15.75" customHeight="1">
      <c r="A118" s="23">
        <v>201410.0</v>
      </c>
      <c r="B118" s="23">
        <v>3.8371</v>
      </c>
      <c r="C118" s="3">
        <v>-0.01271066512286112</v>
      </c>
      <c r="D118" s="3">
        <v>-0.048499999999999995</v>
      </c>
      <c r="E118" s="3">
        <v>-0.019799999999999998</v>
      </c>
      <c r="F118" s="3">
        <v>0.0216</v>
      </c>
      <c r="G118" s="3">
        <v>0.010700000000000001</v>
      </c>
      <c r="H118" s="3">
        <v>0.026516251334006924</v>
      </c>
      <c r="I118" s="23">
        <v>5568.283</v>
      </c>
      <c r="J118" s="3">
        <v>-0.03172493778239549</v>
      </c>
    </row>
    <row r="119" ht="15.75" customHeight="1">
      <c r="A119" s="23">
        <v>201409.0</v>
      </c>
      <c r="B119" s="23">
        <v>3.8865</v>
      </c>
      <c r="C119" s="3">
        <v>0.005120645511676569</v>
      </c>
      <c r="D119" s="3">
        <v>0.016399999999999998</v>
      </c>
      <c r="E119" s="3">
        <v>0.039</v>
      </c>
      <c r="F119" s="3">
        <v>-0.0229</v>
      </c>
      <c r="G119" s="3">
        <v>0.0199</v>
      </c>
      <c r="H119" s="3">
        <v>0.006795495184150013</v>
      </c>
      <c r="I119" s="23">
        <v>5424.447</v>
      </c>
      <c r="J119" s="3">
        <v>0.016729720434334183</v>
      </c>
    </row>
    <row r="120" ht="15.75" customHeight="1">
      <c r="A120" s="23">
        <v>201408.0</v>
      </c>
      <c r="B120" s="23">
        <v>3.8667</v>
      </c>
      <c r="C120" s="3">
        <v>0.0712267287234043</v>
      </c>
      <c r="D120" s="3">
        <v>0.0218</v>
      </c>
      <c r="E120" s="3">
        <v>-8.0E-4</v>
      </c>
      <c r="F120" s="3">
        <v>-0.009000000000000001</v>
      </c>
      <c r="G120" s="3">
        <v>0.0132</v>
      </c>
      <c r="H120" s="3">
        <v>0.025270421502265217</v>
      </c>
      <c r="I120" s="23">
        <v>5387.834</v>
      </c>
      <c r="J120" s="3">
        <v>-0.042189227981835</v>
      </c>
    </row>
    <row r="121" ht="15.75" customHeight="1">
      <c r="A121" s="23">
        <v>201407.0</v>
      </c>
      <c r="B121" s="23">
        <v>3.6096</v>
      </c>
      <c r="C121" s="3">
        <v>-0.03440158364988499</v>
      </c>
      <c r="D121" s="3">
        <v>-0.001</v>
      </c>
      <c r="E121" s="3">
        <v>0.0277</v>
      </c>
      <c r="F121" s="3">
        <v>-0.0055000000000000005</v>
      </c>
      <c r="G121" s="3">
        <v>-0.0042</v>
      </c>
      <c r="H121" s="3">
        <v>0.006075466041315369</v>
      </c>
      <c r="I121" s="23">
        <v>5255.037</v>
      </c>
      <c r="J121" s="3">
        <v>-0.03527569064535907</v>
      </c>
    </row>
    <row r="122" ht="15.75" customHeight="1">
      <c r="A122" s="23">
        <v>201406.0</v>
      </c>
      <c r="B122" s="23">
        <v>3.7382</v>
      </c>
      <c r="C122" s="3">
        <v>0.005324870912220225</v>
      </c>
      <c r="D122" s="3">
        <v>0.0129</v>
      </c>
      <c r="E122" s="3">
        <v>0.0079</v>
      </c>
      <c r="F122" s="3">
        <v>-0.0015</v>
      </c>
      <c r="G122" s="3">
        <v>-9.0E-4</v>
      </c>
      <c r="H122" s="3">
        <v>0.01070319615618387</v>
      </c>
      <c r="I122" s="23">
        <v>5223.303</v>
      </c>
      <c r="J122" s="3">
        <v>0.03905936740807148</v>
      </c>
    </row>
    <row r="123" ht="15.75" customHeight="1">
      <c r="A123" s="23">
        <v>201405.0</v>
      </c>
      <c r="B123" s="23">
        <v>3.7184</v>
      </c>
      <c r="C123" s="3">
        <v>-0.05526055031885979</v>
      </c>
      <c r="D123" s="3">
        <v>-0.008</v>
      </c>
      <c r="E123" s="3">
        <v>0.0159</v>
      </c>
      <c r="F123" s="3">
        <v>-0.0098</v>
      </c>
      <c r="G123" s="3">
        <v>0.0096</v>
      </c>
      <c r="H123" s="3">
        <v>0.005156494913815646</v>
      </c>
      <c r="I123" s="23">
        <v>5167.989</v>
      </c>
      <c r="J123" s="3">
        <v>-0.03745998592412647</v>
      </c>
    </row>
    <row r="124" ht="15.75" customHeight="1">
      <c r="A124" s="23">
        <v>201404.0</v>
      </c>
      <c r="B124" s="23">
        <v>3.9359</v>
      </c>
      <c r="C124" s="3">
        <v>-0.005005435194782248</v>
      </c>
      <c r="D124" s="3">
        <v>-0.0416</v>
      </c>
      <c r="E124" s="3">
        <v>0.025699999999999997</v>
      </c>
      <c r="F124" s="3">
        <v>-0.0048</v>
      </c>
      <c r="G124" s="3">
        <v>0.0026</v>
      </c>
      <c r="H124" s="3">
        <v>-0.007136905261918014</v>
      </c>
      <c r="I124" s="23">
        <v>5141.477</v>
      </c>
      <c r="J124" s="3">
        <v>-0.03942863373677885</v>
      </c>
    </row>
    <row r="125" ht="15.75" customHeight="1">
      <c r="A125" s="23">
        <v>201403.0</v>
      </c>
      <c r="B125" s="23">
        <v>3.9557</v>
      </c>
      <c r="C125" s="3">
        <v>-0.05438420348058903</v>
      </c>
      <c r="D125" s="3">
        <v>-0.0028000000000000004</v>
      </c>
      <c r="E125" s="3">
        <v>0.006999999999999999</v>
      </c>
      <c r="F125" s="3">
        <v>0.0109</v>
      </c>
      <c r="G125" s="3">
        <v>0.0172</v>
      </c>
      <c r="H125" s="3">
        <v>-0.010365824293344317</v>
      </c>
      <c r="I125" s="23">
        <v>5178.435</v>
      </c>
      <c r="J125" s="3">
        <v>0.006497069733751637</v>
      </c>
    </row>
    <row r="126" ht="15.75" customHeight="1">
      <c r="A126" s="23">
        <v>201402.0</v>
      </c>
      <c r="B126" s="23">
        <v>4.1832</v>
      </c>
      <c r="C126" s="3">
        <v>0.0763411810111927</v>
      </c>
      <c r="D126" s="3">
        <v>-0.0147</v>
      </c>
      <c r="E126" s="3">
        <v>-0.0106</v>
      </c>
      <c r="F126" s="3">
        <v>0.0116</v>
      </c>
      <c r="G126" s="3">
        <v>0.0058</v>
      </c>
      <c r="H126" s="3">
        <v>0.018033915293866887</v>
      </c>
      <c r="I126" s="23">
        <v>5232.676</v>
      </c>
      <c r="J126" s="3">
        <v>9.447227348626797E-4</v>
      </c>
    </row>
    <row r="127" ht="15.75" customHeight="1">
      <c r="A127" s="23">
        <v>201401.0</v>
      </c>
      <c r="B127" s="23">
        <v>3.8865</v>
      </c>
      <c r="C127" s="3">
        <v>0.0</v>
      </c>
      <c r="D127" s="3">
        <v>0.038900000000000004</v>
      </c>
      <c r="E127" s="3">
        <v>-0.012</v>
      </c>
      <c r="F127" s="3">
        <v>0.0029</v>
      </c>
      <c r="G127" s="3">
        <v>0.0098</v>
      </c>
      <c r="H127" s="3">
        <v>0.03004866896805214</v>
      </c>
      <c r="I127" s="23">
        <v>5139.982</v>
      </c>
      <c r="J127" s="3">
        <v>-0.035044202760287524</v>
      </c>
    </row>
    <row r="128" ht="15.75" customHeight="1">
      <c r="A128" s="23">
        <v>201312.0</v>
      </c>
      <c r="B128" s="23">
        <v>3.8865</v>
      </c>
      <c r="C128" s="3">
        <v>0.015494356187290892</v>
      </c>
      <c r="D128" s="3">
        <v>0.0088</v>
      </c>
      <c r="E128" s="3">
        <v>-0.011899999999999999</v>
      </c>
      <c r="F128" s="3">
        <v>0.0076</v>
      </c>
      <c r="G128" s="3">
        <v>-0.0052</v>
      </c>
      <c r="H128" s="3">
        <v>0.023685102910341316</v>
      </c>
      <c r="I128" s="23">
        <v>4990.038</v>
      </c>
      <c r="J128" s="3">
        <v>-0.013572294951691766</v>
      </c>
    </row>
    <row r="129" ht="15.75" customHeight="1">
      <c r="A129" s="23">
        <v>201311.0</v>
      </c>
      <c r="B129" s="23">
        <v>3.8272</v>
      </c>
      <c r="C129" s="3">
        <v>0.03754710331553124</v>
      </c>
      <c r="D129" s="3">
        <v>-0.0062</v>
      </c>
      <c r="E129" s="3">
        <v>0.0175</v>
      </c>
      <c r="F129" s="3">
        <v>-0.0231</v>
      </c>
      <c r="G129" s="3">
        <v>0.0064</v>
      </c>
      <c r="H129" s="3">
        <v>0.029042159505679566</v>
      </c>
      <c r="I129" s="23">
        <v>4874.583</v>
      </c>
      <c r="J129" s="3">
        <v>0.061419280371134866</v>
      </c>
    </row>
    <row r="130" ht="15.75" customHeight="1">
      <c r="A130" s="23">
        <v>201310.0</v>
      </c>
      <c r="B130" s="23">
        <v>3.6887</v>
      </c>
      <c r="C130" s="3">
        <v>0.0053967129112268974</v>
      </c>
      <c r="D130" s="3">
        <v>-0.0286</v>
      </c>
      <c r="E130" s="3">
        <v>0.0074</v>
      </c>
      <c r="F130" s="3">
        <v>0.0447</v>
      </c>
      <c r="G130" s="3">
        <v>-0.001</v>
      </c>
      <c r="H130" s="3">
        <v>-0.012083546230930331</v>
      </c>
      <c r="I130" s="23">
        <v>4737.01</v>
      </c>
      <c r="J130" s="3">
        <v>-0.014222883525524699</v>
      </c>
    </row>
    <row r="131" ht="15.75" customHeight="1">
      <c r="A131" s="23">
        <v>201309.0</v>
      </c>
      <c r="B131" s="23">
        <v>3.6689</v>
      </c>
      <c r="C131" s="3">
        <v>-0.04627102342145628</v>
      </c>
      <c r="D131" s="3">
        <v>0.0078000000000000005</v>
      </c>
      <c r="E131" s="3">
        <v>-0.019799999999999998</v>
      </c>
      <c r="F131" s="3">
        <v>0.0014000000000000002</v>
      </c>
      <c r="G131" s="3">
        <v>0.0054</v>
      </c>
      <c r="H131" s="3">
        <v>-0.02337727196996331</v>
      </c>
      <c r="I131" s="23">
        <v>4794.95</v>
      </c>
      <c r="J131" s="3">
        <v>0.004241012569218716</v>
      </c>
    </row>
    <row r="132" ht="15.75" customHeight="1">
      <c r="A132" s="23">
        <v>201308.0</v>
      </c>
      <c r="B132" s="23">
        <v>3.8469</v>
      </c>
      <c r="C132" s="3">
        <v>-0.029932418801694505</v>
      </c>
      <c r="D132" s="3">
        <v>0.0125</v>
      </c>
      <c r="E132" s="3">
        <v>-0.0175</v>
      </c>
      <c r="F132" s="3">
        <v>0.0123</v>
      </c>
      <c r="G132" s="3">
        <v>-0.004699999999999999</v>
      </c>
      <c r="H132" s="3">
        <v>0.03659730507663328</v>
      </c>
      <c r="I132" s="23">
        <v>4909.726</v>
      </c>
      <c r="J132" s="3">
        <v>0.07828641834897176</v>
      </c>
    </row>
    <row r="133" ht="15.75" customHeight="1">
      <c r="A133" s="23">
        <v>201307.0</v>
      </c>
      <c r="B133" s="23">
        <v>3.9656</v>
      </c>
      <c r="C133" s="3">
        <v>0.030856013933296733</v>
      </c>
      <c r="D133" s="3">
        <v>0.024300000000000002</v>
      </c>
      <c r="E133" s="3">
        <v>-0.0291</v>
      </c>
      <c r="F133" s="3">
        <v>0.0102</v>
      </c>
      <c r="G133" s="3">
        <v>-0.0147</v>
      </c>
      <c r="H133" s="3">
        <v>0.04303419753929205</v>
      </c>
      <c r="I133" s="23">
        <v>4736.387</v>
      </c>
      <c r="J133" s="3">
        <v>0.02171544774493417</v>
      </c>
    </row>
    <row r="134" ht="15.75" customHeight="1">
      <c r="A134" s="23">
        <v>201306.0</v>
      </c>
      <c r="B134" s="23">
        <v>3.8469</v>
      </c>
      <c r="C134" s="3">
        <v>-0.07160440196930207</v>
      </c>
      <c r="D134" s="3">
        <v>-0.0036</v>
      </c>
      <c r="E134" s="3">
        <v>0.015</v>
      </c>
      <c r="F134" s="3">
        <v>-0.0125</v>
      </c>
      <c r="G134" s="3">
        <v>0.0338</v>
      </c>
      <c r="H134" s="3">
        <v>6.577809314047833E-4</v>
      </c>
      <c r="I134" s="23">
        <v>4540.97</v>
      </c>
      <c r="J134" s="3">
        <v>0.1527320421945637</v>
      </c>
    </row>
    <row r="135" ht="15.75" customHeight="1">
      <c r="A135" s="23">
        <v>201305.0</v>
      </c>
      <c r="B135" s="23">
        <v>4.1436</v>
      </c>
      <c r="C135" s="3">
        <v>-0.038986942505276345</v>
      </c>
      <c r="D135" s="3">
        <v>0.0128</v>
      </c>
      <c r="E135" s="3">
        <v>0.0311</v>
      </c>
      <c r="F135" s="3">
        <v>-0.010700000000000001</v>
      </c>
      <c r="G135" s="3">
        <v>-0.0362</v>
      </c>
      <c r="H135" s="3">
        <v>0.022028871397578476</v>
      </c>
      <c r="I135" s="23">
        <v>4537.985</v>
      </c>
      <c r="J135" s="3">
        <v>0.13012488961776225</v>
      </c>
    </row>
    <row r="136" ht="15.75" customHeight="1">
      <c r="A136" s="23">
        <v>201304.0</v>
      </c>
      <c r="B136" s="23">
        <v>4.3117</v>
      </c>
      <c r="C136" s="3">
        <v>0.04056858770151561</v>
      </c>
      <c r="D136" s="3">
        <v>-0.0584</v>
      </c>
      <c r="E136" s="3">
        <v>0.0216</v>
      </c>
      <c r="F136" s="3">
        <v>0.006999999999999999</v>
      </c>
      <c r="G136" s="3">
        <v>0.0349</v>
      </c>
      <c r="H136" s="3">
        <v>-0.015777535376874874</v>
      </c>
      <c r="I136" s="23">
        <v>4440.173</v>
      </c>
      <c r="J136" s="3">
        <v>-0.0912269639735176</v>
      </c>
    </row>
    <row r="137" ht="15.75" customHeight="1">
      <c r="A137" s="23">
        <v>201303.0</v>
      </c>
      <c r="B137" s="23">
        <v>4.1436</v>
      </c>
      <c r="C137" s="3">
        <v>-0.060535981499115654</v>
      </c>
      <c r="D137" s="3">
        <v>1.0E-4</v>
      </c>
      <c r="E137" s="3">
        <v>-0.0088</v>
      </c>
      <c r="F137" s="3">
        <v>0.0088</v>
      </c>
      <c r="G137" s="3">
        <v>0.0124</v>
      </c>
      <c r="H137" s="3">
        <v>-0.022325691264463043</v>
      </c>
      <c r="I137" s="23">
        <v>4511.351</v>
      </c>
      <c r="J137" s="3">
        <v>-0.06302701541436173</v>
      </c>
    </row>
    <row r="138" ht="15.75" customHeight="1">
      <c r="A138" s="23">
        <v>201302.0</v>
      </c>
      <c r="B138" s="23">
        <v>4.4106</v>
      </c>
      <c r="C138" s="3">
        <v>0.011327157663028498</v>
      </c>
      <c r="D138" s="3">
        <v>-0.0092</v>
      </c>
      <c r="E138" s="3">
        <v>0.0144</v>
      </c>
      <c r="F138" s="3">
        <v>0.0092</v>
      </c>
      <c r="G138" s="3">
        <v>0.0206</v>
      </c>
      <c r="H138" s="3">
        <v>0.04332504136562876</v>
      </c>
      <c r="I138" s="23">
        <v>4614.37</v>
      </c>
      <c r="J138" s="3">
        <v>0.008695181081886494</v>
      </c>
    </row>
    <row r="139" ht="15.75" customHeight="1">
      <c r="A139" s="23">
        <v>201301.0</v>
      </c>
      <c r="B139" s="23">
        <v>4.3612</v>
      </c>
      <c r="C139" s="3">
        <v>0.037639781108731896</v>
      </c>
      <c r="D139" s="3">
        <v>0.0083</v>
      </c>
      <c r="E139" s="3">
        <v>0.0294</v>
      </c>
      <c r="F139" s="3">
        <v>0.0055000000000000005</v>
      </c>
      <c r="G139" s="3">
        <v>-0.0092</v>
      </c>
      <c r="H139" s="3">
        <v>0.023784226225611604</v>
      </c>
      <c r="I139" s="23">
        <v>4422.754</v>
      </c>
      <c r="J139" s="3">
        <v>0.0503300330033003</v>
      </c>
    </row>
    <row r="140" ht="15.75" customHeight="1">
      <c r="A140" s="23">
        <v>201212.0</v>
      </c>
      <c r="B140" s="23">
        <v>4.203</v>
      </c>
      <c r="C140" s="3">
        <v>0.07052800489034938</v>
      </c>
      <c r="D140" s="3">
        <v>0.0148</v>
      </c>
      <c r="E140" s="3">
        <v>0.0085</v>
      </c>
      <c r="F140" s="3">
        <v>0.0062</v>
      </c>
      <c r="G140" s="3">
        <v>0.0052</v>
      </c>
      <c r="H140" s="3">
        <v>0.015839311374774345</v>
      </c>
      <c r="I140" s="23">
        <v>4320.006</v>
      </c>
      <c r="J140" s="3">
        <v>0.005751566658082297</v>
      </c>
    </row>
    <row r="141" ht="15.75" customHeight="1">
      <c r="A141" s="23">
        <v>201211.0</v>
      </c>
      <c r="B141" s="23">
        <v>3.9261</v>
      </c>
      <c r="C141" s="3">
        <v>0.05026483334225018</v>
      </c>
      <c r="D141" s="3">
        <v>-0.0316</v>
      </c>
      <c r="E141" s="3">
        <v>0.028900000000000002</v>
      </c>
      <c r="F141" s="3">
        <v>-0.002</v>
      </c>
      <c r="G141" s="3">
        <v>0.0059</v>
      </c>
      <c r="H141" s="3">
        <v>0.04577238533357697</v>
      </c>
      <c r="I141" s="23">
        <v>4252.647</v>
      </c>
      <c r="J141" s="3">
        <v>0.005003882322491604</v>
      </c>
    </row>
    <row r="142" ht="15.75" customHeight="1">
      <c r="A142" s="23">
        <v>201210.0</v>
      </c>
      <c r="B142" s="23">
        <v>3.7382</v>
      </c>
      <c r="C142" s="3">
        <v>0.010706753906883693</v>
      </c>
      <c r="D142" s="3">
        <v>-0.0049</v>
      </c>
      <c r="E142" s="3">
        <v>-0.0064</v>
      </c>
      <c r="F142" s="3">
        <v>0.0075</v>
      </c>
      <c r="G142" s="3">
        <v>0.013000000000000001</v>
      </c>
      <c r="H142" s="3">
        <v>0.004055963256088813</v>
      </c>
      <c r="I142" s="23">
        <v>4066.513</v>
      </c>
      <c r="J142" s="3">
        <v>0.007620979426253172</v>
      </c>
    </row>
    <row r="143" ht="15.75" customHeight="1">
      <c r="A143" s="23">
        <v>201209.0</v>
      </c>
      <c r="B143" s="23">
        <v>3.6986</v>
      </c>
      <c r="C143" s="3">
        <v>-0.03609496755362129</v>
      </c>
      <c r="D143" s="3">
        <v>0.0075</v>
      </c>
      <c r="E143" s="3">
        <v>0.0161</v>
      </c>
      <c r="F143" s="3">
        <v>-0.0074</v>
      </c>
      <c r="G143" s="3">
        <v>-0.0191</v>
      </c>
      <c r="H143" s="3">
        <v>0.023297849654713598</v>
      </c>
      <c r="I143" s="23">
        <v>4050.086</v>
      </c>
      <c r="J143" s="3">
        <v>-0.007306408928776875</v>
      </c>
    </row>
    <row r="144" ht="15.75" customHeight="1">
      <c r="A144" s="23">
        <v>201208.0</v>
      </c>
      <c r="B144" s="23">
        <v>3.8371</v>
      </c>
      <c r="C144" s="3">
        <v>0.026456583382376442</v>
      </c>
      <c r="D144" s="3">
        <v>0.0077</v>
      </c>
      <c r="E144" s="3">
        <v>0.0023</v>
      </c>
      <c r="F144" s="3">
        <v>-0.0011</v>
      </c>
      <c r="G144" s="3">
        <v>-0.0054</v>
      </c>
      <c r="H144" s="3">
        <v>0.032270011486254635</v>
      </c>
      <c r="I144" s="23">
        <v>3957.876</v>
      </c>
      <c r="J144" s="3">
        <v>-0.0014935661764705621</v>
      </c>
    </row>
    <row r="145" ht="15.75" customHeight="1">
      <c r="A145" s="23">
        <v>201207.0</v>
      </c>
      <c r="B145" s="23">
        <v>3.7382</v>
      </c>
      <c r="C145" s="3">
        <v>-0.002614727854855947</v>
      </c>
      <c r="D145" s="3">
        <v>-0.0397</v>
      </c>
      <c r="E145" s="3">
        <v>0.0148</v>
      </c>
      <c r="F145" s="3">
        <v>0.0078000000000000005</v>
      </c>
      <c r="G145" s="3">
        <v>0.0326</v>
      </c>
      <c r="H145" s="3">
        <v>0.045672924825727934</v>
      </c>
      <c r="I145" s="23">
        <v>3834.148</v>
      </c>
      <c r="J145" s="3">
        <v>0.014895787786036951</v>
      </c>
    </row>
    <row r="146" ht="15.75" customHeight="1">
      <c r="A146" s="23">
        <v>201206.0</v>
      </c>
      <c r="B146" s="23">
        <v>3.748</v>
      </c>
      <c r="C146" s="3">
        <v>0.06459126285292283</v>
      </c>
      <c r="D146" s="3">
        <v>-0.033</v>
      </c>
      <c r="E146" s="3">
        <v>0.0126</v>
      </c>
      <c r="F146" s="3">
        <v>0.012199999999999999</v>
      </c>
      <c r="G146" s="3">
        <v>0.0086</v>
      </c>
      <c r="H146" s="3">
        <v>0.03432148287310888</v>
      </c>
      <c r="I146" s="23">
        <v>3666.68</v>
      </c>
      <c r="J146" s="3">
        <v>0.00398021598524978</v>
      </c>
    </row>
    <row r="147" ht="15.75" customHeight="1">
      <c r="A147" s="23">
        <v>201205.0</v>
      </c>
      <c r="B147" s="23">
        <v>3.5206</v>
      </c>
      <c r="C147" s="3">
        <v>0.04704972638591487</v>
      </c>
      <c r="D147" s="3">
        <v>0.0015</v>
      </c>
      <c r="E147" s="3">
        <v>0.0362</v>
      </c>
      <c r="F147" s="3">
        <v>0.004</v>
      </c>
      <c r="G147" s="3">
        <v>0.0176</v>
      </c>
      <c r="H147" s="3">
        <v>0.04270060164684475</v>
      </c>
      <c r="I147" s="23">
        <v>3545.01</v>
      </c>
      <c r="J147" s="3">
        <v>-0.14314015597963736</v>
      </c>
    </row>
    <row r="148" ht="15.75" customHeight="1">
      <c r="A148" s="23">
        <v>201204.0</v>
      </c>
      <c r="B148" s="23">
        <v>3.3624</v>
      </c>
      <c r="C148" s="3">
        <v>-0.04493552235414411</v>
      </c>
      <c r="D148" s="3">
        <v>-0.0235</v>
      </c>
      <c r="E148" s="3">
        <v>0.0132</v>
      </c>
      <c r="F148" s="3">
        <v>0.0171</v>
      </c>
      <c r="G148" s="3">
        <v>0.0045000000000000005</v>
      </c>
      <c r="H148" s="3">
        <v>-0.02535657913370637</v>
      </c>
      <c r="I148" s="23">
        <v>3399.835</v>
      </c>
      <c r="J148" s="3">
        <v>-0.02247879590135804</v>
      </c>
    </row>
    <row r="149" ht="15.75" customHeight="1">
      <c r="A149" s="23">
        <v>201203.0</v>
      </c>
      <c r="B149" s="23">
        <v>3.5206</v>
      </c>
      <c r="C149" s="3">
        <v>-0.07291639236339698</v>
      </c>
      <c r="D149" s="3">
        <v>0.004699999999999999</v>
      </c>
      <c r="E149" s="3">
        <v>-0.0012</v>
      </c>
      <c r="F149" s="3">
        <v>0.0226</v>
      </c>
      <c r="G149" s="3">
        <v>0.025</v>
      </c>
      <c r="H149" s="3">
        <v>-0.01900742264770905</v>
      </c>
      <c r="I149" s="23">
        <v>3488.286</v>
      </c>
      <c r="J149" s="3">
        <v>-1.7156442244070647E-4</v>
      </c>
    </row>
    <row r="150" ht="15.75" customHeight="1">
      <c r="A150" s="23">
        <v>201202.0</v>
      </c>
      <c r="B150" s="23">
        <v>3.7975</v>
      </c>
      <c r="C150" s="3">
        <v>-0.025382404270608783</v>
      </c>
      <c r="D150" s="3">
        <v>0.028900000000000002</v>
      </c>
      <c r="E150" s="3">
        <v>0.008</v>
      </c>
      <c r="F150" s="3">
        <v>-0.018600000000000002</v>
      </c>
      <c r="G150" s="3">
        <v>-0.0019</v>
      </c>
      <c r="H150" s="3">
        <v>0.013199701728056734</v>
      </c>
      <c r="I150" s="23">
        <v>3555.874</v>
      </c>
      <c r="J150" s="3">
        <v>0.05756868843960605</v>
      </c>
    </row>
    <row r="151" ht="15.75" customHeight="1">
      <c r="A151" s="23">
        <v>201201.0</v>
      </c>
      <c r="B151" s="23">
        <v>3.8964</v>
      </c>
      <c r="C151" s="3">
        <v>0.04787005163511182</v>
      </c>
      <c r="D151" s="3">
        <v>-0.0258</v>
      </c>
      <c r="E151" s="3">
        <v>0.0069</v>
      </c>
      <c r="F151" s="3">
        <v>-0.0139</v>
      </c>
      <c r="G151" s="3">
        <v>-0.033</v>
      </c>
      <c r="H151" s="3">
        <v>0.05628876566277241</v>
      </c>
      <c r="I151" s="23">
        <v>3509.549</v>
      </c>
      <c r="J151" s="3">
        <v>0.011509923704150493</v>
      </c>
    </row>
    <row r="152" ht="15.75" customHeight="1">
      <c r="A152" s="23">
        <v>201112.0</v>
      </c>
      <c r="B152" s="23">
        <v>3.7184</v>
      </c>
      <c r="C152" s="3">
        <v>0.06516944054541818</v>
      </c>
      <c r="D152" s="3">
        <v>-0.020099999999999996</v>
      </c>
      <c r="E152" s="3">
        <v>0.012</v>
      </c>
      <c r="F152" s="3">
        <v>0.0028000000000000004</v>
      </c>
      <c r="G152" s="3">
        <v>0.0039000000000000003</v>
      </c>
      <c r="H152" s="3">
        <v>0.007986156196643002</v>
      </c>
      <c r="I152" s="23">
        <v>3322.528</v>
      </c>
      <c r="J152" s="3">
        <v>-0.05225623695457715</v>
      </c>
    </row>
    <row r="153" ht="15.75" customHeight="1">
      <c r="A153" s="23">
        <v>201111.0</v>
      </c>
      <c r="B153" s="23">
        <v>3.4909</v>
      </c>
      <c r="C153" s="3">
        <v>0.026161850730474168</v>
      </c>
      <c r="D153" s="3">
        <v>0.0125</v>
      </c>
      <c r="E153" s="3">
        <v>-0.010700000000000001</v>
      </c>
      <c r="F153" s="3">
        <v>0.0155</v>
      </c>
      <c r="G153" s="3">
        <v>0.0138</v>
      </c>
      <c r="H153" s="3">
        <v>0.006562712518623837</v>
      </c>
      <c r="I153" s="23">
        <v>3296.204</v>
      </c>
      <c r="J153" s="3">
        <v>-0.10580811447362581</v>
      </c>
    </row>
    <row r="154" ht="15.75" customHeight="1">
      <c r="A154" s="23">
        <v>201110.0</v>
      </c>
      <c r="B154" s="23">
        <v>3.4019</v>
      </c>
      <c r="C154" s="3">
        <v>0.017740680907078366</v>
      </c>
      <c r="D154" s="3">
        <v>-0.03</v>
      </c>
      <c r="E154" s="3">
        <v>-0.0089</v>
      </c>
      <c r="F154" s="3">
        <v>0.0068000000000000005</v>
      </c>
      <c r="G154" s="3">
        <v>0.0039000000000000003</v>
      </c>
      <c r="H154" s="3">
        <v>0.001378506852016903</v>
      </c>
      <c r="I154" s="23">
        <v>3274.713</v>
      </c>
      <c r="J154" s="3">
        <v>0.018120122158127083</v>
      </c>
    </row>
    <row r="155" ht="15.75" customHeight="1">
      <c r="A155" s="23">
        <v>201109.0</v>
      </c>
      <c r="B155" s="23">
        <v>3.3426</v>
      </c>
      <c r="C155" s="3">
        <v>-0.04518967093235826</v>
      </c>
      <c r="D155" s="3">
        <v>-0.005600000000000001</v>
      </c>
      <c r="E155" s="3">
        <v>0.0192</v>
      </c>
      <c r="F155" s="3">
        <v>0.0148</v>
      </c>
      <c r="G155" s="3">
        <v>0.037599999999999995</v>
      </c>
      <c r="H155" s="3">
        <v>-0.0187099575491132</v>
      </c>
      <c r="I155" s="23">
        <v>3270.205</v>
      </c>
      <c r="J155" s="3">
        <v>-0.02145039181830266</v>
      </c>
    </row>
    <row r="156" ht="15.75" customHeight="1">
      <c r="A156" s="23">
        <v>201108.0</v>
      </c>
      <c r="B156" s="23">
        <v>3.5008</v>
      </c>
      <c r="C156" s="3">
        <v>0.056717679374566066</v>
      </c>
      <c r="D156" s="3">
        <v>-0.0208</v>
      </c>
      <c r="E156" s="3">
        <v>-0.018799999999999997</v>
      </c>
      <c r="F156" s="3">
        <v>0.0371</v>
      </c>
      <c r="G156" s="3">
        <v>0.008</v>
      </c>
      <c r="H156" s="3">
        <v>-0.0032276029895781377</v>
      </c>
      <c r="I156" s="23">
        <v>3332.557</v>
      </c>
      <c r="J156" s="3">
        <v>-0.0836173320350534</v>
      </c>
    </row>
    <row r="157" ht="15.75" customHeight="1">
      <c r="A157" s="23">
        <v>201107.0</v>
      </c>
      <c r="B157" s="23">
        <v>3.3129</v>
      </c>
      <c r="C157" s="3">
        <v>-0.0029794149512459844</v>
      </c>
      <c r="D157" s="3">
        <v>0.0184</v>
      </c>
      <c r="E157" s="3">
        <v>-0.0106</v>
      </c>
      <c r="F157" s="3">
        <v>-0.020499999999999997</v>
      </c>
      <c r="G157" s="3">
        <v>-0.0068000000000000005</v>
      </c>
      <c r="H157" s="3">
        <v>0.0061024914017735465</v>
      </c>
      <c r="I157" s="23">
        <v>3343.348</v>
      </c>
      <c r="J157" s="3">
        <v>-0.026790121019485524</v>
      </c>
    </row>
    <row r="158" ht="15.75" customHeight="1">
      <c r="A158" s="23">
        <v>201106.0</v>
      </c>
      <c r="B158" s="23">
        <v>3.3228</v>
      </c>
      <c r="C158" s="3">
        <v>-0.08696727392630454</v>
      </c>
      <c r="D158" s="3">
        <v>-0.0229</v>
      </c>
      <c r="E158" s="3">
        <v>-6.0E-4</v>
      </c>
      <c r="F158" s="3">
        <v>0.034300000000000004</v>
      </c>
      <c r="G158" s="3">
        <v>-0.0086</v>
      </c>
      <c r="H158" s="3">
        <v>-0.021368359549397087</v>
      </c>
      <c r="I158" s="23">
        <v>3323.069</v>
      </c>
      <c r="J158" s="3">
        <v>-0.007776689520078484</v>
      </c>
    </row>
    <row r="159" ht="15.75" customHeight="1">
      <c r="A159" s="23">
        <v>201105.0</v>
      </c>
      <c r="B159" s="23">
        <v>3.6393</v>
      </c>
      <c r="C159" s="3">
        <v>0.01659264225257684</v>
      </c>
      <c r="D159" s="3">
        <v>-0.023</v>
      </c>
      <c r="E159" s="3">
        <v>0.020099999999999996</v>
      </c>
      <c r="F159" s="3">
        <v>0.0015</v>
      </c>
      <c r="G159" s="3">
        <v>0.009399999999999999</v>
      </c>
      <c r="H159" s="3">
        <v>-0.01528905128539726</v>
      </c>
      <c r="I159" s="23">
        <v>3395.628</v>
      </c>
      <c r="J159" s="3">
        <v>-0.06071757129714794</v>
      </c>
    </row>
    <row r="160" ht="15.75" customHeight="1">
      <c r="A160" s="23">
        <v>201104.0</v>
      </c>
      <c r="B160" s="23">
        <v>3.5799</v>
      </c>
      <c r="C160" s="3">
        <v>-0.013638617953380727</v>
      </c>
      <c r="D160" s="3">
        <v>-0.005699999999999999</v>
      </c>
      <c r="E160" s="3">
        <v>-0.0053</v>
      </c>
      <c r="F160" s="3">
        <v>0.026600000000000002</v>
      </c>
      <c r="G160" s="3">
        <v>-0.0066</v>
      </c>
      <c r="H160" s="3">
        <v>-0.027988715891447913</v>
      </c>
      <c r="I160" s="23">
        <v>3448.35</v>
      </c>
      <c r="J160" s="3">
        <v>-0.03941322021915883</v>
      </c>
    </row>
    <row r="161" ht="15.75" customHeight="1">
      <c r="A161" s="23">
        <v>201103.0</v>
      </c>
      <c r="B161" s="23">
        <v>3.6294</v>
      </c>
      <c r="C161" s="3">
        <v>0.030903823211952508</v>
      </c>
      <c r="D161" s="3">
        <v>-0.0060999999999999995</v>
      </c>
      <c r="E161" s="3">
        <v>-0.0168</v>
      </c>
      <c r="F161" s="3">
        <v>0.0233</v>
      </c>
      <c r="G161" s="3">
        <v>-0.0146</v>
      </c>
      <c r="H161" s="3">
        <v>0.008046140639957455</v>
      </c>
      <c r="I161" s="23">
        <v>3547.644</v>
      </c>
      <c r="J161" s="3">
        <v>0.021299638989169756</v>
      </c>
    </row>
    <row r="162" ht="15.75" customHeight="1">
      <c r="A162" s="23">
        <v>201102.0</v>
      </c>
      <c r="B162" s="23">
        <v>3.5206</v>
      </c>
      <c r="C162" s="3">
        <v>0.053251959552444106</v>
      </c>
      <c r="D162" s="3">
        <v>0.0102</v>
      </c>
      <c r="E162" s="3">
        <v>-0.0436</v>
      </c>
      <c r="F162" s="3">
        <v>0.0258</v>
      </c>
      <c r="G162" s="3">
        <v>-0.0066</v>
      </c>
      <c r="H162" s="3">
        <v>0.0231050839731628</v>
      </c>
      <c r="I162" s="23">
        <v>3519.327</v>
      </c>
      <c r="J162" s="3">
        <v>0.011890628139326731</v>
      </c>
    </row>
    <row r="163" ht="15.75" customHeight="1">
      <c r="A163" s="23">
        <v>201101.0</v>
      </c>
      <c r="B163" s="23">
        <v>3.3426</v>
      </c>
      <c r="C163" s="3">
        <v>0.04001244555071559</v>
      </c>
      <c r="D163" s="3">
        <v>-0.0137</v>
      </c>
      <c r="E163" s="3">
        <v>0.03</v>
      </c>
      <c r="F163" s="3">
        <v>-0.0042</v>
      </c>
      <c r="G163" s="3">
        <v>0.019799999999999998</v>
      </c>
      <c r="H163" s="3">
        <v>0.020568321296131176</v>
      </c>
      <c r="I163" s="23">
        <v>3439.849</v>
      </c>
      <c r="J163" s="3">
        <v>-0.06730834752981263</v>
      </c>
    </row>
    <row r="164" ht="15.75" customHeight="1">
      <c r="A164" s="23">
        <v>201012.0</v>
      </c>
      <c r="B164" s="23">
        <v>3.214</v>
      </c>
      <c r="C164" s="3">
        <v>-0.009156210500354534</v>
      </c>
      <c r="D164" s="3">
        <v>0.0319</v>
      </c>
      <c r="E164" s="3">
        <v>-0.0282</v>
      </c>
      <c r="F164" s="3">
        <v>0.003</v>
      </c>
      <c r="G164" s="3">
        <v>-0.0036</v>
      </c>
      <c r="H164" s="3">
        <v>0.009519459436793554</v>
      </c>
      <c r="I164" s="23">
        <v>3370.523</v>
      </c>
      <c r="J164" s="3">
        <v>0.037725842378814045</v>
      </c>
    </row>
    <row r="165" ht="15.75" customHeight="1">
      <c r="A165" s="23">
        <v>201011.0</v>
      </c>
      <c r="B165" s="23">
        <v>3.2437</v>
      </c>
      <c r="C165" s="3">
        <v>0.012359164820074264</v>
      </c>
      <c r="D165" s="3">
        <v>0.0095</v>
      </c>
      <c r="E165" s="3">
        <v>0.0066</v>
      </c>
      <c r="F165" s="3">
        <v>-0.0213</v>
      </c>
      <c r="G165" s="3">
        <v>0.0158</v>
      </c>
      <c r="H165" s="3">
        <v>0.00897846196619545</v>
      </c>
      <c r="I165" s="23">
        <v>3338.74</v>
      </c>
      <c r="J165" s="3">
        <v>0.08053486150907352</v>
      </c>
    </row>
    <row r="166" ht="15.75" customHeight="1">
      <c r="A166" s="23">
        <v>201010.0</v>
      </c>
      <c r="B166" s="23">
        <v>3.2041</v>
      </c>
      <c r="C166" s="3">
        <v>0.03511662466886345</v>
      </c>
      <c r="D166" s="3">
        <v>0.0178</v>
      </c>
      <c r="E166" s="3">
        <v>-0.0232</v>
      </c>
      <c r="F166" s="3">
        <v>0.0036</v>
      </c>
      <c r="G166" s="3">
        <v>0.0086</v>
      </c>
      <c r="H166" s="3">
        <v>0.01363912752469365</v>
      </c>
      <c r="I166" s="23">
        <v>3309.03</v>
      </c>
      <c r="J166" s="3">
        <v>0.04491017964071875</v>
      </c>
    </row>
    <row r="167" ht="15.75" customHeight="1">
      <c r="A167" s="23">
        <v>201009.0</v>
      </c>
      <c r="B167" s="23">
        <v>3.0954</v>
      </c>
      <c r="C167" s="3">
        <v>0.03642938458447742</v>
      </c>
      <c r="D167" s="3">
        <v>0.017</v>
      </c>
      <c r="E167" s="3">
        <v>-0.008</v>
      </c>
      <c r="F167" s="3">
        <v>-0.013500000000000002</v>
      </c>
      <c r="G167" s="3">
        <v>0.0026</v>
      </c>
      <c r="H167" s="3">
        <v>-0.012219771308575988</v>
      </c>
      <c r="I167" s="23">
        <v>3264.505</v>
      </c>
      <c r="J167" s="3">
        <v>-0.02274411890921857</v>
      </c>
    </row>
    <row r="168" ht="15.75" customHeight="1">
      <c r="A168" s="23">
        <v>201008.0</v>
      </c>
      <c r="B168" s="23">
        <v>2.9866</v>
      </c>
      <c r="C168" s="3">
        <v>0.0671383142173152</v>
      </c>
      <c r="D168" s="3">
        <v>-0.001</v>
      </c>
      <c r="E168" s="3">
        <v>0.004699999999999999</v>
      </c>
      <c r="F168" s="3">
        <v>-0.0132</v>
      </c>
      <c r="G168" s="3">
        <v>0.0026</v>
      </c>
      <c r="H168" s="3">
        <v>0.039898177836373394</v>
      </c>
      <c r="I168" s="23">
        <v>3304.89</v>
      </c>
      <c r="J168" s="3">
        <v>-0.03724013596499476</v>
      </c>
    </row>
    <row r="169" ht="15.75" customHeight="1">
      <c r="A169" s="23">
        <v>201007.0</v>
      </c>
      <c r="B169" s="23">
        <v>2.7987</v>
      </c>
      <c r="C169" s="3">
        <v>-0.013917271510112017</v>
      </c>
      <c r="D169" s="3">
        <v>-0.0069</v>
      </c>
      <c r="E169" s="3">
        <v>-0.0091</v>
      </c>
      <c r="F169" s="3">
        <v>0.011200000000000002</v>
      </c>
      <c r="G169" s="3">
        <v>0.014499999999999999</v>
      </c>
      <c r="H169" s="3">
        <v>0.046766544734004434</v>
      </c>
      <c r="I169" s="23">
        <v>3178.09</v>
      </c>
      <c r="J169" s="3">
        <v>-0.0021176117836662067</v>
      </c>
    </row>
    <row r="170" ht="15.75" customHeight="1">
      <c r="A170" s="23">
        <v>201006.0</v>
      </c>
      <c r="B170" s="23">
        <v>2.8382</v>
      </c>
      <c r="C170" s="3">
        <v>-0.05282829968296354</v>
      </c>
      <c r="D170" s="3">
        <v>-0.0154</v>
      </c>
      <c r="E170" s="3">
        <v>0.013000000000000001</v>
      </c>
      <c r="F170" s="3">
        <v>-1.0E-4</v>
      </c>
      <c r="G170" s="3">
        <v>0.0118</v>
      </c>
      <c r="H170" s="3">
        <v>4.873752027845235E-4</v>
      </c>
      <c r="I170" s="23">
        <v>3036.102</v>
      </c>
      <c r="J170" s="3">
        <v>-0.04002734452300005</v>
      </c>
    </row>
    <row r="171" ht="15.75" customHeight="1">
      <c r="A171" s="23">
        <v>201005.0</v>
      </c>
      <c r="B171" s="23">
        <v>2.9965</v>
      </c>
      <c r="C171" s="3">
        <v>0.06315416001419205</v>
      </c>
      <c r="D171" s="3">
        <v>-0.0325</v>
      </c>
      <c r="E171" s="3">
        <v>0.015600000000000001</v>
      </c>
      <c r="F171" s="3">
        <v>-0.0342</v>
      </c>
      <c r="G171" s="3">
        <v>0.026600000000000002</v>
      </c>
      <c r="H171" s="3">
        <v>0.021039732632681885</v>
      </c>
      <c r="I171" s="23">
        <v>3034.623</v>
      </c>
      <c r="J171" s="3">
        <v>-0.058836476922556</v>
      </c>
    </row>
    <row r="172" ht="15.75" customHeight="1">
      <c r="A172" s="23">
        <v>201004.0</v>
      </c>
      <c r="B172" s="23">
        <v>2.8185</v>
      </c>
      <c r="C172" s="3">
        <v>-0.04037996663375443</v>
      </c>
      <c r="D172" s="3">
        <v>0.0412</v>
      </c>
      <c r="E172" s="3">
        <v>-0.0087</v>
      </c>
      <c r="F172" s="3">
        <v>0.0101</v>
      </c>
      <c r="G172" s="3">
        <v>0.023399999999999997</v>
      </c>
      <c r="H172" s="3">
        <v>-0.029117101813816326</v>
      </c>
      <c r="I172" s="23">
        <v>2972.091</v>
      </c>
      <c r="J172" s="3">
        <v>-0.011713128744017975</v>
      </c>
    </row>
    <row r="173" ht="15.75" customHeight="1">
      <c r="A173" s="23">
        <v>201003.0</v>
      </c>
      <c r="B173" s="23">
        <v>2.9371</v>
      </c>
      <c r="C173" s="3">
        <v>-0.06012799999999996</v>
      </c>
      <c r="D173" s="3">
        <v>-0.0063</v>
      </c>
      <c r="E173" s="3">
        <v>0.0121</v>
      </c>
      <c r="F173" s="3">
        <v>0.0098</v>
      </c>
      <c r="G173" s="3">
        <v>-0.0204</v>
      </c>
      <c r="H173" s="3">
        <v>-0.06843983814380883</v>
      </c>
      <c r="I173" s="23">
        <v>3061.225</v>
      </c>
      <c r="J173" s="3">
        <v>0.03800326536283749</v>
      </c>
    </row>
    <row r="174" ht="15.75" customHeight="1">
      <c r="A174" s="23">
        <v>201002.0</v>
      </c>
      <c r="B174" s="23">
        <v>3.125</v>
      </c>
      <c r="C174" s="3">
        <v>-0.018653435498053095</v>
      </c>
      <c r="D174" s="3">
        <v>-0.024700000000000003</v>
      </c>
      <c r="E174" s="3">
        <v>0.015700000000000002</v>
      </c>
      <c r="F174" s="3">
        <v>-1.0E-4</v>
      </c>
      <c r="G174" s="3">
        <v>-0.012</v>
      </c>
      <c r="H174" s="3">
        <v>0.005548971494125032</v>
      </c>
      <c r="I174" s="23">
        <v>3286.127</v>
      </c>
      <c r="J174" s="3">
        <v>0.023774383413055267</v>
      </c>
    </row>
    <row r="175" ht="15.75" customHeight="1">
      <c r="A175" s="23">
        <v>201001.0</v>
      </c>
      <c r="B175" s="23">
        <v>3.1844</v>
      </c>
      <c r="C175" s="3">
        <v>0.006256714908677186</v>
      </c>
      <c r="D175" s="3">
        <v>0.0433</v>
      </c>
      <c r="E175" s="3">
        <v>-2.0E-4</v>
      </c>
      <c r="F175" s="3">
        <v>0.0111</v>
      </c>
      <c r="G175" s="3">
        <v>0.0169</v>
      </c>
      <c r="H175" s="3">
        <v>0.03545227625723135</v>
      </c>
      <c r="I175" s="23">
        <v>3267.993</v>
      </c>
      <c r="J175" s="3">
        <v>-0.03206540447504291</v>
      </c>
    </row>
    <row r="176" ht="15.75" customHeight="1">
      <c r="A176" s="23">
        <v>200912.0</v>
      </c>
      <c r="B176" s="23">
        <v>3.1646</v>
      </c>
      <c r="C176" s="3">
        <v>-0.03030488739083803</v>
      </c>
      <c r="D176" s="3">
        <v>-0.0075</v>
      </c>
      <c r="E176" s="3">
        <v>0.015</v>
      </c>
      <c r="F176" s="3">
        <v>0.0132</v>
      </c>
      <c r="G176" s="3">
        <v>0.0062</v>
      </c>
      <c r="H176" s="3">
        <v>-0.0027023491351662043</v>
      </c>
      <c r="I176" s="23">
        <v>3156.102</v>
      </c>
      <c r="J176" s="3">
        <v>0.035650623885917776</v>
      </c>
    </row>
    <row r="177" ht="15.75" customHeight="1">
      <c r="A177" s="23">
        <v>200911.0</v>
      </c>
      <c r="B177" s="23">
        <v>3.2635</v>
      </c>
      <c r="C177" s="3">
        <v>0.0</v>
      </c>
      <c r="D177" s="3">
        <v>0.0216</v>
      </c>
      <c r="E177" s="3">
        <v>-0.025699999999999997</v>
      </c>
      <c r="F177" s="3">
        <v>-0.0053</v>
      </c>
      <c r="G177" s="3">
        <v>-0.0046</v>
      </c>
      <c r="H177" s="3">
        <v>-0.02027494121780915</v>
      </c>
      <c r="I177" s="23">
        <v>3164.654</v>
      </c>
      <c r="J177" s="3">
        <v>-0.020292689741888137</v>
      </c>
    </row>
    <row r="178" ht="15.75" customHeight="1">
      <c r="A178" s="23">
        <v>200910.0</v>
      </c>
      <c r="B178" s="23">
        <v>3.2635</v>
      </c>
      <c r="C178" s="3">
        <v>-0.03506697022559946</v>
      </c>
      <c r="D178" s="3">
        <v>0.0155</v>
      </c>
      <c r="E178" s="3">
        <v>0.0216</v>
      </c>
      <c r="F178" s="3">
        <v>-0.0227</v>
      </c>
      <c r="G178" s="3">
        <v>0.016399999999999998</v>
      </c>
      <c r="H178" s="3">
        <v>0.03347343788543533</v>
      </c>
      <c r="I178" s="23">
        <v>3230.145</v>
      </c>
      <c r="J178" s="3">
        <v>0.021641777730200484</v>
      </c>
    </row>
    <row r="179" ht="15.75" customHeight="1">
      <c r="A179" s="23">
        <v>200909.0</v>
      </c>
      <c r="B179" s="23">
        <v>3.3821</v>
      </c>
      <c r="C179" s="3">
        <v>-0.014424758130318294</v>
      </c>
      <c r="D179" s="3">
        <v>0.0032</v>
      </c>
      <c r="E179" s="3">
        <v>0.0052</v>
      </c>
      <c r="F179" s="3">
        <v>0.011399999999999999</v>
      </c>
      <c r="G179" s="3">
        <v>-0.0286</v>
      </c>
      <c r="H179" s="3">
        <v>-0.02801824469876557</v>
      </c>
      <c r="I179" s="23">
        <v>3125.523</v>
      </c>
      <c r="J179" s="3">
        <v>-0.01102798461375587</v>
      </c>
    </row>
    <row r="180" ht="15.75" customHeight="1">
      <c r="A180" s="23">
        <v>200908.0</v>
      </c>
      <c r="B180" s="23">
        <v>3.4316</v>
      </c>
      <c r="C180" s="3">
        <v>0.06770379589296827</v>
      </c>
      <c r="D180" s="3">
        <v>0.0451</v>
      </c>
      <c r="E180" s="3">
        <v>-0.051</v>
      </c>
      <c r="F180" s="3">
        <v>0.076</v>
      </c>
      <c r="G180" s="3">
        <v>-0.0317</v>
      </c>
      <c r="H180" s="3">
        <v>0.017259073058358387</v>
      </c>
      <c r="I180" s="23">
        <v>3215.619</v>
      </c>
      <c r="J180" s="3">
        <v>-0.013490226113596515</v>
      </c>
    </row>
    <row r="181" ht="15.75" customHeight="1">
      <c r="A181" s="23">
        <v>200907.0</v>
      </c>
      <c r="B181" s="23">
        <v>3.214</v>
      </c>
      <c r="C181" s="3">
        <v>-0.0030708148515773415</v>
      </c>
      <c r="D181" s="3">
        <v>-0.0132</v>
      </c>
      <c r="E181" s="3">
        <v>0.0668</v>
      </c>
      <c r="F181" s="3">
        <v>0.0027</v>
      </c>
      <c r="G181" s="3">
        <v>-0.0171</v>
      </c>
      <c r="H181" s="3">
        <v>0.020354725285934183</v>
      </c>
      <c r="I181" s="23">
        <v>3161.062</v>
      </c>
      <c r="J181" s="3">
        <v>-0.031606095340840135</v>
      </c>
    </row>
    <row r="182" ht="15.75" customHeight="1">
      <c r="A182" s="23">
        <v>200906.0</v>
      </c>
      <c r="B182" s="23">
        <v>3.2239</v>
      </c>
      <c r="C182" s="3">
        <v>-0.00912835013523483</v>
      </c>
      <c r="D182" s="3">
        <v>-0.0042</v>
      </c>
      <c r="E182" s="3">
        <v>-0.027000000000000003</v>
      </c>
      <c r="F182" s="3">
        <v>0.0302</v>
      </c>
      <c r="G182" s="3">
        <v>0.0013</v>
      </c>
      <c r="H182" s="3">
        <v>0.027120190517680776</v>
      </c>
      <c r="I182" s="23">
        <v>3098.003</v>
      </c>
      <c r="J182" s="3">
        <v>0.03278146271826743</v>
      </c>
    </row>
    <row r="183" ht="15.75" customHeight="1">
      <c r="A183" s="23">
        <v>200905.0</v>
      </c>
      <c r="B183" s="23">
        <v>3.2536</v>
      </c>
      <c r="C183" s="3">
        <v>0.2276346074029354</v>
      </c>
      <c r="D183" s="3">
        <v>0.10369999999999999</v>
      </c>
      <c r="E183" s="3">
        <v>0.0535</v>
      </c>
      <c r="F183" s="3">
        <v>-0.07730000000000001</v>
      </c>
      <c r="G183" s="3">
        <v>-0.063</v>
      </c>
      <c r="H183" s="3">
        <v>0.07871554225769684</v>
      </c>
      <c r="I183" s="23">
        <v>3016.203</v>
      </c>
      <c r="J183" s="3">
        <v>0.0818940349951971</v>
      </c>
    </row>
    <row r="184" ht="15.75" customHeight="1">
      <c r="A184" s="23">
        <v>200904.0</v>
      </c>
      <c r="B184" s="23">
        <v>2.6503</v>
      </c>
      <c r="C184" s="3">
        <v>-0.06293533217834035</v>
      </c>
      <c r="D184" s="3">
        <v>0.0068000000000000005</v>
      </c>
      <c r="E184" s="3">
        <v>-0.015300000000000001</v>
      </c>
      <c r="F184" s="3">
        <v>-0.0177</v>
      </c>
      <c r="G184" s="3">
        <v>-0.057699999999999994</v>
      </c>
      <c r="H184" s="3">
        <v>0.011552094766827281</v>
      </c>
      <c r="I184" s="23">
        <v>2796.106</v>
      </c>
      <c r="J184" s="3">
        <v>0.008107697565791883</v>
      </c>
    </row>
    <row r="185" ht="15.75" customHeight="1">
      <c r="A185" s="23">
        <v>200903.0</v>
      </c>
      <c r="B185" s="23">
        <v>2.8283</v>
      </c>
      <c r="C185" s="3">
        <v>0.043768682880023446</v>
      </c>
      <c r="D185" s="3">
        <v>-0.019799999999999998</v>
      </c>
      <c r="E185" s="3">
        <v>-0.065</v>
      </c>
      <c r="F185" s="3">
        <v>0.026000000000000002</v>
      </c>
      <c r="G185" s="3">
        <v>-0.0767</v>
      </c>
      <c r="H185" s="3">
        <v>0.008607286400531322</v>
      </c>
      <c r="I185" s="23">
        <v>2764.174</v>
      </c>
      <c r="J185" s="3">
        <v>0.1725443049247486</v>
      </c>
    </row>
    <row r="186" ht="15.75" customHeight="1">
      <c r="A186" s="23">
        <v>200902.0</v>
      </c>
      <c r="B186" s="23">
        <v>2.7097</v>
      </c>
      <c r="C186" s="3">
        <v>-0.024901939616394975</v>
      </c>
      <c r="D186" s="3">
        <v>0.038</v>
      </c>
      <c r="E186" s="3">
        <v>-0.0425</v>
      </c>
      <c r="F186" s="3">
        <v>0.0111</v>
      </c>
      <c r="G186" s="3">
        <v>-0.034</v>
      </c>
      <c r="H186" s="3">
        <v>0.057979982967842014</v>
      </c>
      <c r="I186" s="23">
        <v>2740.585</v>
      </c>
      <c r="J186" s="3">
        <v>0.04099937423227562</v>
      </c>
    </row>
    <row r="187" ht="15.75" customHeight="1">
      <c r="A187" s="23">
        <v>200901.0</v>
      </c>
      <c r="B187" s="23">
        <v>2.7789</v>
      </c>
      <c r="C187" s="3">
        <v>0.03690298507462675</v>
      </c>
      <c r="D187" s="3">
        <v>-0.0077</v>
      </c>
      <c r="E187" s="3">
        <v>0.031200000000000002</v>
      </c>
      <c r="F187" s="3">
        <v>-0.053099999999999994</v>
      </c>
      <c r="G187" s="3">
        <v>0.018000000000000002</v>
      </c>
      <c r="H187" s="3">
        <v>0.02698986685654492</v>
      </c>
      <c r="I187" s="23">
        <v>2590.394</v>
      </c>
      <c r="J187" s="3">
        <v>-0.06757574447854076</v>
      </c>
    </row>
    <row r="188" ht="15.75" customHeight="1">
      <c r="A188" s="23">
        <v>200812.0</v>
      </c>
      <c r="B188" s="23">
        <v>2.68</v>
      </c>
      <c r="C188" s="3">
        <v>-0.1258113970708158</v>
      </c>
      <c r="D188" s="3">
        <v>0.019299999999999998</v>
      </c>
      <c r="E188" s="3">
        <v>0.0254</v>
      </c>
      <c r="F188" s="3">
        <v>-0.0415</v>
      </c>
      <c r="G188" s="3">
        <v>-0.0501</v>
      </c>
      <c r="H188" s="3">
        <v>-0.0907764701471877</v>
      </c>
      <c r="I188" s="23">
        <v>2522.317</v>
      </c>
      <c r="J188" s="3">
        <v>-0.08834075416683096</v>
      </c>
    </row>
    <row r="189" ht="15.75" customHeight="1">
      <c r="A189" s="23">
        <v>200811.0</v>
      </c>
      <c r="B189" s="23">
        <v>3.0657</v>
      </c>
      <c r="C189" s="3">
        <v>-0.0064171122994652885</v>
      </c>
      <c r="D189" s="3">
        <v>-0.018000000000000002</v>
      </c>
      <c r="E189" s="3">
        <v>0.0433</v>
      </c>
      <c r="F189" s="3">
        <v>-0.0333</v>
      </c>
      <c r="G189" s="3">
        <v>0.063</v>
      </c>
      <c r="H189" s="3">
        <v>0.021516648862857535</v>
      </c>
      <c r="I189" s="23">
        <v>2774.144</v>
      </c>
      <c r="J189" s="3">
        <v>-0.1582979570177766</v>
      </c>
    </row>
    <row r="190" ht="15.75" customHeight="1">
      <c r="A190" s="23">
        <v>200810.0</v>
      </c>
      <c r="B190" s="23">
        <v>3.0855</v>
      </c>
      <c r="C190" s="3">
        <v>-0.009502102661230749</v>
      </c>
      <c r="D190" s="3">
        <v>-0.0738</v>
      </c>
      <c r="E190" s="3">
        <v>0.0362</v>
      </c>
      <c r="F190" s="3">
        <v>0.0022</v>
      </c>
      <c r="G190" s="3">
        <v>0.0675</v>
      </c>
      <c r="H190" s="3">
        <v>0.001752515713990599</v>
      </c>
      <c r="I190" s="23">
        <v>2715.711</v>
      </c>
      <c r="J190" s="3">
        <v>0.06311261547140545</v>
      </c>
    </row>
    <row r="191" ht="15.75" customHeight="1">
      <c r="A191" s="23">
        <v>200809.0</v>
      </c>
      <c r="B191" s="23">
        <v>3.1151</v>
      </c>
      <c r="C191" s="3">
        <v>-0.04547265206067108</v>
      </c>
      <c r="D191" s="3">
        <v>-0.0172</v>
      </c>
      <c r="E191" s="3">
        <v>0.0334</v>
      </c>
      <c r="F191" s="3">
        <v>0.059500000000000004</v>
      </c>
      <c r="G191" s="3">
        <v>0.08460000000000001</v>
      </c>
      <c r="H191" s="3">
        <v>-0.03896043124406656</v>
      </c>
      <c r="I191" s="23">
        <v>2710.96</v>
      </c>
      <c r="J191" s="3">
        <v>-0.05340097456778592</v>
      </c>
    </row>
    <row r="192" ht="15.75" customHeight="1">
      <c r="A192" s="23">
        <v>200808.0</v>
      </c>
      <c r="B192" s="23">
        <v>3.2635</v>
      </c>
      <c r="C192" s="3">
        <v>-0.09835612653681447</v>
      </c>
      <c r="D192" s="3">
        <v>-0.0406</v>
      </c>
      <c r="E192" s="3">
        <v>-0.0158</v>
      </c>
      <c r="F192" s="3">
        <v>0.054000000000000006</v>
      </c>
      <c r="G192" s="3">
        <v>0.055099999999999996</v>
      </c>
      <c r="H192" s="3">
        <v>-0.08716348630645876</v>
      </c>
      <c r="I192" s="23">
        <v>2820.862</v>
      </c>
      <c r="J192" s="3">
        <v>-0.021712867731086938</v>
      </c>
    </row>
    <row r="193" ht="15.75" customHeight="1">
      <c r="A193" s="23">
        <v>200807.0</v>
      </c>
      <c r="B193" s="23">
        <v>3.6195</v>
      </c>
      <c r="C193" s="3">
        <v>0.016656367619796608</v>
      </c>
      <c r="D193" s="3">
        <v>-0.035699999999999996</v>
      </c>
      <c r="E193" s="3">
        <v>0.0565</v>
      </c>
      <c r="F193" s="3">
        <v>0.0263</v>
      </c>
      <c r="G193" s="3">
        <v>0.0605</v>
      </c>
      <c r="H193" s="3">
        <v>-0.07843958818373742</v>
      </c>
      <c r="I193" s="23">
        <v>3090.216</v>
      </c>
      <c r="J193" s="3">
        <v>-0.033909532521607444</v>
      </c>
    </row>
    <row r="194" ht="15.75" customHeight="1">
      <c r="A194" s="23">
        <v>200806.0</v>
      </c>
      <c r="B194" s="23">
        <v>3.5602</v>
      </c>
      <c r="C194" s="3">
        <v>0.04349610176446461</v>
      </c>
      <c r="D194" s="3">
        <v>-0.0012</v>
      </c>
      <c r="E194" s="3">
        <v>-0.0139</v>
      </c>
      <c r="F194" s="3">
        <v>0.0034999999999999996</v>
      </c>
      <c r="G194" s="3">
        <v>0.0097</v>
      </c>
      <c r="H194" s="3">
        <v>0.005085309163477714</v>
      </c>
      <c r="I194" s="23">
        <v>3353.243</v>
      </c>
      <c r="J194" s="3">
        <v>-0.018665841201052524</v>
      </c>
    </row>
    <row r="195" ht="15.75" customHeight="1">
      <c r="A195" s="23">
        <v>200805.0</v>
      </c>
      <c r="B195" s="23">
        <v>3.4118</v>
      </c>
      <c r="C195" s="3">
        <v>0.12745778394633356</v>
      </c>
      <c r="D195" s="3">
        <v>0.034</v>
      </c>
      <c r="E195" s="3">
        <v>-0.0455</v>
      </c>
      <c r="F195" s="3">
        <v>-0.0302</v>
      </c>
      <c r="G195" s="3">
        <v>-0.0438</v>
      </c>
      <c r="H195" s="3">
        <v>0.044306404610092276</v>
      </c>
      <c r="I195" s="23">
        <v>3336.277</v>
      </c>
      <c r="J195" s="3">
        <v>-0.011777301927194839</v>
      </c>
    </row>
    <row r="196" ht="15.75" customHeight="1">
      <c r="A196" s="23">
        <v>200804.0</v>
      </c>
      <c r="B196" s="23">
        <v>3.0261</v>
      </c>
      <c r="C196" s="3">
        <v>-0.18400970742887957</v>
      </c>
      <c r="D196" s="3">
        <v>-0.0292</v>
      </c>
      <c r="E196" s="3">
        <v>-0.0087</v>
      </c>
      <c r="F196" s="3">
        <v>-0.012199999999999999</v>
      </c>
      <c r="G196" s="3">
        <v>-0.027200000000000002</v>
      </c>
      <c r="H196" s="3">
        <v>-0.11850720167362583</v>
      </c>
      <c r="I196" s="23">
        <v>3194.73</v>
      </c>
      <c r="J196" s="3">
        <v>0.021881838074398363</v>
      </c>
    </row>
    <row r="197" ht="15.75" customHeight="1">
      <c r="A197" s="23">
        <v>200803.0</v>
      </c>
      <c r="B197" s="23">
        <v>3.7085</v>
      </c>
      <c r="C197" s="3">
        <v>-0.062492100007584095</v>
      </c>
      <c r="D197" s="3">
        <v>-0.042800000000000005</v>
      </c>
      <c r="E197" s="3">
        <v>0.0226</v>
      </c>
      <c r="F197" s="3">
        <v>0.013999999999999999</v>
      </c>
      <c r="G197" s="3">
        <v>0.029300000000000003</v>
      </c>
      <c r="H197" s="3">
        <v>-1.5918102054623962E-4</v>
      </c>
      <c r="I197" s="23">
        <v>3624.227</v>
      </c>
      <c r="J197" s="3">
        <v>0.004237953225553204</v>
      </c>
    </row>
    <row r="198" ht="15.75" customHeight="1">
      <c r="A198" s="23">
        <v>200802.0</v>
      </c>
      <c r="B198" s="23">
        <v>3.9557</v>
      </c>
      <c r="C198" s="3">
        <v>0.08399101172859802</v>
      </c>
      <c r="D198" s="3">
        <v>0.023700000000000002</v>
      </c>
      <c r="E198" s="3">
        <v>-0.0447</v>
      </c>
      <c r="F198" s="3">
        <v>-0.0038</v>
      </c>
      <c r="G198" s="3">
        <v>-0.0073</v>
      </c>
      <c r="H198" s="3">
        <v>0.04448297314251359</v>
      </c>
      <c r="I198" s="23">
        <v>3624.804</v>
      </c>
      <c r="J198" s="3">
        <v>0.022140221402214166</v>
      </c>
    </row>
    <row r="199" ht="15.75" customHeight="1">
      <c r="A199" s="23">
        <v>200801.0</v>
      </c>
      <c r="B199" s="23">
        <v>3.6492</v>
      </c>
      <c r="C199" s="3">
        <v>-0.06817833614217861</v>
      </c>
      <c r="D199" s="3">
        <v>-0.0453</v>
      </c>
      <c r="E199" s="3">
        <v>0.0129</v>
      </c>
      <c r="F199" s="3">
        <v>0.0274</v>
      </c>
      <c r="G199" s="3">
        <v>0.059500000000000004</v>
      </c>
      <c r="H199" s="3">
        <v>-0.03134292864475674</v>
      </c>
      <c r="I199" s="23">
        <v>3470.429</v>
      </c>
      <c r="J199" s="3">
        <v>-0.023193856762263043</v>
      </c>
    </row>
    <row r="200" ht="15.75" customHeight="1">
      <c r="A200" s="23">
        <v>200712.0</v>
      </c>
      <c r="B200" s="23">
        <v>3.9162</v>
      </c>
      <c r="C200" s="3">
        <v>-0.09380784894483529</v>
      </c>
      <c r="D200" s="3">
        <v>-0.0038</v>
      </c>
      <c r="E200" s="3">
        <v>0.008100000000000001</v>
      </c>
      <c r="F200" s="3">
        <v>-4.0E-4</v>
      </c>
      <c r="G200" s="3">
        <v>0.0159</v>
      </c>
      <c r="H200" s="3">
        <v>-0.023952745076885607</v>
      </c>
      <c r="I200" s="23">
        <v>3582.722</v>
      </c>
      <c r="J200" s="3">
        <v>0.013500635324015242</v>
      </c>
    </row>
    <row r="201" ht="15.75" customHeight="1">
      <c r="A201" s="23">
        <v>200711.0</v>
      </c>
      <c r="B201" s="23">
        <v>4.3216</v>
      </c>
      <c r="C201" s="3">
        <v>-0.05000989206656259</v>
      </c>
      <c r="D201" s="3">
        <v>-0.032799999999999996</v>
      </c>
      <c r="E201" s="3">
        <v>0.0271</v>
      </c>
      <c r="F201" s="3">
        <v>-0.015700000000000002</v>
      </c>
      <c r="G201" s="3">
        <v>0.0222</v>
      </c>
      <c r="H201" s="3">
        <v>-0.09173410244431612</v>
      </c>
      <c r="I201" s="23">
        <v>3670.644</v>
      </c>
      <c r="J201" s="3">
        <v>-0.024027282591846166</v>
      </c>
    </row>
    <row r="202" ht="15.75" customHeight="1">
      <c r="A202" s="23">
        <v>200710.0</v>
      </c>
      <c r="B202" s="23">
        <v>4.5491</v>
      </c>
      <c r="C202" s="3">
        <v>-0.039666455562592295</v>
      </c>
      <c r="D202" s="3">
        <v>-0.0275</v>
      </c>
      <c r="E202" s="3">
        <v>-0.011200000000000002</v>
      </c>
      <c r="F202" s="3">
        <v>-0.0146</v>
      </c>
      <c r="G202" s="3">
        <v>-0.035</v>
      </c>
      <c r="H202" s="3">
        <v>-0.005295245502585533</v>
      </c>
      <c r="I202" s="23">
        <v>4041.376</v>
      </c>
      <c r="J202" s="3">
        <v>0.03265567472386732</v>
      </c>
    </row>
    <row r="203" ht="15.75" customHeight="1">
      <c r="A203" s="23">
        <v>200709.0</v>
      </c>
      <c r="B203" s="23">
        <v>4.737</v>
      </c>
      <c r="C203" s="3">
        <v>-0.10801039430572812</v>
      </c>
      <c r="D203" s="3">
        <v>-0.0371</v>
      </c>
      <c r="E203" s="3">
        <v>-0.0495</v>
      </c>
      <c r="F203" s="3">
        <v>0.014199999999999999</v>
      </c>
      <c r="G203" s="3">
        <v>-0.051100000000000007</v>
      </c>
      <c r="H203" s="3">
        <v>-0.03472976215648582</v>
      </c>
      <c r="I203" s="23">
        <v>4062.89</v>
      </c>
      <c r="J203" s="3">
        <v>0.014452744397531525</v>
      </c>
    </row>
    <row r="204" ht="15.75" customHeight="1">
      <c r="A204" s="23">
        <v>200708.0</v>
      </c>
      <c r="B204" s="23">
        <v>5.3106</v>
      </c>
      <c r="C204" s="3">
        <v>0.028747433264886935</v>
      </c>
      <c r="D204" s="3">
        <v>-0.1058</v>
      </c>
      <c r="E204" s="3">
        <v>-0.0051</v>
      </c>
      <c r="F204" s="3">
        <v>0.0526</v>
      </c>
      <c r="G204" s="3">
        <v>0.0231</v>
      </c>
      <c r="H204" s="3">
        <v>-0.014015782044188518</v>
      </c>
      <c r="I204" s="23">
        <v>4209.07</v>
      </c>
      <c r="J204" s="3">
        <v>-0.07217116166942883</v>
      </c>
    </row>
    <row r="205" ht="15.75" customHeight="1">
      <c r="A205" s="23">
        <v>200707.0</v>
      </c>
      <c r="B205" s="23">
        <v>5.1622</v>
      </c>
      <c r="C205" s="3">
        <v>0.13973461682820743</v>
      </c>
      <c r="D205" s="3">
        <v>0.025099999999999997</v>
      </c>
      <c r="E205" s="3">
        <v>0.0351</v>
      </c>
      <c r="F205" s="3">
        <v>-0.031400000000000004</v>
      </c>
      <c r="G205" s="3">
        <v>-0.0025</v>
      </c>
      <c r="H205" s="3">
        <v>0.03640011061015014</v>
      </c>
      <c r="I205" s="23">
        <v>4268.902</v>
      </c>
      <c r="J205" s="3">
        <v>-0.0108792846497765</v>
      </c>
    </row>
    <row r="206" ht="15.75" customHeight="1">
      <c r="A206" s="23">
        <v>200706.0</v>
      </c>
      <c r="B206" s="23">
        <v>4.5293</v>
      </c>
      <c r="C206" s="3">
        <v>-0.05955025850792128</v>
      </c>
      <c r="D206" s="3">
        <v>0.0351</v>
      </c>
      <c r="E206" s="3">
        <v>0.0031</v>
      </c>
      <c r="F206" s="3">
        <v>0.018000000000000002</v>
      </c>
      <c r="G206" s="3">
        <v>-0.0043</v>
      </c>
      <c r="H206" s="3">
        <v>-0.02238838914864849</v>
      </c>
      <c r="I206" s="23">
        <v>4118.971</v>
      </c>
      <c r="J206" s="3">
        <v>0.056526531254920576</v>
      </c>
    </row>
    <row r="207" ht="15.75" customHeight="1">
      <c r="A207" s="23">
        <v>200705.0</v>
      </c>
      <c r="B207" s="23">
        <v>4.8161</v>
      </c>
      <c r="C207" s="3">
        <v>-0.04134320633783195</v>
      </c>
      <c r="D207" s="3">
        <v>0.0519</v>
      </c>
      <c r="E207" s="3">
        <v>0.0429</v>
      </c>
      <c r="F207" s="3">
        <v>-0.030600000000000002</v>
      </c>
      <c r="G207" s="3">
        <v>0.006999999999999999</v>
      </c>
      <c r="H207" s="3">
        <v>-0.004956442489609247</v>
      </c>
      <c r="I207" s="23">
        <v>4213.3</v>
      </c>
      <c r="J207" s="3">
        <v>0.042172628815227986</v>
      </c>
    </row>
    <row r="208" ht="15.75" customHeight="1">
      <c r="A208" s="23">
        <v>200704.0</v>
      </c>
      <c r="B208" s="23">
        <v>5.0238</v>
      </c>
      <c r="C208" s="3">
        <v>-0.021197833456727655</v>
      </c>
      <c r="D208" s="3">
        <v>0.042699999999999995</v>
      </c>
      <c r="E208" s="3">
        <v>-6.0E-4</v>
      </c>
      <c r="F208" s="3">
        <v>-0.009300000000000001</v>
      </c>
      <c r="G208" s="3">
        <v>0.0040999999999999995</v>
      </c>
      <c r="H208" s="3">
        <v>-0.01582110262867642</v>
      </c>
      <c r="I208" s="23">
        <v>4234.287</v>
      </c>
      <c r="J208" s="3">
        <v>0.028176143074067905</v>
      </c>
    </row>
    <row r="209" ht="15.75" customHeight="1">
      <c r="A209" s="23">
        <v>200703.0</v>
      </c>
      <c r="B209" s="23">
        <v>5.1326</v>
      </c>
      <c r="C209" s="3">
        <v>0.07455249659792718</v>
      </c>
      <c r="D209" s="3">
        <v>0.0127</v>
      </c>
      <c r="E209" s="3">
        <v>-0.0202</v>
      </c>
      <c r="F209" s="3">
        <v>-0.0043</v>
      </c>
      <c r="G209" s="3">
        <v>-0.0046</v>
      </c>
      <c r="H209" s="3">
        <v>0.025680178208549842</v>
      </c>
      <c r="I209" s="23">
        <v>4302.355</v>
      </c>
      <c r="J209" s="3">
        <v>0.018209929565366823</v>
      </c>
    </row>
    <row r="210" ht="15.75" customHeight="1">
      <c r="A210" s="23">
        <v>200702.0</v>
      </c>
      <c r="B210" s="23">
        <v>4.7765</v>
      </c>
      <c r="C210" s="3">
        <v>0.0342550289067407</v>
      </c>
      <c r="D210" s="3">
        <v>0.0178</v>
      </c>
      <c r="E210" s="3">
        <v>-6.0E-4</v>
      </c>
      <c r="F210" s="3">
        <v>0.0147</v>
      </c>
      <c r="G210" s="3">
        <v>-0.0083</v>
      </c>
      <c r="H210" s="3">
        <v>0.021302642737299538</v>
      </c>
      <c r="I210" s="23">
        <v>4194.636</v>
      </c>
      <c r="J210" s="3">
        <v>-0.032091785833056274</v>
      </c>
    </row>
    <row r="211" ht="15.75" customHeight="1">
      <c r="A211" s="23">
        <v>200701.0</v>
      </c>
      <c r="B211" s="23">
        <v>4.6183</v>
      </c>
      <c r="C211" s="3">
        <v>-0.037111940454100045</v>
      </c>
      <c r="D211" s="3">
        <v>0.0339</v>
      </c>
      <c r="E211" s="3">
        <v>0.0326</v>
      </c>
      <c r="F211" s="3">
        <v>-0.024700000000000003</v>
      </c>
      <c r="G211" s="3">
        <v>0.012199999999999999</v>
      </c>
      <c r="H211" s="3">
        <v>0.017343278361884096</v>
      </c>
      <c r="I211" s="23">
        <v>4107.143</v>
      </c>
      <c r="J211" s="3">
        <v>0.015363835893972722</v>
      </c>
    </row>
    <row r="212" ht="15.75" customHeight="1">
      <c r="A212" s="23">
        <v>200612.0</v>
      </c>
      <c r="B212" s="23">
        <v>4.7963</v>
      </c>
      <c r="C212" s="3">
        <v>-0.09850763100518767</v>
      </c>
      <c r="D212" s="3">
        <v>-0.013500000000000002</v>
      </c>
      <c r="E212" s="3">
        <v>-0.0022</v>
      </c>
      <c r="F212" s="3">
        <v>-0.008199999999999999</v>
      </c>
      <c r="G212" s="3">
        <v>0.008100000000000001</v>
      </c>
      <c r="H212" s="3">
        <v>-0.027897296954983886</v>
      </c>
      <c r="I212" s="23">
        <v>4037.126</v>
      </c>
      <c r="J212" s="3">
        <v>0.027941686914265906</v>
      </c>
    </row>
    <row r="213" ht="15.75" customHeight="1">
      <c r="A213" s="23">
        <v>200611.0</v>
      </c>
      <c r="B213" s="23">
        <v>5.3204</v>
      </c>
      <c r="C213" s="3">
        <v>0.04668411009029927</v>
      </c>
      <c r="D213" s="3">
        <v>0.0124</v>
      </c>
      <c r="E213" s="3">
        <v>0.016</v>
      </c>
      <c r="F213" s="3">
        <v>-0.0346</v>
      </c>
      <c r="G213" s="3">
        <v>0.0169</v>
      </c>
      <c r="H213" s="3">
        <v>0.024045313635812304</v>
      </c>
      <c r="I213" s="23">
        <v>4152.983</v>
      </c>
      <c r="J213" s="3">
        <v>0.0013903371567605127</v>
      </c>
    </row>
    <row r="214" ht="15.75" customHeight="1">
      <c r="A214" s="23">
        <v>200610.0</v>
      </c>
      <c r="B214" s="23">
        <v>5.0831</v>
      </c>
      <c r="C214" s="3">
        <v>0.0039104931566369405</v>
      </c>
      <c r="D214" s="3">
        <v>0.022799999999999997</v>
      </c>
      <c r="E214" s="3">
        <v>-0.052199999999999996</v>
      </c>
      <c r="F214" s="3">
        <v>0.0235</v>
      </c>
      <c r="G214" s="3">
        <v>-0.0252</v>
      </c>
      <c r="H214" s="3">
        <v>0.04962944979882056</v>
      </c>
      <c r="I214" s="23">
        <v>4055.468</v>
      </c>
      <c r="J214" s="3">
        <v>0.0075293293643843295</v>
      </c>
    </row>
    <row r="215" ht="15.75" customHeight="1">
      <c r="A215" s="23">
        <v>200609.0</v>
      </c>
      <c r="B215" s="23">
        <v>5.0633</v>
      </c>
      <c r="C215" s="3">
        <v>-0.005831533477321793</v>
      </c>
      <c r="D215" s="3">
        <v>-0.0023</v>
      </c>
      <c r="E215" s="3">
        <v>0.024</v>
      </c>
      <c r="F215" s="3">
        <v>-0.0025</v>
      </c>
      <c r="G215" s="3">
        <v>0.0304</v>
      </c>
      <c r="H215" s="3">
        <v>0.02093143636713868</v>
      </c>
      <c r="I215" s="23">
        <v>3863.714</v>
      </c>
      <c r="J215" s="3">
        <v>-0.007473062217587589</v>
      </c>
    </row>
    <row r="216" ht="15.75" customHeight="1">
      <c r="A216" s="23">
        <v>200608.0</v>
      </c>
      <c r="B216" s="23">
        <v>5.093</v>
      </c>
      <c r="C216" s="3">
        <v>-0.028294507087936127</v>
      </c>
      <c r="D216" s="3">
        <v>-0.005</v>
      </c>
      <c r="E216" s="3">
        <v>-0.002</v>
      </c>
      <c r="F216" s="3">
        <v>0.004699999999999999</v>
      </c>
      <c r="G216" s="3">
        <v>0.0092</v>
      </c>
      <c r="H216" s="3">
        <v>0.054371246874775236</v>
      </c>
      <c r="I216" s="23">
        <v>3784.499</v>
      </c>
      <c r="J216" s="3">
        <v>-0.01708233686368299</v>
      </c>
    </row>
    <row r="217" ht="15.75" customHeight="1">
      <c r="A217" s="23">
        <v>200607.0</v>
      </c>
      <c r="B217" s="23">
        <v>5.2413</v>
      </c>
      <c r="C217" s="3">
        <v>0.019232265090230127</v>
      </c>
      <c r="D217" s="3">
        <v>0.0171</v>
      </c>
      <c r="E217" s="3">
        <v>-0.0078000000000000005</v>
      </c>
      <c r="F217" s="3">
        <v>-0.0024</v>
      </c>
      <c r="G217" s="3">
        <v>0.0026</v>
      </c>
      <c r="H217" s="3">
        <v>0.02252590256589948</v>
      </c>
      <c r="I217" s="23">
        <v>3589.342</v>
      </c>
      <c r="J217" s="3">
        <v>0.004116638078902168</v>
      </c>
    </row>
    <row r="218" ht="15.75" customHeight="1">
      <c r="A218" s="23">
        <v>200606.0</v>
      </c>
      <c r="B218" s="23">
        <v>5.1424</v>
      </c>
      <c r="C218" s="3">
        <v>-0.024397647505217113</v>
      </c>
      <c r="D218" s="3">
        <v>-0.0256</v>
      </c>
      <c r="E218" s="3">
        <v>0.0064</v>
      </c>
      <c r="F218" s="3">
        <v>0.0043</v>
      </c>
      <c r="G218" s="3">
        <v>0.0128</v>
      </c>
      <c r="H218" s="3">
        <v>-0.019632376454553957</v>
      </c>
      <c r="I218" s="23">
        <v>3510.27</v>
      </c>
      <c r="J218" s="3">
        <v>0.011274934952298477</v>
      </c>
    </row>
    <row r="219" ht="15.75" customHeight="1">
      <c r="A219" s="23">
        <v>200605.0</v>
      </c>
      <c r="B219" s="23">
        <v>5.271</v>
      </c>
      <c r="C219" s="3">
        <v>-0.012958316167933859</v>
      </c>
      <c r="D219" s="3">
        <v>0.003</v>
      </c>
      <c r="E219" s="3">
        <v>-0.0031</v>
      </c>
      <c r="F219" s="3">
        <v>0.0101</v>
      </c>
      <c r="G219" s="3">
        <v>2.0E-4</v>
      </c>
      <c r="H219" s="3">
        <v>-0.0014802532047286654</v>
      </c>
      <c r="I219" s="23">
        <v>3580.565</v>
      </c>
      <c r="J219" s="3">
        <v>0.007690963118335947</v>
      </c>
    </row>
    <row r="220" ht="15.75" customHeight="1">
      <c r="A220" s="23">
        <v>200604.0</v>
      </c>
      <c r="B220" s="23">
        <v>5.3402</v>
      </c>
      <c r="C220" s="3">
        <v>0.013128438626446748</v>
      </c>
      <c r="D220" s="3">
        <v>-0.0064</v>
      </c>
      <c r="E220" s="3">
        <v>-0.016200000000000003</v>
      </c>
      <c r="F220" s="3">
        <v>0.0055000000000000005</v>
      </c>
      <c r="G220" s="3">
        <v>-0.0143</v>
      </c>
      <c r="H220" s="3">
        <v>-0.007671310058628644</v>
      </c>
      <c r="I220" s="23">
        <v>3585.873</v>
      </c>
      <c r="J220" s="3">
        <v>0.005801687763713037</v>
      </c>
    </row>
    <row r="221" ht="15.75" customHeight="1">
      <c r="A221" s="23">
        <v>200603.0</v>
      </c>
      <c r="B221" s="23">
        <v>5.271</v>
      </c>
      <c r="C221" s="3">
        <v>-0.01841747518575776</v>
      </c>
      <c r="D221" s="3">
        <v>0.0302</v>
      </c>
      <c r="E221" s="3">
        <v>0.0127</v>
      </c>
      <c r="F221" s="3">
        <v>-0.0273</v>
      </c>
      <c r="G221" s="3">
        <v>0.0012</v>
      </c>
      <c r="H221" s="3">
        <v>-0.04784321743944331</v>
      </c>
      <c r="I221" s="23">
        <v>3613.594</v>
      </c>
      <c r="J221" s="3">
        <v>-0.010782608695652174</v>
      </c>
    </row>
    <row r="222" ht="15.75" customHeight="1">
      <c r="A222" s="23">
        <v>200602.0</v>
      </c>
      <c r="B222" s="23">
        <v>5.3699</v>
      </c>
      <c r="C222" s="3">
        <v>0.01305487954421114</v>
      </c>
      <c r="D222" s="3">
        <v>0.0248</v>
      </c>
      <c r="E222" s="3">
        <v>0.0281</v>
      </c>
      <c r="F222" s="3">
        <v>-0.0204</v>
      </c>
      <c r="G222" s="3">
        <v>0.0139</v>
      </c>
      <c r="H222" s="3">
        <v>0.025033207453810657</v>
      </c>
      <c r="I222" s="23">
        <v>3795.167</v>
      </c>
      <c r="J222" s="3">
        <v>-0.012027491408934776</v>
      </c>
    </row>
    <row r="223" ht="15.75" customHeight="1">
      <c r="A223" s="23">
        <v>200601.0</v>
      </c>
      <c r="B223" s="23">
        <v>5.3007</v>
      </c>
      <c r="C223" s="3">
        <v>0.07199627884401472</v>
      </c>
      <c r="D223" s="3">
        <v>0.0077</v>
      </c>
      <c r="E223" s="3">
        <v>-0.0033</v>
      </c>
      <c r="F223" s="3">
        <v>-0.0053</v>
      </c>
      <c r="G223" s="3">
        <v>-0.0129</v>
      </c>
      <c r="H223" s="3">
        <v>0.08731321762287059</v>
      </c>
      <c r="I223" s="23">
        <v>3702.482</v>
      </c>
      <c r="J223" s="3">
        <v>0.021052631578947434</v>
      </c>
    </row>
    <row r="224" ht="15.75" customHeight="1">
      <c r="A224" s="23">
        <v>200512.0</v>
      </c>
      <c r="B224" s="23">
        <v>4.9447</v>
      </c>
      <c r="C224" s="3">
        <v>0.08225174549672776</v>
      </c>
      <c r="D224" s="3">
        <v>-0.0088</v>
      </c>
      <c r="E224" s="3">
        <v>-0.0032</v>
      </c>
      <c r="F224" s="3">
        <v>0.0026</v>
      </c>
      <c r="G224" s="3">
        <v>0.012</v>
      </c>
      <c r="H224" s="3">
        <v>0.016269366001194552</v>
      </c>
      <c r="I224" s="23">
        <v>3405.166</v>
      </c>
      <c r="J224" s="3">
        <v>-0.024306744265662372</v>
      </c>
    </row>
    <row r="225" ht="15.75" customHeight="1">
      <c r="A225" s="23">
        <v>200511.0</v>
      </c>
      <c r="B225" s="23">
        <v>4.5689</v>
      </c>
      <c r="C225" s="3">
        <v>-0.014919902546301156</v>
      </c>
      <c r="D225" s="3">
        <v>-0.0149</v>
      </c>
      <c r="E225" s="3">
        <v>-0.006</v>
      </c>
      <c r="F225" s="3">
        <v>5.0E-4</v>
      </c>
      <c r="G225" s="3">
        <v>-0.0018</v>
      </c>
      <c r="H225" s="3">
        <v>-0.0058916882336239595</v>
      </c>
      <c r="I225" s="23">
        <v>3350.653</v>
      </c>
      <c r="J225" s="3">
        <v>-0.01782111634162753</v>
      </c>
    </row>
    <row r="226" ht="15.75" customHeight="1">
      <c r="A226" s="23">
        <v>200510.0</v>
      </c>
      <c r="B226" s="23">
        <v>4.6381</v>
      </c>
      <c r="C226" s="3">
        <v>-0.0021299483648881123</v>
      </c>
      <c r="D226" s="3">
        <v>0.015300000000000001</v>
      </c>
      <c r="E226" s="3">
        <v>0.0039000000000000003</v>
      </c>
      <c r="F226" s="3">
        <v>0.013300000000000001</v>
      </c>
      <c r="G226" s="3">
        <v>0.0158</v>
      </c>
      <c r="H226" s="3">
        <v>0.015897133253440332</v>
      </c>
      <c r="I226" s="23">
        <v>3370.511</v>
      </c>
      <c r="J226" s="3">
        <v>0.014324693042292003</v>
      </c>
    </row>
    <row r="227" ht="15.75" customHeight="1">
      <c r="A227" s="23">
        <v>200509.0</v>
      </c>
      <c r="B227" s="23">
        <v>4.648</v>
      </c>
      <c r="C227" s="3">
        <v>0.03525848052208391</v>
      </c>
      <c r="D227" s="3">
        <v>9.0E-4</v>
      </c>
      <c r="E227" s="3">
        <v>-0.027200000000000002</v>
      </c>
      <c r="F227" s="3">
        <v>9.0E-4</v>
      </c>
      <c r="G227" s="3">
        <v>-0.0199</v>
      </c>
      <c r="H227" s="3">
        <v>0.007473375851804187</v>
      </c>
      <c r="I227" s="23">
        <v>3317.768</v>
      </c>
      <c r="J227" s="3">
        <v>0.0408235711750089</v>
      </c>
    </row>
    <row r="228" ht="15.75" customHeight="1">
      <c r="A228" s="23">
        <v>200508.0</v>
      </c>
      <c r="B228" s="23">
        <v>4.4897</v>
      </c>
      <c r="C228" s="3">
        <v>-0.05615119408005387</v>
      </c>
      <c r="D228" s="3">
        <v>0.013600000000000001</v>
      </c>
      <c r="E228" s="3">
        <v>-0.0183</v>
      </c>
      <c r="F228" s="3">
        <v>0.0049</v>
      </c>
      <c r="G228" s="3">
        <v>-0.0075</v>
      </c>
      <c r="H228" s="3">
        <v>-0.04623277008818094</v>
      </c>
      <c r="I228" s="23">
        <v>3293.157</v>
      </c>
      <c r="J228" s="3">
        <v>-0.011578947368421022</v>
      </c>
    </row>
    <row r="229" ht="15.75" customHeight="1">
      <c r="A229" s="23">
        <v>200507.0</v>
      </c>
      <c r="B229" s="23">
        <v>4.7568</v>
      </c>
      <c r="C229" s="3">
        <v>-0.00412435884015494</v>
      </c>
      <c r="D229" s="3">
        <v>-0.016</v>
      </c>
      <c r="E229" s="3">
        <v>0.0054</v>
      </c>
      <c r="F229" s="3">
        <v>-0.0115</v>
      </c>
      <c r="G229" s="3">
        <v>-0.0022</v>
      </c>
      <c r="H229" s="3">
        <v>0.029726099381053084</v>
      </c>
      <c r="I229" s="23">
        <v>3452.789</v>
      </c>
      <c r="J229" s="3">
        <v>-0.0015764582238569913</v>
      </c>
    </row>
    <row r="230" ht="15.75" customHeight="1">
      <c r="A230" s="23">
        <v>200506.0</v>
      </c>
      <c r="B230" s="23">
        <v>4.7765</v>
      </c>
      <c r="C230" s="3">
        <v>-0.004128182140399672</v>
      </c>
      <c r="D230" s="3">
        <v>-0.0235</v>
      </c>
      <c r="E230" s="3">
        <v>-0.0059</v>
      </c>
      <c r="F230" s="3">
        <v>0.0134</v>
      </c>
      <c r="G230" s="3">
        <v>0.0074</v>
      </c>
      <c r="H230" s="3">
        <v>-0.001835215235173937</v>
      </c>
      <c r="I230" s="23">
        <v>3353.114</v>
      </c>
      <c r="J230" s="3">
        <v>0.005459668897499048</v>
      </c>
    </row>
    <row r="231" ht="15.75" customHeight="1">
      <c r="A231" s="23">
        <v>200505.0</v>
      </c>
      <c r="B231" s="23">
        <v>4.7963</v>
      </c>
      <c r="C231" s="3">
        <v>0.08258847959552185</v>
      </c>
      <c r="D231" s="3">
        <v>-0.0322</v>
      </c>
      <c r="E231" s="3">
        <v>0.0105</v>
      </c>
      <c r="F231" s="3">
        <v>0.009399999999999999</v>
      </c>
      <c r="G231" s="3">
        <v>0.0179</v>
      </c>
      <c r="H231" s="3">
        <v>0.034742466320528465</v>
      </c>
      <c r="I231" s="23">
        <v>3359.279</v>
      </c>
      <c r="J231" s="3">
        <v>-0.024230967520192492</v>
      </c>
    </row>
    <row r="232" ht="15.75" customHeight="1">
      <c r="A232" s="23">
        <v>200504.0</v>
      </c>
      <c r="B232" s="23">
        <v>4.4304</v>
      </c>
      <c r="C232" s="3">
        <v>0.041858715078543884</v>
      </c>
      <c r="D232" s="3">
        <v>-0.0323</v>
      </c>
      <c r="E232" s="3">
        <v>0.0393</v>
      </c>
      <c r="F232" s="3">
        <v>-0.0296</v>
      </c>
      <c r="G232" s="3">
        <v>-0.0192</v>
      </c>
      <c r="H232" s="3">
        <v>0.06991076189528322</v>
      </c>
      <c r="I232" s="23">
        <v>3246.488</v>
      </c>
      <c r="J232" s="3">
        <v>-0.05841423948220059</v>
      </c>
    </row>
    <row r="233" ht="15.75" customHeight="1">
      <c r="A233" s="23">
        <v>200503.0</v>
      </c>
      <c r="B233" s="23">
        <v>4.2524</v>
      </c>
      <c r="C233" s="3">
        <v>-0.02715563588112846</v>
      </c>
      <c r="D233" s="3">
        <v>-0.0060999999999999995</v>
      </c>
      <c r="E233" s="3">
        <v>0.012</v>
      </c>
      <c r="F233" s="3">
        <v>-0.0014000000000000002</v>
      </c>
      <c r="G233" s="3">
        <v>7.000000000000001E-4</v>
      </c>
      <c r="H233" s="3">
        <v>0.017336284627810228</v>
      </c>
      <c r="I233" s="23">
        <v>3034.354</v>
      </c>
      <c r="J233" s="3">
        <v>0.01879327398615227</v>
      </c>
    </row>
    <row r="234" ht="15.75" customHeight="1">
      <c r="A234" s="23">
        <v>200502.0</v>
      </c>
      <c r="B234" s="23">
        <v>4.3711</v>
      </c>
      <c r="C234" s="3">
        <v>-0.10161340047271605</v>
      </c>
      <c r="D234" s="3">
        <v>-0.013300000000000001</v>
      </c>
      <c r="E234" s="3">
        <v>-0.0046</v>
      </c>
      <c r="F234" s="3">
        <v>0.011699999999999999</v>
      </c>
      <c r="G234" s="3">
        <v>0.006</v>
      </c>
      <c r="H234" s="3">
        <v>-0.01856878961316555</v>
      </c>
      <c r="I234" s="23">
        <v>2982.646</v>
      </c>
      <c r="J234" s="3">
        <v>0.004803710452211396</v>
      </c>
    </row>
    <row r="235" ht="15.75" customHeight="1">
      <c r="A235" s="23">
        <v>200501.0</v>
      </c>
      <c r="B235" s="23">
        <v>4.8655</v>
      </c>
      <c r="C235" s="3">
        <v>-0.0409406291886778</v>
      </c>
      <c r="D235" s="3">
        <v>0.0308</v>
      </c>
      <c r="E235" s="3">
        <v>-0.0074</v>
      </c>
      <c r="F235" s="3">
        <v>0.0181</v>
      </c>
      <c r="G235" s="3">
        <v>-7.000000000000001E-4</v>
      </c>
      <c r="H235" s="3">
        <v>-0.052780791548241335</v>
      </c>
      <c r="I235" s="23">
        <v>3039.078</v>
      </c>
      <c r="J235" s="3">
        <v>0.012409860808317852</v>
      </c>
    </row>
    <row r="236" ht="15.75" customHeight="1">
      <c r="A236" s="23">
        <v>200412.0</v>
      </c>
      <c r="B236" s="23">
        <v>5.0732</v>
      </c>
      <c r="C236" s="3">
        <v>-0.005820219874973054</v>
      </c>
      <c r="D236" s="3">
        <v>-0.0076</v>
      </c>
      <c r="E236" s="3">
        <v>0.023799999999999998</v>
      </c>
      <c r="F236" s="3">
        <v>-0.0053</v>
      </c>
      <c r="G236" s="3">
        <v>-0.018500000000000003</v>
      </c>
      <c r="H236" s="3">
        <v>0.043190482461060276</v>
      </c>
      <c r="I236" s="23">
        <v>3208.421</v>
      </c>
      <c r="J236" s="3">
        <v>0.004210171775008487</v>
      </c>
    </row>
    <row r="237" ht="15.75" customHeight="1">
      <c r="A237" s="23">
        <v>200411.0</v>
      </c>
      <c r="B237" s="23">
        <v>5.1029</v>
      </c>
      <c r="C237" s="3">
        <v>-0.04088038493346369</v>
      </c>
      <c r="D237" s="3">
        <v>-7.000000000000001E-4</v>
      </c>
      <c r="E237" s="3">
        <v>0.020499999999999997</v>
      </c>
      <c r="F237" s="3">
        <v>-0.053899999999999997</v>
      </c>
      <c r="G237" s="3">
        <v>8.0E-4</v>
      </c>
      <c r="H237" s="3">
        <v>0.0036372073322392673</v>
      </c>
      <c r="I237" s="23">
        <v>3075.585</v>
      </c>
      <c r="J237" s="3">
        <v>-0.015093713717034385</v>
      </c>
    </row>
    <row r="238" ht="15.75" customHeight="1">
      <c r="A238" s="23">
        <v>200410.0</v>
      </c>
      <c r="B238" s="23">
        <v>5.3204</v>
      </c>
      <c r="C238" s="3">
        <v>0.08030619911064196</v>
      </c>
      <c r="D238" s="3">
        <v>0.0187</v>
      </c>
      <c r="E238" s="3">
        <v>-0.0253</v>
      </c>
      <c r="F238" s="3">
        <v>0.0138</v>
      </c>
      <c r="G238" s="3">
        <v>-0.0167</v>
      </c>
      <c r="H238" s="3">
        <v>0.024623210677023888</v>
      </c>
      <c r="I238" s="23">
        <v>3064.439</v>
      </c>
      <c r="J238" s="3">
        <v>-0.016155352480417773</v>
      </c>
    </row>
    <row r="239" ht="15.75" customHeight="1">
      <c r="A239" s="23">
        <v>200409.0</v>
      </c>
      <c r="B239" s="23">
        <v>4.9249</v>
      </c>
      <c r="C239" s="3">
        <v>0.11161520404478154</v>
      </c>
      <c r="D239" s="3">
        <v>0.0083</v>
      </c>
      <c r="E239" s="3">
        <v>-0.023</v>
      </c>
      <c r="F239" s="3">
        <v>0.0235</v>
      </c>
      <c r="G239" s="3">
        <v>-0.0043</v>
      </c>
      <c r="H239" s="3">
        <v>0.0634527413955257</v>
      </c>
      <c r="I239" s="23">
        <v>2990.796</v>
      </c>
      <c r="J239" s="3">
        <v>-0.013204508856682784</v>
      </c>
    </row>
    <row r="240" ht="15.75" customHeight="1">
      <c r="A240" s="23">
        <v>200408.0</v>
      </c>
      <c r="B240" s="23">
        <v>4.4304</v>
      </c>
      <c r="C240" s="3">
        <v>-0.030313642233360416</v>
      </c>
      <c r="D240" s="3">
        <v>-0.0315</v>
      </c>
      <c r="E240" s="3">
        <v>0.0382</v>
      </c>
      <c r="F240" s="3">
        <v>-0.0209</v>
      </c>
      <c r="G240" s="3">
        <v>-0.01</v>
      </c>
      <c r="H240" s="3">
        <v>-0.007779788004216859</v>
      </c>
      <c r="I240" s="23">
        <v>2812.345</v>
      </c>
      <c r="J240" s="3">
        <v>-0.020659202018609046</v>
      </c>
    </row>
    <row r="241" ht="15.75" customHeight="1">
      <c r="A241" s="23">
        <v>200407.0</v>
      </c>
      <c r="B241" s="23">
        <v>4.5689</v>
      </c>
      <c r="C241" s="3">
        <v>0.0198665148775643</v>
      </c>
      <c r="D241" s="3">
        <v>0.0087</v>
      </c>
      <c r="E241" s="3">
        <v>-0.0027</v>
      </c>
      <c r="F241" s="3">
        <v>-0.005</v>
      </c>
      <c r="G241" s="3">
        <v>0.005699999999999999</v>
      </c>
      <c r="H241" s="3">
        <v>0.0308746371166313</v>
      </c>
      <c r="I241" s="23">
        <v>2834.396</v>
      </c>
      <c r="J241" s="3">
        <v>-0.0018888713993387984</v>
      </c>
    </row>
    <row r="242" ht="15.75" customHeight="1">
      <c r="A242" s="23">
        <v>200406.0</v>
      </c>
      <c r="B242" s="23">
        <v>4.4799</v>
      </c>
      <c r="C242" s="3">
        <v>-0.0659675166274003</v>
      </c>
      <c r="D242" s="3">
        <v>-0.0095</v>
      </c>
      <c r="E242" s="3">
        <v>-4.0E-4</v>
      </c>
      <c r="F242" s="3">
        <v>0.0115</v>
      </c>
      <c r="G242" s="3">
        <v>-0.0031</v>
      </c>
      <c r="H242" s="3">
        <v>-0.013811982292771918</v>
      </c>
      <c r="I242" s="23">
        <v>2749.506</v>
      </c>
      <c r="J242" s="3">
        <v>0.013076064423536815</v>
      </c>
    </row>
    <row r="243" ht="15.75" customHeight="1">
      <c r="A243" s="23">
        <v>200405.0</v>
      </c>
      <c r="B243" s="23">
        <v>4.7963</v>
      </c>
      <c r="C243" s="3">
        <v>0.01251847160650188</v>
      </c>
      <c r="D243" s="3">
        <v>-0.023399999999999997</v>
      </c>
      <c r="E243" s="3">
        <v>-0.0016</v>
      </c>
      <c r="F243" s="3">
        <v>0.0034000000000000002</v>
      </c>
      <c r="G243" s="3">
        <v>-0.01</v>
      </c>
      <c r="H243" s="3">
        <v>0.034102972103839946</v>
      </c>
      <c r="I243" s="23">
        <v>2788.014</v>
      </c>
      <c r="J243" s="3">
        <v>0.008361472905611844</v>
      </c>
    </row>
    <row r="244" ht="15.75" customHeight="1">
      <c r="A244" s="23">
        <v>200404.0</v>
      </c>
      <c r="B244" s="23">
        <v>4.737</v>
      </c>
      <c r="C244" s="3">
        <v>0.006309349308520895</v>
      </c>
      <c r="D244" s="3">
        <v>-0.0189</v>
      </c>
      <c r="E244" s="3">
        <v>-0.0038</v>
      </c>
      <c r="F244" s="3">
        <v>0.0012</v>
      </c>
      <c r="G244" s="3">
        <v>0.015700000000000002</v>
      </c>
      <c r="H244" s="3">
        <v>0.03865579239751438</v>
      </c>
      <c r="I244" s="23">
        <v>2696.07</v>
      </c>
      <c r="J244" s="3">
        <v>0.06745623069001039</v>
      </c>
    </row>
    <row r="245" ht="15.75" customHeight="1">
      <c r="A245" s="23">
        <v>200403.0</v>
      </c>
      <c r="B245" s="23">
        <v>4.7073</v>
      </c>
      <c r="C245" s="3">
        <v>0.08181463011054158</v>
      </c>
      <c r="D245" s="3">
        <v>-0.016</v>
      </c>
      <c r="E245" s="3">
        <v>-0.0269</v>
      </c>
      <c r="F245" s="3">
        <v>0.0329</v>
      </c>
      <c r="G245" s="3">
        <v>-0.008199999999999999</v>
      </c>
      <c r="H245" s="3">
        <v>-0.013462544163165058</v>
      </c>
      <c r="I245" s="23">
        <v>2595.73</v>
      </c>
      <c r="J245" s="3">
        <v>-0.016708860759493738</v>
      </c>
    </row>
    <row r="246" ht="15.75" customHeight="1">
      <c r="A246" s="23">
        <v>200402.0</v>
      </c>
      <c r="B246" s="23">
        <v>4.3513</v>
      </c>
      <c r="C246" s="3">
        <v>-0.004529752236279161</v>
      </c>
      <c r="D246" s="3">
        <v>0.0083</v>
      </c>
      <c r="E246" s="3">
        <v>0.0089</v>
      </c>
      <c r="F246" s="3">
        <v>-0.0017000000000000001</v>
      </c>
      <c r="G246" s="3">
        <v>-8.0E-4</v>
      </c>
      <c r="H246" s="3">
        <v>0.014703676208289496</v>
      </c>
      <c r="I246" s="23">
        <v>2631.152</v>
      </c>
      <c r="J246" s="3">
        <v>-0.024691358024691468</v>
      </c>
    </row>
    <row r="247" ht="15.75" customHeight="1">
      <c r="A247" s="23">
        <v>200401.0</v>
      </c>
      <c r="B247" s="23">
        <v>4.3711</v>
      </c>
      <c r="C247" s="3">
        <v>0.02791364876305158</v>
      </c>
      <c r="D247" s="3">
        <v>0.0048</v>
      </c>
      <c r="E247" s="3">
        <v>0.0828</v>
      </c>
      <c r="F247" s="3">
        <v>-0.059500000000000004</v>
      </c>
      <c r="G247" s="3">
        <v>0.0265</v>
      </c>
      <c r="H247" s="3">
        <v>0.06250527559719776</v>
      </c>
      <c r="I247" s="23">
        <v>2593.025</v>
      </c>
      <c r="J247" s="3">
        <v>0.024451939291737057</v>
      </c>
    </row>
    <row r="248" ht="15.75" customHeight="1">
      <c r="A248" s="23">
        <v>200312.0</v>
      </c>
      <c r="B248" s="23">
        <v>4.2524</v>
      </c>
      <c r="C248" s="3">
        <v>-0.08119787390346134</v>
      </c>
      <c r="D248" s="3">
        <v>-0.0059</v>
      </c>
      <c r="E248" s="3">
        <v>-0.0231</v>
      </c>
      <c r="F248" s="3">
        <v>0.0075</v>
      </c>
      <c r="G248" s="3">
        <v>0.005600000000000001</v>
      </c>
      <c r="H248" s="3">
        <v>-0.01255466797436866</v>
      </c>
      <c r="I248" s="23">
        <v>2440.482</v>
      </c>
      <c r="J248" s="3">
        <v>-0.05498007968127505</v>
      </c>
    </row>
    <row r="249" ht="15.75" customHeight="1">
      <c r="A249" s="23">
        <v>200311.0</v>
      </c>
      <c r="B249" s="23">
        <v>4.6282</v>
      </c>
      <c r="C249" s="3">
        <v>0.015178767273524851</v>
      </c>
      <c r="D249" s="3">
        <v>0.0067</v>
      </c>
      <c r="E249" s="3">
        <v>-0.019</v>
      </c>
      <c r="F249" s="3">
        <v>0.0256</v>
      </c>
      <c r="G249" s="3">
        <v>-0.02</v>
      </c>
      <c r="H249" s="3">
        <v>0.008638378937814384</v>
      </c>
      <c r="I249" s="23">
        <v>2471.511</v>
      </c>
      <c r="J249" s="3">
        <v>0.01455133387227181</v>
      </c>
    </row>
    <row r="250" ht="15.75" customHeight="1">
      <c r="A250" s="23">
        <v>200310.0</v>
      </c>
      <c r="B250" s="23">
        <v>4.559</v>
      </c>
      <c r="C250" s="3">
        <v>0.010976826699190534</v>
      </c>
      <c r="D250" s="3">
        <v>-0.0040999999999999995</v>
      </c>
      <c r="E250" s="3">
        <v>0.0044</v>
      </c>
      <c r="F250" s="3">
        <v>0.0013</v>
      </c>
      <c r="G250" s="3">
        <v>-0.005600000000000001</v>
      </c>
      <c r="H250" s="3">
        <v>0.04454998365189056</v>
      </c>
      <c r="I250" s="23">
        <v>2450.344</v>
      </c>
      <c r="J250" s="3">
        <v>0.06253221096031614</v>
      </c>
    </row>
    <row r="251" ht="15.75" customHeight="1">
      <c r="A251" s="23">
        <v>200309.0</v>
      </c>
      <c r="B251" s="23">
        <v>4.5095</v>
      </c>
      <c r="C251" s="3">
        <v>0.01898090611230363</v>
      </c>
      <c r="D251" s="3">
        <v>0.0337</v>
      </c>
      <c r="E251" s="3">
        <v>0.0111</v>
      </c>
      <c r="F251" s="3">
        <v>0.0086</v>
      </c>
      <c r="G251" s="3">
        <v>0.0104</v>
      </c>
      <c r="H251" s="3">
        <v>0.01686835668117248</v>
      </c>
      <c r="I251" s="23">
        <v>2345.837</v>
      </c>
      <c r="J251" s="3">
        <v>-0.024304391552128823</v>
      </c>
    </row>
    <row r="252" ht="15.75" customHeight="1">
      <c r="A252" s="23">
        <v>200308.0</v>
      </c>
      <c r="B252" s="23">
        <v>4.4255</v>
      </c>
      <c r="C252" s="3">
        <v>0.02875540471430571</v>
      </c>
      <c r="D252" s="3">
        <v>0.0191</v>
      </c>
      <c r="E252" s="3">
        <v>0.0704</v>
      </c>
      <c r="F252" s="3">
        <v>-0.0824</v>
      </c>
      <c r="G252" s="3">
        <v>0.0349</v>
      </c>
      <c r="H252" s="3">
        <v>0.011440577088418058</v>
      </c>
      <c r="I252" s="23">
        <v>2306.923</v>
      </c>
      <c r="J252" s="3">
        <v>0.03846823324630111</v>
      </c>
    </row>
    <row r="253" ht="15.75" customHeight="1">
      <c r="A253" s="23">
        <v>200307.0</v>
      </c>
      <c r="B253" s="23">
        <v>4.3018</v>
      </c>
      <c r="C253" s="3">
        <v>-0.03012129683906739</v>
      </c>
      <c r="D253" s="3">
        <v>0.05</v>
      </c>
      <c r="E253" s="3">
        <v>0.06309999999999999</v>
      </c>
      <c r="F253" s="3">
        <v>-0.024300000000000002</v>
      </c>
      <c r="G253" s="3">
        <v>-0.0032</v>
      </c>
      <c r="H253" s="3">
        <v>0.02976055030628766</v>
      </c>
      <c r="I253" s="23">
        <v>2280.829</v>
      </c>
      <c r="J253" s="3">
        <v>0.07483629560336769</v>
      </c>
    </row>
    <row r="254" ht="15.75" customHeight="1">
      <c r="A254" s="23">
        <v>200306.0</v>
      </c>
      <c r="B254" s="23">
        <v>4.4354</v>
      </c>
      <c r="C254" s="3">
        <v>-0.024993954848211875</v>
      </c>
      <c r="D254" s="3">
        <v>0.0116</v>
      </c>
      <c r="E254" s="3">
        <v>0.0044</v>
      </c>
      <c r="F254" s="3">
        <v>0.022099999999999998</v>
      </c>
      <c r="G254" s="3">
        <v>0.0048</v>
      </c>
      <c r="H254" s="3">
        <v>0.03194449362358753</v>
      </c>
      <c r="I254" s="23">
        <v>2214.912</v>
      </c>
      <c r="J254" s="3">
        <v>-0.005581395348837281</v>
      </c>
    </row>
    <row r="255" ht="15.75" customHeight="1">
      <c r="A255" s="23">
        <v>200305.0</v>
      </c>
      <c r="B255" s="23">
        <v>4.5491</v>
      </c>
      <c r="C255" s="3">
        <v>-0.024384490006004955</v>
      </c>
      <c r="D255" s="3">
        <v>0.0207</v>
      </c>
      <c r="E255" s="3">
        <v>0.0616</v>
      </c>
      <c r="F255" s="3">
        <v>-0.024900000000000002</v>
      </c>
      <c r="G255" s="3">
        <v>0.0146</v>
      </c>
      <c r="H255" s="3">
        <v>-0.029906224406964776</v>
      </c>
      <c r="I255" s="23">
        <v>2146.348</v>
      </c>
      <c r="J255" s="3">
        <v>-0.0905245346869713</v>
      </c>
    </row>
    <row r="256" ht="15.75" customHeight="1">
      <c r="A256" s="23">
        <v>200304.0</v>
      </c>
      <c r="B256" s="23">
        <v>4.6628</v>
      </c>
      <c r="C256" s="3">
        <v>0.11598295916902002</v>
      </c>
      <c r="D256" s="3">
        <v>-0.0143</v>
      </c>
      <c r="E256" s="3">
        <v>-0.0352</v>
      </c>
      <c r="F256" s="3">
        <v>0.0175</v>
      </c>
      <c r="G256" s="3">
        <v>-0.0168</v>
      </c>
      <c r="H256" s="3">
        <v>0.06011287664879306</v>
      </c>
      <c r="I256" s="23">
        <v>2212.516</v>
      </c>
      <c r="J256" s="3">
        <v>-0.01582014987510405</v>
      </c>
    </row>
    <row r="257" ht="15.75" customHeight="1">
      <c r="A257" s="23">
        <v>200303.0</v>
      </c>
      <c r="B257" s="23">
        <v>4.1782</v>
      </c>
      <c r="C257" s="3">
        <v>0.0180551156160913</v>
      </c>
      <c r="D257" s="3">
        <v>-0.0191</v>
      </c>
      <c r="E257" s="3">
        <v>-0.0276</v>
      </c>
      <c r="F257" s="3">
        <v>0.032799999999999996</v>
      </c>
      <c r="G257" s="3">
        <v>-0.0194</v>
      </c>
      <c r="H257" s="3">
        <v>0.036628699376946905</v>
      </c>
      <c r="I257" s="23">
        <v>2087.057</v>
      </c>
      <c r="J257" s="3">
        <v>0.04344048653344923</v>
      </c>
    </row>
    <row r="258" ht="15.75" customHeight="1">
      <c r="A258" s="23">
        <v>200302.0</v>
      </c>
      <c r="B258" s="23">
        <v>4.1041</v>
      </c>
      <c r="C258" s="3">
        <v>0.05063615185725623</v>
      </c>
      <c r="D258" s="3">
        <v>0.0067</v>
      </c>
      <c r="E258" s="3">
        <v>0.0356</v>
      </c>
      <c r="F258" s="3">
        <v>0.008199999999999999</v>
      </c>
      <c r="G258" s="3">
        <v>0.0212</v>
      </c>
      <c r="H258" s="3">
        <v>0.042296818562329364</v>
      </c>
      <c r="I258" s="23">
        <v>2013.312</v>
      </c>
      <c r="J258" s="3">
        <v>-0.04163197335553703</v>
      </c>
    </row>
    <row r="259" ht="15.75" customHeight="1">
      <c r="A259" s="23">
        <v>200301.0</v>
      </c>
      <c r="B259" s="23">
        <v>3.9063</v>
      </c>
      <c r="C259" s="3">
        <v>-0.09714325336291774</v>
      </c>
      <c r="D259" s="3">
        <v>0.0148</v>
      </c>
      <c r="E259" s="3">
        <v>-0.004699999999999999</v>
      </c>
      <c r="F259" s="3">
        <v>0.028300000000000002</v>
      </c>
      <c r="G259" s="3">
        <v>-0.0259</v>
      </c>
      <c r="H259" s="3">
        <v>0.02698559963420899</v>
      </c>
      <c r="I259" s="23">
        <v>1931.611</v>
      </c>
      <c r="J259" s="3">
        <v>-0.013147082990961345</v>
      </c>
    </row>
    <row r="260" ht="15.75" customHeight="1">
      <c r="A260" s="23">
        <v>200212.0</v>
      </c>
      <c r="B260" s="23">
        <v>4.3266</v>
      </c>
      <c r="C260" s="3">
        <v>0.017448969993415497</v>
      </c>
      <c r="D260" s="3">
        <v>0.043899999999999995</v>
      </c>
      <c r="E260" s="3">
        <v>-0.013000000000000001</v>
      </c>
      <c r="F260" s="3">
        <v>0.0277</v>
      </c>
      <c r="G260" s="3">
        <v>-0.0028000000000000004</v>
      </c>
      <c r="H260" s="3">
        <v>-0.03704710590124183</v>
      </c>
      <c r="I260" s="23">
        <v>1880.855</v>
      </c>
      <c r="J260" s="3">
        <v>-0.05731990704879941</v>
      </c>
    </row>
    <row r="261" ht="15.75" customHeight="1">
      <c r="A261" s="23">
        <v>200211.0</v>
      </c>
      <c r="B261" s="23">
        <v>4.2524</v>
      </c>
      <c r="C261" s="3">
        <v>0.06304684765761692</v>
      </c>
      <c r="D261" s="3">
        <v>-0.0288</v>
      </c>
      <c r="E261" s="3">
        <v>0.0342</v>
      </c>
      <c r="F261" s="3">
        <v>-0.051500000000000004</v>
      </c>
      <c r="G261" s="3">
        <v>0.021400000000000002</v>
      </c>
      <c r="H261" s="3">
        <v>0.0014710202851082599</v>
      </c>
      <c r="I261" s="23">
        <v>1953.216</v>
      </c>
      <c r="J261" s="3">
        <v>0.023790642347343516</v>
      </c>
    </row>
    <row r="262" ht="15.75" customHeight="1">
      <c r="A262" s="23">
        <v>200210.0</v>
      </c>
      <c r="B262" s="23">
        <v>4.0002</v>
      </c>
      <c r="C262" s="3">
        <v>0.09029954482269908</v>
      </c>
      <c r="D262" s="3">
        <v>-0.0308</v>
      </c>
      <c r="E262" s="3">
        <v>0.006500000000000001</v>
      </c>
      <c r="F262" s="3">
        <v>-0.0151</v>
      </c>
      <c r="G262" s="3">
        <v>-0.0092</v>
      </c>
      <c r="H262" s="3">
        <v>0.003878915653658499</v>
      </c>
      <c r="I262" s="23">
        <v>1950.347</v>
      </c>
      <c r="J262" s="3">
        <v>0.043010752688172005</v>
      </c>
    </row>
    <row r="263" ht="15.75" customHeight="1">
      <c r="A263" s="23">
        <v>200209.0</v>
      </c>
      <c r="B263" s="23">
        <v>3.6689</v>
      </c>
      <c r="C263" s="3">
        <v>-0.030084331297750344</v>
      </c>
      <c r="D263" s="3">
        <v>-0.0072</v>
      </c>
      <c r="E263" s="3">
        <v>-0.0084</v>
      </c>
      <c r="F263" s="3">
        <v>0.023</v>
      </c>
      <c r="G263" s="3">
        <v>0.0095</v>
      </c>
      <c r="H263" s="3">
        <v>-0.028438564389584586</v>
      </c>
      <c r="I263" s="23">
        <v>1942.811</v>
      </c>
      <c r="J263" s="3">
        <v>-0.04199683042789215</v>
      </c>
    </row>
    <row r="264" ht="15.75" customHeight="1">
      <c r="A264" s="23">
        <v>200208.0</v>
      </c>
      <c r="B264" s="23">
        <v>3.7827</v>
      </c>
      <c r="C264" s="3">
        <v>0.06249648896129445</v>
      </c>
      <c r="D264" s="3">
        <v>0.0172</v>
      </c>
      <c r="E264" s="3">
        <v>-0.0262</v>
      </c>
      <c r="F264" s="3">
        <v>0.0377</v>
      </c>
      <c r="G264" s="3">
        <v>-0.0326</v>
      </c>
      <c r="H264" s="3">
        <v>0.024294531950313836</v>
      </c>
      <c r="I264" s="23">
        <v>1999.679</v>
      </c>
      <c r="J264" s="3">
        <v>-0.025482625482625476</v>
      </c>
    </row>
    <row r="265" ht="15.75" customHeight="1">
      <c r="A265" s="23">
        <v>200207.0</v>
      </c>
      <c r="B265" s="23">
        <v>3.5602</v>
      </c>
      <c r="C265" s="3">
        <v>0.030061047941440266</v>
      </c>
      <c r="D265" s="3">
        <v>-0.0351</v>
      </c>
      <c r="E265" s="3">
        <v>0.0121</v>
      </c>
      <c r="F265" s="3">
        <v>0.0109</v>
      </c>
      <c r="G265" s="3">
        <v>-0.0088</v>
      </c>
      <c r="H265" s="3">
        <v>-0.020793436946069277</v>
      </c>
      <c r="I265" s="23">
        <v>1952.25</v>
      </c>
      <c r="J265" s="3">
        <v>-0.0277777777777779</v>
      </c>
    </row>
    <row r="266" ht="15.75" customHeight="1">
      <c r="A266" s="23">
        <v>200206.0</v>
      </c>
      <c r="B266" s="23">
        <v>3.4563</v>
      </c>
      <c r="C266" s="3">
        <v>0.11839891276210213</v>
      </c>
      <c r="D266" s="3">
        <v>-0.008</v>
      </c>
      <c r="E266" s="3">
        <v>0.0401</v>
      </c>
      <c r="F266" s="3">
        <v>0.024900000000000002</v>
      </c>
      <c r="G266" s="3">
        <v>0.0377</v>
      </c>
      <c r="H266" s="3">
        <v>0.042968367869535395</v>
      </c>
      <c r="I266" s="23">
        <v>1993.706</v>
      </c>
      <c r="J266" s="3">
        <v>-0.014063656550703185</v>
      </c>
    </row>
    <row r="267" ht="15.75" customHeight="1">
      <c r="A267" s="23">
        <v>200205.0</v>
      </c>
      <c r="B267" s="23">
        <v>3.0904</v>
      </c>
      <c r="C267" s="3">
        <v>0.008056887497145837</v>
      </c>
      <c r="D267" s="3">
        <v>0.0398</v>
      </c>
      <c r="E267" s="3">
        <v>0.0037</v>
      </c>
      <c r="F267" s="3">
        <v>0.045700000000000005</v>
      </c>
      <c r="G267" s="3">
        <v>-0.0085</v>
      </c>
      <c r="H267" s="3">
        <v>-0.044931801149138195</v>
      </c>
      <c r="I267" s="23">
        <v>1911.569</v>
      </c>
      <c r="J267" s="3">
        <v>0.0029695619896064063</v>
      </c>
    </row>
    <row r="268" ht="15.75" customHeight="1">
      <c r="A268" s="23">
        <v>200204.0</v>
      </c>
      <c r="B268" s="23">
        <v>3.0657</v>
      </c>
      <c r="C268" s="3">
        <v>-0.053416494272393256</v>
      </c>
      <c r="D268" s="3">
        <v>-0.021</v>
      </c>
      <c r="E268" s="3">
        <v>0.0608</v>
      </c>
      <c r="F268" s="3">
        <v>-0.0219</v>
      </c>
      <c r="G268" s="3">
        <v>0.0246</v>
      </c>
      <c r="H268" s="3">
        <v>-0.027090770511055573</v>
      </c>
      <c r="I268" s="23">
        <v>2001.5</v>
      </c>
      <c r="J268" s="3">
        <v>-0.02136006974716642</v>
      </c>
    </row>
    <row r="269" ht="15.75" customHeight="1">
      <c r="A269" s="23">
        <v>200203.0</v>
      </c>
      <c r="B269" s="23">
        <v>3.2387</v>
      </c>
      <c r="C269" s="3">
        <v>0.06501150937191724</v>
      </c>
      <c r="D269" s="3">
        <v>0.0079</v>
      </c>
      <c r="E269" s="3">
        <v>0.0023</v>
      </c>
      <c r="F269" s="3">
        <v>0.0178</v>
      </c>
      <c r="G269" s="3">
        <v>-0.0183</v>
      </c>
      <c r="H269" s="3">
        <v>0.04005609703938462</v>
      </c>
      <c r="I269" s="23">
        <v>2057.232</v>
      </c>
      <c r="J269" s="3">
        <v>0.04351781652767239</v>
      </c>
    </row>
    <row r="270" ht="15.75" customHeight="1">
      <c r="A270" s="23">
        <v>200202.0</v>
      </c>
      <c r="B270" s="23">
        <v>3.041</v>
      </c>
      <c r="C270" s="3">
        <v>0.07145373828482837</v>
      </c>
      <c r="D270" s="3">
        <v>0.0088</v>
      </c>
      <c r="E270" s="3">
        <v>0.0179</v>
      </c>
      <c r="F270" s="3">
        <v>0.06269999999999999</v>
      </c>
      <c r="G270" s="3">
        <v>0.023399999999999997</v>
      </c>
      <c r="H270" s="3">
        <v>-0.015402129378484064</v>
      </c>
      <c r="I270" s="23">
        <v>1978.001</v>
      </c>
      <c r="J270" s="3">
        <v>-0.009759759759759845</v>
      </c>
    </row>
    <row r="271" ht="15.75" customHeight="1">
      <c r="A271" s="23">
        <v>200201.0</v>
      </c>
      <c r="B271" s="23">
        <v>2.8382</v>
      </c>
      <c r="C271" s="3">
        <v>-0.010356009623766593</v>
      </c>
      <c r="D271" s="3">
        <v>0.0347</v>
      </c>
      <c r="E271" s="3">
        <v>0.0254</v>
      </c>
      <c r="F271" s="3">
        <v>0.047</v>
      </c>
      <c r="G271" s="3">
        <v>0.013999999999999999</v>
      </c>
      <c r="H271" s="3">
        <v>0.0016618385428872617</v>
      </c>
      <c r="I271" s="23">
        <v>2008.943</v>
      </c>
      <c r="J271" s="3">
        <v>-0.022743947175348556</v>
      </c>
    </row>
    <row r="272" ht="15.75" customHeight="1">
      <c r="A272" s="23">
        <v>200112.0</v>
      </c>
      <c r="B272" s="23">
        <v>2.8679</v>
      </c>
      <c r="C272" s="3">
        <v>-0.03655054254711598</v>
      </c>
      <c r="D272" s="3">
        <v>-0.026099999999999998</v>
      </c>
      <c r="E272" s="3">
        <v>0.0298</v>
      </c>
      <c r="F272" s="3">
        <v>-0.018799999999999997</v>
      </c>
      <c r="G272" s="3">
        <v>0.0169</v>
      </c>
      <c r="H272" s="3">
        <v>-0.02304569927435096</v>
      </c>
      <c r="I272" s="23">
        <v>2005.61</v>
      </c>
      <c r="J272" s="3">
        <v>0.05511689115962226</v>
      </c>
    </row>
    <row r="273" ht="15.75" customHeight="1">
      <c r="A273" s="23">
        <v>200111.0</v>
      </c>
      <c r="B273" s="23">
        <v>2.9767</v>
      </c>
      <c r="C273" s="3">
        <v>-0.04442875028088977</v>
      </c>
      <c r="D273" s="3">
        <v>-0.0042</v>
      </c>
      <c r="E273" s="3">
        <v>0.0088</v>
      </c>
      <c r="F273" s="3">
        <v>-0.014499999999999999</v>
      </c>
      <c r="G273" s="3">
        <v>0.0048</v>
      </c>
      <c r="H273" s="3">
        <v>0.040008693246927685</v>
      </c>
      <c r="I273" s="23">
        <v>2052.921</v>
      </c>
      <c r="J273" s="3">
        <v>0.045991902834008114</v>
      </c>
    </row>
    <row r="274" ht="15.75" customHeight="1">
      <c r="A274" s="23">
        <v>200110.0</v>
      </c>
      <c r="B274" s="23">
        <v>3.1151</v>
      </c>
      <c r="C274" s="3">
        <v>0.011231942866417821</v>
      </c>
      <c r="D274" s="3">
        <v>0.0355</v>
      </c>
      <c r="E274" s="3">
        <v>-0.0113</v>
      </c>
      <c r="F274" s="3">
        <v>0.0147</v>
      </c>
      <c r="G274" s="3">
        <v>-0.0438</v>
      </c>
      <c r="H274" s="3">
        <v>-0.006162564835317519</v>
      </c>
      <c r="I274" s="23">
        <v>1973.946</v>
      </c>
      <c r="J274" s="3">
        <v>-0.044709158415841666</v>
      </c>
    </row>
    <row r="275" ht="15.75" customHeight="1">
      <c r="A275" s="23">
        <v>200109.0</v>
      </c>
      <c r="B275" s="23">
        <v>3.0805</v>
      </c>
      <c r="C275" s="3">
        <v>0.008908394196443181</v>
      </c>
      <c r="D275" s="3">
        <v>-0.0219</v>
      </c>
      <c r="E275" s="3">
        <v>0.0023</v>
      </c>
      <c r="F275" s="3">
        <v>0.039599999999999996</v>
      </c>
      <c r="G275" s="3">
        <v>0.0336</v>
      </c>
      <c r="H275" s="3">
        <v>0.07447537674795512</v>
      </c>
      <c r="I275" s="23">
        <v>1986.186</v>
      </c>
      <c r="J275" s="3">
        <v>-0.0029307419404595025</v>
      </c>
    </row>
    <row r="276" ht="15.75" customHeight="1">
      <c r="A276" s="23">
        <v>200108.0</v>
      </c>
      <c r="B276" s="23">
        <v>3.0533</v>
      </c>
      <c r="C276" s="3">
        <v>0.1227018679217533</v>
      </c>
      <c r="D276" s="3">
        <v>-0.0078000000000000005</v>
      </c>
      <c r="E276" s="3">
        <v>-0.0194</v>
      </c>
      <c r="F276" s="3">
        <v>0.084</v>
      </c>
      <c r="G276" s="3">
        <v>0.0095</v>
      </c>
      <c r="H276" s="3">
        <v>0.06728480277785964</v>
      </c>
      <c r="I276" s="23">
        <v>1848.517</v>
      </c>
      <c r="J276" s="3">
        <v>-0.0316654219566842</v>
      </c>
    </row>
    <row r="277" ht="15.75" customHeight="1">
      <c r="A277" s="23">
        <v>200107.0</v>
      </c>
      <c r="B277" s="23">
        <v>2.7196</v>
      </c>
      <c r="C277" s="3">
        <v>-0.06301464254952627</v>
      </c>
      <c r="D277" s="3">
        <v>-0.0335</v>
      </c>
      <c r="E277" s="3">
        <v>0.0123</v>
      </c>
      <c r="F277" s="3">
        <v>0.0248</v>
      </c>
      <c r="G277" s="3">
        <v>0.0313</v>
      </c>
      <c r="H277" s="3">
        <v>-0.09546972636614559</v>
      </c>
      <c r="I277" s="23">
        <v>1731.981</v>
      </c>
      <c r="J277" s="3">
        <v>-0.009468856339695186</v>
      </c>
    </row>
    <row r="278" ht="15.75" customHeight="1">
      <c r="A278" s="23">
        <v>200106.0</v>
      </c>
      <c r="B278" s="23">
        <v>2.9025</v>
      </c>
      <c r="C278" s="3">
        <v>0.02980308674827037</v>
      </c>
      <c r="D278" s="3">
        <v>0.025</v>
      </c>
      <c r="E278" s="3">
        <v>6.0E-4</v>
      </c>
      <c r="F278" s="3">
        <v>0.0262</v>
      </c>
      <c r="G278" s="3">
        <v>0.008199999999999999</v>
      </c>
      <c r="H278" s="3">
        <v>-0.010648477777651433</v>
      </c>
      <c r="I278" s="23">
        <v>1914.785</v>
      </c>
      <c r="J278" s="3">
        <v>-0.003831982313927784</v>
      </c>
    </row>
    <row r="279" ht="15.75" customHeight="1">
      <c r="A279" s="23">
        <v>200105.0</v>
      </c>
      <c r="B279" s="23">
        <v>2.8185</v>
      </c>
      <c r="C279" s="3">
        <v>0.04590322101825728</v>
      </c>
      <c r="D279" s="3">
        <v>0.0492</v>
      </c>
      <c r="E279" s="3">
        <v>0.0519</v>
      </c>
      <c r="F279" s="3">
        <v>0.0084</v>
      </c>
      <c r="G279" s="3">
        <v>0.0202</v>
      </c>
      <c r="H279" s="3">
        <v>-0.0020120703595531975</v>
      </c>
      <c r="I279" s="23">
        <v>1935.394</v>
      </c>
      <c r="J279" s="3">
        <v>0.02725208175624516</v>
      </c>
    </row>
    <row r="280" ht="15.75" customHeight="1">
      <c r="A280" s="23">
        <v>200104.0</v>
      </c>
      <c r="B280" s="23">
        <v>2.6948</v>
      </c>
      <c r="C280" s="3">
        <v>0.10660315374507223</v>
      </c>
      <c r="D280" s="3">
        <v>0.0033</v>
      </c>
      <c r="E280" s="3">
        <v>-0.0528</v>
      </c>
      <c r="F280" s="3">
        <v>0.0556</v>
      </c>
      <c r="G280" s="3">
        <v>-0.0296</v>
      </c>
      <c r="H280" s="3">
        <v>0.04141279727287084</v>
      </c>
      <c r="I280" s="23">
        <v>1939.296</v>
      </c>
      <c r="J280" s="3">
        <v>0.09772311783280707</v>
      </c>
    </row>
    <row r="281" ht="15.75" customHeight="1">
      <c r="A281" s="23">
        <v>200103.0</v>
      </c>
      <c r="B281" s="23">
        <v>2.4352</v>
      </c>
      <c r="C281" s="3">
        <v>0.04784853700516356</v>
      </c>
      <c r="D281" s="3">
        <v>-0.0125</v>
      </c>
      <c r="E281" s="3">
        <v>0.0805</v>
      </c>
      <c r="F281" s="3">
        <v>0.0129</v>
      </c>
      <c r="G281" s="3">
        <v>0.0341</v>
      </c>
      <c r="H281" s="3">
        <v>-0.060447037134021775</v>
      </c>
      <c r="I281" s="23">
        <v>1862.178</v>
      </c>
      <c r="J281" s="3">
        <v>0.0019983347210659197</v>
      </c>
    </row>
    <row r="282" ht="15.75" customHeight="1">
      <c r="A282" s="23">
        <v>200102.0</v>
      </c>
      <c r="B282" s="23">
        <v>2.324</v>
      </c>
      <c r="C282" s="3">
        <v>0.011842563566701436</v>
      </c>
      <c r="D282" s="3">
        <v>0.0022</v>
      </c>
      <c r="E282" s="3">
        <v>0.0866</v>
      </c>
      <c r="F282" s="3">
        <v>-0.0174</v>
      </c>
      <c r="G282" s="3">
        <v>0.0824</v>
      </c>
      <c r="H282" s="3">
        <v>0.06415537446026676</v>
      </c>
      <c r="I282" s="23">
        <v>1981.983</v>
      </c>
      <c r="J282" s="3">
        <v>-0.013147082990961345</v>
      </c>
    </row>
    <row r="283" ht="15.75" customHeight="1">
      <c r="A283" s="23">
        <v>200101.0</v>
      </c>
      <c r="B283" s="23">
        <v>2.2968</v>
      </c>
      <c r="C283" s="3">
        <v>0.018626929217669064</v>
      </c>
      <c r="D283" s="3">
        <v>-0.0223</v>
      </c>
      <c r="E283" s="3">
        <v>-0.0067</v>
      </c>
      <c r="F283" s="3">
        <v>-0.0108</v>
      </c>
      <c r="G283" s="3">
        <v>-0.025</v>
      </c>
      <c r="H283" s="3">
        <v>0.049076077834091736</v>
      </c>
      <c r="I283" s="23">
        <v>1862.494</v>
      </c>
      <c r="J283" s="3">
        <v>0.009288439210482613</v>
      </c>
    </row>
    <row r="284" ht="15.75" customHeight="1">
      <c r="A284" s="23">
        <v>200012.0</v>
      </c>
      <c r="B284" s="23">
        <v>2.2548</v>
      </c>
      <c r="C284" s="3">
        <v>0.02472277767678599</v>
      </c>
      <c r="D284" s="3">
        <v>-0.0574</v>
      </c>
      <c r="E284" s="3">
        <v>0.0604</v>
      </c>
      <c r="F284" s="3">
        <v>-0.024700000000000003</v>
      </c>
      <c r="G284" s="3">
        <v>0.0384</v>
      </c>
      <c r="H284" s="3">
        <v>-0.030300282766225983</v>
      </c>
      <c r="I284" s="23">
        <v>1775.366</v>
      </c>
      <c r="J284" s="3">
        <v>-0.0527886881382561</v>
      </c>
    </row>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8.63"/>
    <col customWidth="1" min="3" max="3" width="14.0"/>
    <col customWidth="1" min="4" max="7" width="8.63"/>
    <col customWidth="1" min="8" max="8" width="16.88"/>
    <col customWidth="1" min="9" max="9" width="10.63"/>
    <col customWidth="1" min="10" max="11" width="8.63"/>
    <col customWidth="1" min="12" max="12" width="10.38"/>
    <col customWidth="1" min="13" max="13" width="14.38"/>
    <col customWidth="1" min="14" max="15" width="8.63"/>
    <col customWidth="1" min="16" max="16" width="20.25"/>
    <col customWidth="1" min="17" max="18" width="8.63"/>
    <col customWidth="1" min="19" max="19" width="15.13"/>
    <col customWidth="1" min="20" max="21" width="8.63"/>
    <col customWidth="1" min="22" max="22" width="12.0"/>
    <col customWidth="1" min="23" max="24" width="8.63"/>
    <col customWidth="1" min="25" max="25" width="20.13"/>
    <col customWidth="1" min="26" max="26" width="20.38"/>
    <col customWidth="1" min="27" max="27" width="12.0"/>
    <col customWidth="1" min="28" max="28" width="8.63"/>
    <col customWidth="1" min="29" max="29" width="15.88"/>
    <col customWidth="1" min="30" max="30" width="8.63"/>
  </cols>
  <sheetData>
    <row r="1">
      <c r="A1" s="23" t="s">
        <v>62</v>
      </c>
      <c r="B1" s="23" t="s">
        <v>13</v>
      </c>
      <c r="C1" s="23" t="s">
        <v>63</v>
      </c>
      <c r="D1" s="23" t="s">
        <v>4</v>
      </c>
      <c r="E1" s="23" t="s">
        <v>6</v>
      </c>
      <c r="F1" s="23" t="s">
        <v>8</v>
      </c>
      <c r="G1" s="23" t="s">
        <v>10</v>
      </c>
      <c r="H1" s="23" t="s">
        <v>1</v>
      </c>
      <c r="I1" s="23" t="s">
        <v>64</v>
      </c>
      <c r="J1" s="23" t="s">
        <v>12</v>
      </c>
      <c r="L1" s="23" t="s">
        <v>62</v>
      </c>
      <c r="M1" s="26" t="s">
        <v>70</v>
      </c>
      <c r="N1" s="1" t="s">
        <v>16</v>
      </c>
      <c r="T1" s="23" t="s">
        <v>15</v>
      </c>
      <c r="Y1" s="1" t="s">
        <v>66</v>
      </c>
      <c r="Z1" s="3">
        <f>T2+Q14*(U3-T2)+Q4*T4+Q5*T5+Q6*T6+Q7*T7+W2</f>
        <v>0.01210560353</v>
      </c>
      <c r="AA1" s="28">
        <f>((1+Z1)^12)-1</f>
        <v>0.1553403788</v>
      </c>
    </row>
    <row r="2">
      <c r="A2" s="23">
        <v>202406.0</v>
      </c>
      <c r="B2" s="23">
        <v>1.49</v>
      </c>
      <c r="C2" s="3">
        <v>-0.044871794871794934</v>
      </c>
      <c r="D2" s="3">
        <v>-0.0063</v>
      </c>
      <c r="E2" s="3">
        <v>0.0018</v>
      </c>
      <c r="F2" s="3">
        <v>0.024</v>
      </c>
      <c r="G2" s="3">
        <v>-0.0183</v>
      </c>
      <c r="H2" s="3">
        <f t="shared" ref="H2:H283" si="1">I2/I3-1</f>
        <v>0.003418708339</v>
      </c>
      <c r="I2" s="29">
        <v>12447.68</v>
      </c>
      <c r="J2" s="3">
        <v>0.0017916666666666665</v>
      </c>
      <c r="K2" s="3"/>
      <c r="L2" s="30">
        <v>45443.0</v>
      </c>
      <c r="M2" s="26">
        <v>4.812</v>
      </c>
      <c r="N2" s="3">
        <f t="shared" ref="N2:N283" si="2">M2/M3-1</f>
        <v>-0.01755818702</v>
      </c>
      <c r="S2" s="23" t="s">
        <v>16</v>
      </c>
      <c r="T2" s="31">
        <v>0.0028</v>
      </c>
      <c r="V2" s="23" t="s">
        <v>17</v>
      </c>
      <c r="W2" s="32">
        <v>0.003299148399590849</v>
      </c>
      <c r="Y2" s="1"/>
      <c r="AC2" s="33" t="s">
        <v>71</v>
      </c>
      <c r="AD2" s="34">
        <f>(AA1*0.6)+(AA5*0.4)</f>
        <v>0.1509218051</v>
      </c>
    </row>
    <row r="3">
      <c r="A3" s="23">
        <v>202405.0</v>
      </c>
      <c r="B3" s="23">
        <v>1.56</v>
      </c>
      <c r="C3" s="3">
        <v>0.0684931506849316</v>
      </c>
      <c r="D3" s="3">
        <v>-0.0146</v>
      </c>
      <c r="E3" s="3">
        <v>0.0127</v>
      </c>
      <c r="F3" s="3">
        <v>-0.0203</v>
      </c>
      <c r="G3" s="3">
        <v>-0.0127</v>
      </c>
      <c r="H3" s="3">
        <f t="shared" si="1"/>
        <v>0.05870229223</v>
      </c>
      <c r="I3" s="29">
        <v>12405.27</v>
      </c>
      <c r="J3" s="3">
        <v>0.0017916666666666665</v>
      </c>
      <c r="K3" s="3"/>
      <c r="L3" s="30">
        <v>45412.0</v>
      </c>
      <c r="M3" s="26">
        <v>4.898</v>
      </c>
      <c r="N3" s="3">
        <f t="shared" si="2"/>
        <v>0.07885462555</v>
      </c>
      <c r="O3" s="3">
        <f>AVERAGE(N2:N282)</f>
        <v>0.002759974745</v>
      </c>
      <c r="P3" s="23" t="s">
        <v>19</v>
      </c>
      <c r="Q3" s="29">
        <v>1.1269222177841374</v>
      </c>
      <c r="S3" s="1" t="s">
        <v>67</v>
      </c>
      <c r="T3" s="3">
        <f>(AVERAGE(H2:H284)+1)^12-1</f>
        <v>0.09410365572</v>
      </c>
      <c r="U3" s="3">
        <f>AVERAGE(H2:H283)</f>
        <v>0.007522775696</v>
      </c>
      <c r="W3" s="32"/>
    </row>
    <row r="4">
      <c r="A4" s="23">
        <v>202404.0</v>
      </c>
      <c r="B4" s="23">
        <v>1.46</v>
      </c>
      <c r="C4" s="3">
        <v>-0.16091954022988508</v>
      </c>
      <c r="D4" s="3">
        <v>-0.0051</v>
      </c>
      <c r="E4" s="3">
        <v>0.028999999999999998</v>
      </c>
      <c r="F4" s="3">
        <v>-0.0209</v>
      </c>
      <c r="G4" s="3">
        <v>0.019799999999999998</v>
      </c>
      <c r="H4" s="3">
        <f t="shared" si="1"/>
        <v>-0.01262798836</v>
      </c>
      <c r="I4" s="29">
        <v>11717.43</v>
      </c>
      <c r="J4" s="3">
        <v>0.0017916666666666665</v>
      </c>
      <c r="K4" s="3"/>
      <c r="L4" s="30">
        <v>45380.0</v>
      </c>
      <c r="M4" s="26">
        <v>4.54</v>
      </c>
      <c r="N4" s="3">
        <f t="shared" si="2"/>
        <v>-0.03445342407</v>
      </c>
      <c r="P4" s="23" t="s">
        <v>21</v>
      </c>
      <c r="Q4" s="29">
        <v>0.20160040568874246</v>
      </c>
      <c r="S4" s="1" t="s">
        <v>68</v>
      </c>
      <c r="T4" s="3">
        <f>AVERAGE(D2:D284)</f>
        <v>-0.002135689046</v>
      </c>
      <c r="Y4" s="1" t="s">
        <v>25</v>
      </c>
      <c r="Z4" s="3">
        <f>T2+Q3*(T3-T2)+W2</f>
        <v>0.1089912666</v>
      </c>
    </row>
    <row r="5">
      <c r="A5" s="23">
        <v>202403.0</v>
      </c>
      <c r="B5" s="23">
        <v>1.74</v>
      </c>
      <c r="C5" s="3">
        <v>-0.022471910112359605</v>
      </c>
      <c r="D5" s="3">
        <v>7.000000000000001E-4</v>
      </c>
      <c r="E5" s="3">
        <v>0.0149</v>
      </c>
      <c r="F5" s="3">
        <v>0.040999999999999995</v>
      </c>
      <c r="G5" s="3">
        <v>-0.015</v>
      </c>
      <c r="H5" s="3">
        <f t="shared" si="1"/>
        <v>-0.007544219109</v>
      </c>
      <c r="I5" s="29">
        <v>11867.29</v>
      </c>
      <c r="J5" s="3">
        <v>0.0017916666666666665</v>
      </c>
      <c r="K5" s="3"/>
      <c r="L5" s="30">
        <v>45351.0</v>
      </c>
      <c r="M5" s="26">
        <v>4.702</v>
      </c>
      <c r="N5" s="3">
        <f t="shared" si="2"/>
        <v>0.03114035088</v>
      </c>
      <c r="P5" s="23" t="s">
        <v>23</v>
      </c>
      <c r="Q5" s="29">
        <v>0.09947187603058252</v>
      </c>
      <c r="S5" s="1" t="s">
        <v>6</v>
      </c>
      <c r="T5" s="3">
        <f>AVERAGE(E2:E284)</f>
        <v>0.00465795053</v>
      </c>
      <c r="Z5" s="3">
        <f>T2+Q14*(U3-T2)+W2</f>
        <v>0.01129563636</v>
      </c>
      <c r="AA5" s="28">
        <f>((1+Z5)^12)-1</f>
        <v>0.1442939445</v>
      </c>
    </row>
    <row r="6">
      <c r="A6" s="23">
        <v>202402.0</v>
      </c>
      <c r="B6" s="23">
        <v>1.78</v>
      </c>
      <c r="C6" s="3">
        <v>-0.14423076923076927</v>
      </c>
      <c r="D6" s="3">
        <v>0.0051</v>
      </c>
      <c r="E6" s="3">
        <v>-0.0128</v>
      </c>
      <c r="F6" s="3">
        <v>-0.0406</v>
      </c>
      <c r="G6" s="3">
        <v>0.0028000000000000004</v>
      </c>
      <c r="H6" s="3">
        <f t="shared" si="1"/>
        <v>-0.01220871206</v>
      </c>
      <c r="I6" s="29">
        <v>11957.5</v>
      </c>
      <c r="J6" s="3">
        <v>0.0017916666666666665</v>
      </c>
      <c r="K6" s="3"/>
      <c r="L6" s="30">
        <v>45322.0</v>
      </c>
      <c r="M6" s="26">
        <v>4.56</v>
      </c>
      <c r="N6" s="3">
        <f t="shared" si="2"/>
        <v>0.05531127054</v>
      </c>
      <c r="P6" s="23" t="s">
        <v>26</v>
      </c>
      <c r="Q6" s="29">
        <v>0.14231657302192893</v>
      </c>
      <c r="S6" s="1" t="s">
        <v>69</v>
      </c>
      <c r="T6" s="3">
        <f>AVERAGE(F2:F284)</f>
        <v>0.004012720848</v>
      </c>
    </row>
    <row r="7">
      <c r="A7" s="23">
        <v>202401.0</v>
      </c>
      <c r="B7" s="23">
        <v>2.08</v>
      </c>
      <c r="C7" s="3">
        <v>0.07772020725388606</v>
      </c>
      <c r="D7" s="3">
        <v>-0.0108</v>
      </c>
      <c r="E7" s="3">
        <v>0.0104</v>
      </c>
      <c r="F7" s="3">
        <v>0.0313</v>
      </c>
      <c r="G7" s="3">
        <v>-0.021400000000000002</v>
      </c>
      <c r="H7" s="3">
        <f t="shared" si="1"/>
        <v>0.0309858987</v>
      </c>
      <c r="I7" s="29">
        <v>12105.29</v>
      </c>
      <c r="J7" s="3">
        <v>0.0017916666666666665</v>
      </c>
      <c r="K7" s="3"/>
      <c r="L7" s="30">
        <v>45289.0</v>
      </c>
      <c r="M7" s="26">
        <v>4.321</v>
      </c>
      <c r="N7" s="3">
        <f t="shared" si="2"/>
        <v>-0.1150931804</v>
      </c>
      <c r="P7" s="23" t="s">
        <v>28</v>
      </c>
      <c r="Q7" s="29">
        <v>0.09115403514857726</v>
      </c>
      <c r="S7" s="1" t="s">
        <v>10</v>
      </c>
      <c r="T7" s="3">
        <f>AVERAGE(G2:G284)</f>
        <v>0.002261130742</v>
      </c>
      <c r="U7" s="3"/>
    </row>
    <row r="8">
      <c r="A8" s="23">
        <v>202312.0</v>
      </c>
      <c r="B8" s="23">
        <v>1.93</v>
      </c>
      <c r="C8" s="3">
        <v>0.021164021164021163</v>
      </c>
      <c r="D8" s="3">
        <v>-0.0298</v>
      </c>
      <c r="E8" s="3">
        <v>-0.0105</v>
      </c>
      <c r="F8" s="3">
        <v>0.027000000000000003</v>
      </c>
      <c r="G8" s="3">
        <v>-0.0121</v>
      </c>
      <c r="H8" s="3">
        <f t="shared" si="1"/>
        <v>-0.01100310813</v>
      </c>
      <c r="I8" s="29">
        <v>11741.47</v>
      </c>
      <c r="J8" s="3">
        <v>0.0017916666666666665</v>
      </c>
      <c r="K8" s="3"/>
      <c r="L8" s="30">
        <v>45260.0</v>
      </c>
      <c r="M8" s="26">
        <v>4.883</v>
      </c>
      <c r="N8" s="3">
        <f t="shared" si="2"/>
        <v>-0.1204971182</v>
      </c>
    </row>
    <row r="9">
      <c r="A9" s="23">
        <v>202311.0</v>
      </c>
      <c r="B9" s="23">
        <v>1.89</v>
      </c>
      <c r="C9" s="3">
        <v>0.038461538461538325</v>
      </c>
      <c r="D9" s="3">
        <v>0.011699999999999999</v>
      </c>
      <c r="E9" s="3">
        <v>-0.0364</v>
      </c>
      <c r="F9" s="3">
        <v>0.0346</v>
      </c>
      <c r="G9" s="3">
        <v>-0.029900000000000003</v>
      </c>
      <c r="H9" s="3">
        <f t="shared" si="1"/>
        <v>0.008632605779</v>
      </c>
      <c r="I9" s="29">
        <v>11872.1</v>
      </c>
      <c r="J9" s="3">
        <v>0.0017916666666666665</v>
      </c>
      <c r="K9" s="3"/>
      <c r="L9" s="30">
        <v>45230.0</v>
      </c>
      <c r="M9" s="26">
        <v>5.552</v>
      </c>
      <c r="N9" s="3">
        <f t="shared" si="2"/>
        <v>0.0465598492</v>
      </c>
    </row>
    <row r="10">
      <c r="A10" s="23">
        <v>202310.0</v>
      </c>
      <c r="B10" s="23">
        <v>1.82</v>
      </c>
      <c r="C10" s="3">
        <v>-0.016216216216216273</v>
      </c>
      <c r="D10" s="3">
        <v>0.0018</v>
      </c>
      <c r="E10" s="3">
        <v>0.0179</v>
      </c>
      <c r="F10" s="3">
        <v>-0.0042</v>
      </c>
      <c r="G10" s="3">
        <v>0.031400000000000004</v>
      </c>
      <c r="H10" s="3">
        <f t="shared" si="1"/>
        <v>0.03885986126</v>
      </c>
      <c r="I10" s="29">
        <v>11770.49</v>
      </c>
      <c r="J10" s="3">
        <v>0.0017916666666666665</v>
      </c>
      <c r="K10" s="3"/>
      <c r="L10" s="30">
        <v>45198.0</v>
      </c>
      <c r="M10" s="26">
        <v>5.305</v>
      </c>
      <c r="N10" s="3">
        <f t="shared" si="2"/>
        <v>0.08842839557</v>
      </c>
      <c r="P10" s="23" t="s">
        <v>72</v>
      </c>
      <c r="R10" s="23" t="s">
        <v>73</v>
      </c>
    </row>
    <row r="11">
      <c r="A11" s="23">
        <v>202309.0</v>
      </c>
      <c r="B11" s="23">
        <v>1.85</v>
      </c>
      <c r="C11" s="3">
        <v>-0.010695187165775444</v>
      </c>
      <c r="D11" s="3">
        <v>-0.0021</v>
      </c>
      <c r="E11" s="3">
        <v>0.030299999999999997</v>
      </c>
      <c r="F11" s="3">
        <v>0.0104</v>
      </c>
      <c r="G11" s="3">
        <v>0.0174</v>
      </c>
      <c r="H11" s="3">
        <f t="shared" si="1"/>
        <v>0.05321867427</v>
      </c>
      <c r="I11" s="29">
        <v>11330.2</v>
      </c>
      <c r="J11" s="3">
        <v>0.0017916666666666665</v>
      </c>
      <c r="K11" s="3"/>
      <c r="L11" s="30">
        <v>45169.0</v>
      </c>
      <c r="M11" s="26">
        <v>4.874</v>
      </c>
      <c r="N11" s="3">
        <f t="shared" si="2"/>
        <v>0.04078582105</v>
      </c>
      <c r="P11" s="23" t="s">
        <v>74</v>
      </c>
      <c r="Q11" s="35">
        <v>1.186</v>
      </c>
      <c r="R11" s="4">
        <v>0.6</v>
      </c>
    </row>
    <row r="12">
      <c r="A12" s="23">
        <v>202308.0</v>
      </c>
      <c r="B12" s="23">
        <v>1.87</v>
      </c>
      <c r="C12" s="3">
        <v>-0.031088082901554293</v>
      </c>
      <c r="D12" s="3">
        <v>0.0109</v>
      </c>
      <c r="E12" s="3">
        <v>0.0016</v>
      </c>
      <c r="F12" s="3">
        <v>0.0434</v>
      </c>
      <c r="G12" s="3">
        <v>-0.016399999999999998</v>
      </c>
      <c r="H12" s="3">
        <f t="shared" si="1"/>
        <v>-0.04769117323</v>
      </c>
      <c r="I12" s="29">
        <v>10757.69</v>
      </c>
      <c r="J12" s="3">
        <v>0.0017916666666666665</v>
      </c>
      <c r="K12" s="3"/>
      <c r="L12" s="30">
        <v>45138.0</v>
      </c>
      <c r="M12" s="26">
        <v>4.683</v>
      </c>
      <c r="N12" s="3">
        <f t="shared" si="2"/>
        <v>0.01297858533</v>
      </c>
      <c r="P12" s="23" t="s">
        <v>75</v>
      </c>
      <c r="Q12" s="36">
        <v>0.97175945618211</v>
      </c>
      <c r="R12" s="4">
        <v>0.4</v>
      </c>
    </row>
    <row r="13">
      <c r="A13" s="23">
        <v>202307.0</v>
      </c>
      <c r="B13" s="23">
        <v>1.93</v>
      </c>
      <c r="C13" s="3">
        <v>-0.18565400843881863</v>
      </c>
      <c r="D13" s="3">
        <v>-0.0086</v>
      </c>
      <c r="E13" s="3">
        <v>0.005600000000000001</v>
      </c>
      <c r="F13" s="3">
        <v>0.0109</v>
      </c>
      <c r="G13" s="3">
        <v>-0.0052</v>
      </c>
      <c r="H13" s="3">
        <f t="shared" si="1"/>
        <v>-0.02233332872</v>
      </c>
      <c r="I13" s="29">
        <v>11296.43</v>
      </c>
      <c r="J13" s="3">
        <v>0.0017916666666666665</v>
      </c>
      <c r="K13" s="3"/>
      <c r="L13" s="30">
        <v>45107.0</v>
      </c>
      <c r="M13" s="26">
        <v>4.623</v>
      </c>
      <c r="N13" s="3">
        <f t="shared" si="2"/>
        <v>0.0788798133</v>
      </c>
    </row>
    <row r="14">
      <c r="A14" s="23">
        <v>202306.0</v>
      </c>
      <c r="B14" s="23">
        <v>2.37</v>
      </c>
      <c r="C14" s="3">
        <v>0.0486725663716816</v>
      </c>
      <c r="D14" s="3">
        <v>-0.0121</v>
      </c>
      <c r="E14" s="3">
        <v>0.0018</v>
      </c>
      <c r="F14" s="3">
        <v>0.0147</v>
      </c>
      <c r="G14" s="3">
        <v>-0.0053</v>
      </c>
      <c r="H14" s="3">
        <f t="shared" si="1"/>
        <v>-0.04161112793</v>
      </c>
      <c r="I14" s="29">
        <v>11554.48</v>
      </c>
      <c r="J14" s="3">
        <v>0.0017916666666666665</v>
      </c>
      <c r="K14" s="3"/>
      <c r="L14" s="30">
        <v>45077.0</v>
      </c>
      <c r="M14" s="26">
        <v>4.285</v>
      </c>
      <c r="N14" s="3">
        <f t="shared" si="2"/>
        <v>0.04767726161</v>
      </c>
      <c r="P14" s="23" t="s">
        <v>76</v>
      </c>
      <c r="Q14" s="36">
        <f>SUMPRODUCT(Q11:Q12,R11:R12)</f>
        <v>1.100303782</v>
      </c>
    </row>
    <row r="15">
      <c r="A15" s="23">
        <v>202305.0</v>
      </c>
      <c r="B15" s="23">
        <v>2.26</v>
      </c>
      <c r="C15" s="3">
        <v>-0.00877192982456143</v>
      </c>
      <c r="D15" s="3">
        <v>0.0038</v>
      </c>
      <c r="E15" s="3">
        <v>0.018600000000000002</v>
      </c>
      <c r="F15" s="3">
        <v>8.0E-4</v>
      </c>
      <c r="G15" s="3">
        <v>-0.0074</v>
      </c>
      <c r="H15" s="3">
        <f t="shared" si="1"/>
        <v>0.01172159205</v>
      </c>
      <c r="I15" s="29">
        <v>12056.15</v>
      </c>
      <c r="J15" s="3">
        <v>0.0017916666666666665</v>
      </c>
      <c r="K15" s="3"/>
      <c r="L15" s="30">
        <v>45044.0</v>
      </c>
      <c r="M15" s="26">
        <v>4.09</v>
      </c>
      <c r="N15" s="3">
        <f t="shared" si="2"/>
        <v>-0.02526215443</v>
      </c>
    </row>
    <row r="16">
      <c r="A16" s="23">
        <v>202304.0</v>
      </c>
      <c r="B16" s="23">
        <v>2.28</v>
      </c>
      <c r="C16" s="3">
        <v>0.036363636363636154</v>
      </c>
      <c r="D16" s="3">
        <v>-0.0066</v>
      </c>
      <c r="E16" s="3">
        <v>-0.0027</v>
      </c>
      <c r="F16" s="3">
        <v>-0.01</v>
      </c>
      <c r="G16" s="3">
        <v>0.0051</v>
      </c>
      <c r="H16" s="3">
        <f t="shared" si="1"/>
        <v>0.008758140389</v>
      </c>
      <c r="I16" s="29">
        <v>11916.47</v>
      </c>
      <c r="J16" s="3">
        <v>0.0017916666666666665</v>
      </c>
      <c r="K16" s="3"/>
      <c r="L16" s="30">
        <v>45016.0</v>
      </c>
      <c r="M16" s="26">
        <v>4.196</v>
      </c>
      <c r="N16" s="3">
        <f t="shared" si="2"/>
        <v>-0.0818380744</v>
      </c>
    </row>
    <row r="17">
      <c r="A17" s="23">
        <v>202303.0</v>
      </c>
      <c r="B17" s="23">
        <v>2.2</v>
      </c>
      <c r="C17" s="3">
        <v>-0.08333333333333326</v>
      </c>
      <c r="D17" s="3">
        <v>-0.0239</v>
      </c>
      <c r="E17" s="3">
        <v>-0.0011</v>
      </c>
      <c r="F17" s="3">
        <v>0.0086</v>
      </c>
      <c r="G17" s="3">
        <v>-0.0063</v>
      </c>
      <c r="H17" s="3">
        <f t="shared" si="1"/>
        <v>-0.01720738379</v>
      </c>
      <c r="I17" s="29">
        <v>11813.01</v>
      </c>
      <c r="J17" s="3">
        <v>0.0017916666666666665</v>
      </c>
      <c r="K17" s="3"/>
      <c r="L17" s="30">
        <v>44985.0</v>
      </c>
      <c r="M17" s="26">
        <v>4.57</v>
      </c>
      <c r="N17" s="3">
        <f t="shared" si="2"/>
        <v>0.09697551608</v>
      </c>
    </row>
    <row r="18">
      <c r="A18" s="23">
        <v>202302.0</v>
      </c>
      <c r="B18" s="23">
        <v>2.4</v>
      </c>
      <c r="C18" s="3">
        <v>0.004184100418409997</v>
      </c>
      <c r="D18" s="3">
        <v>-0.0089</v>
      </c>
      <c r="E18" s="3">
        <v>0.0281</v>
      </c>
      <c r="F18" s="3">
        <v>-0.0068000000000000005</v>
      </c>
      <c r="G18" s="3">
        <v>0.0246</v>
      </c>
      <c r="H18" s="3">
        <f t="shared" si="1"/>
        <v>0.01138794228</v>
      </c>
      <c r="I18" s="29">
        <v>12019.84</v>
      </c>
      <c r="J18" s="3">
        <v>0.0017916666666666665</v>
      </c>
      <c r="K18" s="3"/>
      <c r="L18" s="30">
        <v>44957.0</v>
      </c>
      <c r="M18" s="26">
        <v>4.166</v>
      </c>
      <c r="N18" s="3">
        <f t="shared" si="2"/>
        <v>-0.06842576029</v>
      </c>
    </row>
    <row r="19">
      <c r="A19" s="23">
        <v>202301.0</v>
      </c>
      <c r="B19" s="23">
        <v>2.39</v>
      </c>
      <c r="C19" s="3">
        <v>-0.0807692307692307</v>
      </c>
      <c r="D19" s="3">
        <v>-0.0079</v>
      </c>
      <c r="E19" s="3">
        <v>-0.0461</v>
      </c>
      <c r="F19" s="3">
        <v>0.015300000000000001</v>
      </c>
      <c r="G19" s="3">
        <v>-0.0397</v>
      </c>
      <c r="H19" s="3">
        <f t="shared" si="1"/>
        <v>-0.0008474448026</v>
      </c>
      <c r="I19" s="29">
        <v>11884.5</v>
      </c>
      <c r="J19" s="3">
        <v>0.0017916666666666665</v>
      </c>
      <c r="K19" s="3"/>
      <c r="L19" s="30">
        <v>44925.0</v>
      </c>
      <c r="M19" s="26">
        <v>4.472</v>
      </c>
      <c r="N19" s="3">
        <f t="shared" si="2"/>
        <v>0.09500489716</v>
      </c>
    </row>
    <row r="20">
      <c r="A20" s="23">
        <v>202212.0</v>
      </c>
      <c r="B20" s="23">
        <v>2.6</v>
      </c>
      <c r="C20" s="3">
        <v>0.03585657370517947</v>
      </c>
      <c r="D20" s="3">
        <v>-0.011699999999999999</v>
      </c>
      <c r="E20" s="3">
        <v>0.0633</v>
      </c>
      <c r="F20" s="3">
        <v>-0.017</v>
      </c>
      <c r="G20" s="3">
        <v>0.053099999999999994</v>
      </c>
      <c r="H20" s="3">
        <f t="shared" si="1"/>
        <v>-0.006111439773</v>
      </c>
      <c r="I20" s="29">
        <v>11894.58</v>
      </c>
      <c r="J20" s="3">
        <v>0.0017916666666666665</v>
      </c>
      <c r="K20" s="3"/>
      <c r="L20" s="30">
        <v>44895.0</v>
      </c>
      <c r="M20" s="26">
        <v>4.084</v>
      </c>
      <c r="N20" s="3">
        <f t="shared" si="2"/>
        <v>-0.02436693741</v>
      </c>
    </row>
    <row r="21" ht="15.75" customHeight="1">
      <c r="A21" s="23">
        <v>202211.0</v>
      </c>
      <c r="B21" s="23">
        <v>2.51</v>
      </c>
      <c r="C21" s="3">
        <v>0.05907172995780585</v>
      </c>
      <c r="D21" s="3">
        <v>-0.0635</v>
      </c>
      <c r="E21" s="3">
        <v>-0.032799999999999996</v>
      </c>
      <c r="F21" s="3">
        <v>0.0169</v>
      </c>
      <c r="G21" s="3">
        <v>-0.011399999999999999</v>
      </c>
      <c r="H21" s="3">
        <f t="shared" si="1"/>
        <v>0.04309854932</v>
      </c>
      <c r="I21" s="29">
        <v>11967.72</v>
      </c>
      <c r="J21" s="3">
        <v>0.0017916666666666665</v>
      </c>
      <c r="K21" s="3"/>
      <c r="L21" s="30">
        <v>44865.0</v>
      </c>
      <c r="M21" s="26">
        <v>4.186</v>
      </c>
      <c r="N21" s="3">
        <f t="shared" si="2"/>
        <v>-0.02719033233</v>
      </c>
    </row>
    <row r="22" ht="15.75" customHeight="1">
      <c r="A22" s="23">
        <v>202210.0</v>
      </c>
      <c r="B22" s="23">
        <v>2.37</v>
      </c>
      <c r="C22" s="3">
        <v>-0.1413043478260868</v>
      </c>
      <c r="D22" s="3">
        <v>-0.0049</v>
      </c>
      <c r="E22" s="3">
        <v>-0.0176</v>
      </c>
      <c r="F22" s="3">
        <v>0.033</v>
      </c>
      <c r="G22" s="3">
        <v>-0.0195</v>
      </c>
      <c r="H22" s="3">
        <f t="shared" si="1"/>
        <v>-0.00682130602</v>
      </c>
      <c r="I22" s="29">
        <v>11473.24</v>
      </c>
      <c r="J22" s="3">
        <v>0.0017916666666666665</v>
      </c>
      <c r="K22" s="3"/>
      <c r="L22" s="30">
        <v>44834.0</v>
      </c>
      <c r="M22" s="26">
        <v>4.303</v>
      </c>
      <c r="N22" s="3">
        <f t="shared" si="2"/>
        <v>0.08142749435</v>
      </c>
    </row>
    <row r="23" ht="15.75" customHeight="1">
      <c r="A23" s="23">
        <v>202209.0</v>
      </c>
      <c r="B23" s="23">
        <v>2.76</v>
      </c>
      <c r="C23" s="3">
        <v>-0.048275862068965614</v>
      </c>
      <c r="D23" s="3">
        <v>-0.013999999999999999</v>
      </c>
      <c r="E23" s="3">
        <v>0.046</v>
      </c>
      <c r="F23" s="3">
        <v>-0.0155</v>
      </c>
      <c r="G23" s="3">
        <v>0.028999999999999998</v>
      </c>
      <c r="H23" s="3">
        <f t="shared" si="1"/>
        <v>0.01883946896</v>
      </c>
      <c r="I23" s="29">
        <v>11552.04</v>
      </c>
      <c r="J23" s="3">
        <v>0.0017916666666666665</v>
      </c>
      <c r="K23" s="3"/>
      <c r="L23" s="30">
        <v>44804.0</v>
      </c>
      <c r="M23" s="26">
        <v>3.979</v>
      </c>
      <c r="N23" s="3">
        <f t="shared" si="2"/>
        <v>0.1651537335</v>
      </c>
    </row>
    <row r="24" ht="15.75" customHeight="1">
      <c r="A24" s="23">
        <v>202208.0</v>
      </c>
      <c r="B24" s="23">
        <v>2.9</v>
      </c>
      <c r="C24" s="3">
        <v>0.07011070110701101</v>
      </c>
      <c r="D24" s="3">
        <v>0.0045000000000000005</v>
      </c>
      <c r="E24" s="3">
        <v>0.013999999999999999</v>
      </c>
      <c r="F24" s="3">
        <v>0.0058</v>
      </c>
      <c r="G24" s="3">
        <v>-0.009899999999999999</v>
      </c>
      <c r="H24" s="3">
        <f t="shared" si="1"/>
        <v>0.02464550399</v>
      </c>
      <c r="I24" s="29">
        <v>11338.43</v>
      </c>
      <c r="J24" s="3">
        <v>0.0017916666666666665</v>
      </c>
      <c r="K24" s="3"/>
      <c r="L24" s="30">
        <v>44771.0</v>
      </c>
      <c r="M24" s="26">
        <v>3.415</v>
      </c>
      <c r="N24" s="3">
        <f t="shared" si="2"/>
        <v>-0.1155141155</v>
      </c>
    </row>
    <row r="25" ht="15.75" customHeight="1">
      <c r="A25" s="23">
        <v>202207.0</v>
      </c>
      <c r="B25" s="23">
        <v>2.71</v>
      </c>
      <c r="C25" s="3">
        <v>-0.0491228070175439</v>
      </c>
      <c r="D25" s="3">
        <v>0.0265</v>
      </c>
      <c r="E25" s="3">
        <v>-0.076</v>
      </c>
      <c r="F25" s="3">
        <v>-0.0023</v>
      </c>
      <c r="G25" s="3">
        <v>-0.042300000000000004</v>
      </c>
      <c r="H25" s="3">
        <f t="shared" si="1"/>
        <v>-0.04614993406</v>
      </c>
      <c r="I25" s="29">
        <v>11065.71</v>
      </c>
      <c r="J25" s="3">
        <v>0.0017916666666666665</v>
      </c>
      <c r="K25" s="3"/>
      <c r="L25" s="30">
        <v>44742.0</v>
      </c>
      <c r="M25" s="26">
        <v>3.861</v>
      </c>
      <c r="N25" s="3">
        <f t="shared" si="2"/>
        <v>0.06893687708</v>
      </c>
    </row>
    <row r="26" ht="15.75" customHeight="1">
      <c r="A26" s="23">
        <v>202206.0</v>
      </c>
      <c r="B26" s="23">
        <v>2.85</v>
      </c>
      <c r="C26" s="3">
        <v>0.028880866425992746</v>
      </c>
      <c r="D26" s="3">
        <v>-0.0358</v>
      </c>
      <c r="E26" s="3">
        <v>0.039599999999999996</v>
      </c>
      <c r="F26" s="3">
        <v>-0.009000000000000001</v>
      </c>
      <c r="G26" s="3">
        <v>0.0608</v>
      </c>
      <c r="H26" s="3">
        <f t="shared" si="1"/>
        <v>0.009436465915</v>
      </c>
      <c r="I26" s="29">
        <v>11601.1</v>
      </c>
      <c r="J26" s="3">
        <v>0.0017916666666666665</v>
      </c>
      <c r="K26" s="3"/>
      <c r="L26" s="30">
        <v>44712.0</v>
      </c>
      <c r="M26" s="26">
        <v>3.612</v>
      </c>
      <c r="N26" s="3">
        <f t="shared" si="2"/>
        <v>-0.007692307692</v>
      </c>
    </row>
    <row r="27" ht="15.75" customHeight="1">
      <c r="A27" s="23">
        <v>202205.0</v>
      </c>
      <c r="B27" s="23">
        <v>2.77</v>
      </c>
      <c r="C27" s="3">
        <v>-0.04810996563573888</v>
      </c>
      <c r="D27" s="3">
        <v>-0.038599999999999995</v>
      </c>
      <c r="E27" s="3">
        <v>0.039900000000000005</v>
      </c>
      <c r="F27" s="3">
        <v>0.0029</v>
      </c>
      <c r="G27" s="3">
        <v>0.0217</v>
      </c>
      <c r="H27" s="3">
        <f t="shared" si="1"/>
        <v>0.05740796967</v>
      </c>
      <c r="I27" s="29">
        <v>11492.65</v>
      </c>
      <c r="J27" s="3">
        <v>0.0017916666666666665</v>
      </c>
      <c r="K27" s="3"/>
      <c r="L27" s="30">
        <v>44680.0</v>
      </c>
      <c r="M27" s="26">
        <v>3.64</v>
      </c>
      <c r="N27" s="3">
        <f t="shared" si="2"/>
        <v>0.129733085</v>
      </c>
    </row>
    <row r="28" ht="15.75" customHeight="1">
      <c r="A28" s="23">
        <v>202204.0</v>
      </c>
      <c r="B28" s="23">
        <v>2.91</v>
      </c>
      <c r="C28" s="3">
        <v>0.11068702290076327</v>
      </c>
      <c r="D28" s="3">
        <v>9.0E-4</v>
      </c>
      <c r="E28" s="3">
        <v>0.052000000000000005</v>
      </c>
      <c r="F28" s="3">
        <v>-0.0106</v>
      </c>
      <c r="G28" s="3">
        <v>0.0398</v>
      </c>
      <c r="H28" s="3">
        <f t="shared" si="1"/>
        <v>-0.03887750103</v>
      </c>
      <c r="I28" s="29">
        <v>10868.7</v>
      </c>
      <c r="J28" s="3">
        <v>0.0017916666666666665</v>
      </c>
      <c r="K28" s="3"/>
      <c r="L28" s="30">
        <v>44651.0</v>
      </c>
      <c r="M28" s="26">
        <v>3.222</v>
      </c>
      <c r="N28" s="3">
        <f t="shared" si="2"/>
        <v>0.1712104689</v>
      </c>
    </row>
    <row r="29" ht="15.75" customHeight="1">
      <c r="A29" s="23">
        <v>202203.0</v>
      </c>
      <c r="B29" s="23">
        <v>2.62</v>
      </c>
      <c r="C29" s="3">
        <v>-0.096551724137931</v>
      </c>
      <c r="D29" s="3">
        <v>2.0E-4</v>
      </c>
      <c r="E29" s="3">
        <v>-0.009300000000000001</v>
      </c>
      <c r="F29" s="3">
        <v>0.0074</v>
      </c>
      <c r="G29" s="3">
        <v>-0.0166</v>
      </c>
      <c r="H29" s="3">
        <f t="shared" si="1"/>
        <v>-0.04846393982</v>
      </c>
      <c r="I29" s="29">
        <v>11308.34</v>
      </c>
      <c r="J29" s="3">
        <v>0.0017916666666666665</v>
      </c>
      <c r="K29" s="3"/>
      <c r="L29" s="30">
        <v>44620.0</v>
      </c>
      <c r="M29" s="26">
        <v>2.751</v>
      </c>
      <c r="N29" s="3">
        <f t="shared" si="2"/>
        <v>0.05726364335</v>
      </c>
    </row>
    <row r="30" ht="15.75" customHeight="1">
      <c r="A30" s="23">
        <v>202202.0</v>
      </c>
      <c r="B30" s="23">
        <v>2.9</v>
      </c>
      <c r="C30" s="3">
        <v>0.010452961672473782</v>
      </c>
      <c r="D30" s="3">
        <v>-0.029500000000000002</v>
      </c>
      <c r="E30" s="3">
        <v>0.025699999999999997</v>
      </c>
      <c r="F30" s="3">
        <v>0.012</v>
      </c>
      <c r="G30" s="3">
        <v>0.024900000000000002</v>
      </c>
      <c r="H30" s="3">
        <f t="shared" si="1"/>
        <v>-0.01865855894</v>
      </c>
      <c r="I30" s="29">
        <v>11884.3</v>
      </c>
      <c r="J30" s="3">
        <v>0.0017916666666666665</v>
      </c>
      <c r="K30" s="3"/>
      <c r="L30" s="30">
        <v>44592.0</v>
      </c>
      <c r="M30" s="26">
        <v>2.602</v>
      </c>
      <c r="N30" s="3">
        <f t="shared" si="2"/>
        <v>0.08961474037</v>
      </c>
    </row>
    <row r="31" ht="15.75" customHeight="1">
      <c r="A31" s="23">
        <v>202201.0</v>
      </c>
      <c r="B31" s="23">
        <v>2.87</v>
      </c>
      <c r="C31" s="3">
        <v>-0.030405405405405372</v>
      </c>
      <c r="D31" s="3">
        <v>-0.032400000000000005</v>
      </c>
      <c r="E31" s="3">
        <v>0.1025</v>
      </c>
      <c r="F31" s="3">
        <v>-0.0225</v>
      </c>
      <c r="G31" s="3">
        <v>0.0806</v>
      </c>
      <c r="H31" s="3">
        <f t="shared" si="1"/>
        <v>0.01106132444</v>
      </c>
      <c r="I31" s="29">
        <v>12110.26</v>
      </c>
      <c r="J31" s="3">
        <v>0.0017916666666666665</v>
      </c>
      <c r="K31" s="3"/>
      <c r="L31" s="30">
        <v>44561.0</v>
      </c>
      <c r="M31" s="26">
        <v>2.388</v>
      </c>
      <c r="N31" s="3">
        <f t="shared" si="2"/>
        <v>-0.03980699638</v>
      </c>
    </row>
    <row r="32" ht="15.75" customHeight="1">
      <c r="A32" s="23">
        <v>202112.0</v>
      </c>
      <c r="B32" s="23">
        <v>2.96</v>
      </c>
      <c r="C32" s="3">
        <v>0.08424908424908417</v>
      </c>
      <c r="D32" s="3">
        <v>-0.0043</v>
      </c>
      <c r="E32" s="3">
        <v>0.0263</v>
      </c>
      <c r="F32" s="3">
        <v>0.0417</v>
      </c>
      <c r="G32" s="3">
        <v>0.0183</v>
      </c>
      <c r="H32" s="3">
        <f t="shared" si="1"/>
        <v>0.007432671119</v>
      </c>
      <c r="I32" s="29">
        <v>11977.77</v>
      </c>
      <c r="J32" s="3">
        <v>0.0017916666666666665</v>
      </c>
      <c r="K32" s="3"/>
      <c r="L32" s="30">
        <v>44530.0</v>
      </c>
      <c r="M32" s="26">
        <v>2.487</v>
      </c>
      <c r="N32" s="3">
        <f t="shared" si="2"/>
        <v>-0.05616698292</v>
      </c>
    </row>
    <row r="33" ht="15.75" customHeight="1">
      <c r="A33" s="23">
        <v>202111.0</v>
      </c>
      <c r="B33" s="23">
        <v>2.73</v>
      </c>
      <c r="C33" s="3">
        <v>-0.125</v>
      </c>
      <c r="D33" s="3">
        <v>0.0159</v>
      </c>
      <c r="E33" s="3">
        <v>-0.0079</v>
      </c>
      <c r="F33" s="3">
        <v>0.0362</v>
      </c>
      <c r="G33" s="3">
        <v>0.0037</v>
      </c>
      <c r="H33" s="3">
        <f t="shared" si="1"/>
        <v>-0.08780038316</v>
      </c>
      <c r="I33" s="29">
        <v>11889.4</v>
      </c>
      <c r="J33" s="3">
        <v>0.0017916666666666665</v>
      </c>
      <c r="K33" s="3"/>
      <c r="L33" s="30">
        <v>44498.0</v>
      </c>
      <c r="M33" s="26">
        <v>2.635</v>
      </c>
      <c r="N33" s="3">
        <f t="shared" si="2"/>
        <v>0.2607655502</v>
      </c>
    </row>
    <row r="34" ht="15.75" customHeight="1">
      <c r="A34" s="23">
        <v>202110.0</v>
      </c>
      <c r="B34" s="23">
        <v>3.12</v>
      </c>
      <c r="C34" s="3">
        <v>0.040000000000000036</v>
      </c>
      <c r="D34" s="3">
        <v>0.015300000000000001</v>
      </c>
      <c r="E34" s="3">
        <v>-0.0015</v>
      </c>
      <c r="F34" s="3">
        <v>-0.011899999999999999</v>
      </c>
      <c r="G34" s="3">
        <v>-0.0023</v>
      </c>
      <c r="H34" s="3">
        <f t="shared" si="1"/>
        <v>0.02475526598</v>
      </c>
      <c r="I34" s="29">
        <v>13033.77</v>
      </c>
      <c r="J34" s="3">
        <v>0.0017916666666666665</v>
      </c>
      <c r="K34" s="3"/>
      <c r="L34" s="30">
        <v>44469.0</v>
      </c>
      <c r="M34" s="26">
        <v>2.09</v>
      </c>
      <c r="N34" s="3">
        <f t="shared" si="2"/>
        <v>0.1470911087</v>
      </c>
    </row>
    <row r="35" ht="15.75" customHeight="1">
      <c r="A35" s="23">
        <v>202109.0</v>
      </c>
      <c r="B35" s="23">
        <v>3.0</v>
      </c>
      <c r="C35" s="3">
        <v>-0.0625</v>
      </c>
      <c r="D35" s="3">
        <v>0.0259</v>
      </c>
      <c r="E35" s="3">
        <v>0.018600000000000002</v>
      </c>
      <c r="F35" s="3">
        <v>-0.0163</v>
      </c>
      <c r="G35" s="3">
        <v>-9.0E-4</v>
      </c>
      <c r="H35" s="3">
        <f t="shared" si="1"/>
        <v>-0.02907749877</v>
      </c>
      <c r="I35" s="29">
        <v>12718.91</v>
      </c>
      <c r="J35" s="3">
        <v>0.0017916666666666665</v>
      </c>
      <c r="K35" s="3"/>
      <c r="L35" s="30">
        <v>44439.0</v>
      </c>
      <c r="M35" s="26">
        <v>1.822</v>
      </c>
      <c r="N35" s="3">
        <f t="shared" si="2"/>
        <v>0.1042424242</v>
      </c>
    </row>
    <row r="36" ht="15.75" customHeight="1">
      <c r="A36" s="23">
        <v>202108.0</v>
      </c>
      <c r="B36" s="23">
        <v>3.2</v>
      </c>
      <c r="C36" s="3">
        <v>0.0</v>
      </c>
      <c r="D36" s="3">
        <v>0.0126</v>
      </c>
      <c r="E36" s="3">
        <v>-0.030699999999999998</v>
      </c>
      <c r="F36" s="3">
        <v>-0.0206</v>
      </c>
      <c r="G36" s="3">
        <v>-0.0393</v>
      </c>
      <c r="H36" s="3">
        <f t="shared" si="1"/>
        <v>-0.01325272527</v>
      </c>
      <c r="I36" s="29">
        <v>13099.82</v>
      </c>
      <c r="J36" s="3">
        <v>0.0017916666666666665</v>
      </c>
      <c r="K36" s="3"/>
      <c r="L36" s="30">
        <v>44407.0</v>
      </c>
      <c r="M36" s="26">
        <v>1.65</v>
      </c>
      <c r="N36" s="3">
        <f t="shared" si="2"/>
        <v>-0.06515580737</v>
      </c>
    </row>
    <row r="37" ht="15.75" customHeight="1">
      <c r="A37" s="23">
        <v>202107.0</v>
      </c>
      <c r="B37" s="23">
        <v>3.2</v>
      </c>
      <c r="C37" s="3">
        <v>-0.018404907975460016</v>
      </c>
      <c r="D37" s="3">
        <v>0.0075</v>
      </c>
      <c r="E37" s="3">
        <v>0.0014000000000000002</v>
      </c>
      <c r="F37" s="3">
        <v>0.036000000000000004</v>
      </c>
      <c r="G37" s="3">
        <v>-0.022000000000000002</v>
      </c>
      <c r="H37" s="3">
        <f t="shared" si="1"/>
        <v>0.004306735165</v>
      </c>
      <c r="I37" s="29">
        <v>13275.76</v>
      </c>
      <c r="J37" s="3">
        <v>0.0017916666666666665</v>
      </c>
      <c r="K37" s="3"/>
      <c r="L37" s="30">
        <v>44377.0</v>
      </c>
      <c r="M37" s="26">
        <v>1.765</v>
      </c>
      <c r="N37" s="3">
        <f t="shared" si="2"/>
        <v>-0.01671309192</v>
      </c>
    </row>
    <row r="38" ht="15.75" customHeight="1">
      <c r="A38" s="23">
        <v>202106.0</v>
      </c>
      <c r="B38" s="23">
        <v>3.26</v>
      </c>
      <c r="C38" s="3">
        <v>0.012422360248447006</v>
      </c>
      <c r="D38" s="3">
        <v>0.0063</v>
      </c>
      <c r="E38" s="3">
        <v>-0.0098</v>
      </c>
      <c r="F38" s="3">
        <v>8.0E-4</v>
      </c>
      <c r="G38" s="3">
        <v>-0.0171</v>
      </c>
      <c r="H38" s="3">
        <f t="shared" si="1"/>
        <v>0.0495699717</v>
      </c>
      <c r="I38" s="29">
        <v>13218.83</v>
      </c>
      <c r="J38" s="3">
        <v>0.0017916666666666665</v>
      </c>
      <c r="K38" s="3"/>
      <c r="L38" s="30">
        <v>44347.0</v>
      </c>
      <c r="M38" s="26">
        <v>1.795</v>
      </c>
      <c r="N38" s="3">
        <f t="shared" si="2"/>
        <v>0.08919902913</v>
      </c>
    </row>
    <row r="39" ht="15.75" customHeight="1">
      <c r="A39" s="23">
        <v>202105.0</v>
      </c>
      <c r="B39" s="23">
        <v>3.22</v>
      </c>
      <c r="C39" s="3">
        <v>-0.08262108262108248</v>
      </c>
      <c r="D39" s="3">
        <v>-0.0075</v>
      </c>
      <c r="E39" s="3">
        <v>0.011899999999999999</v>
      </c>
      <c r="F39" s="3">
        <v>0.020499999999999997</v>
      </c>
      <c r="G39" s="3">
        <v>0.020099999999999996</v>
      </c>
      <c r="H39" s="3">
        <f t="shared" si="1"/>
        <v>-0.004747680685</v>
      </c>
      <c r="I39" s="29">
        <v>12594.52</v>
      </c>
      <c r="J39" s="3">
        <v>0.0017916666666666665</v>
      </c>
      <c r="K39" s="3"/>
      <c r="L39" s="30">
        <v>44316.0</v>
      </c>
      <c r="M39" s="26">
        <v>1.648</v>
      </c>
      <c r="N39" s="3">
        <f t="shared" si="2"/>
        <v>-0.08950276243</v>
      </c>
    </row>
    <row r="40" ht="15.75" customHeight="1">
      <c r="A40" s="23">
        <v>202104.0</v>
      </c>
      <c r="B40" s="23">
        <v>3.51</v>
      </c>
      <c r="C40" s="3">
        <v>-0.027700831024930817</v>
      </c>
      <c r="D40" s="3">
        <v>0.022400000000000003</v>
      </c>
      <c r="E40" s="3">
        <v>-0.0159</v>
      </c>
      <c r="F40" s="3">
        <v>0.0091</v>
      </c>
      <c r="G40" s="3">
        <v>-0.0231</v>
      </c>
      <c r="H40" s="3">
        <f t="shared" si="1"/>
        <v>0.02709906564</v>
      </c>
      <c r="I40" s="29">
        <v>12654.6</v>
      </c>
      <c r="J40" s="3">
        <v>0.0017916666666666665</v>
      </c>
      <c r="K40" s="3"/>
      <c r="L40" s="30">
        <v>44286.0</v>
      </c>
      <c r="M40" s="26">
        <v>1.81</v>
      </c>
      <c r="N40" s="3">
        <f t="shared" si="2"/>
        <v>-0.04736842105</v>
      </c>
    </row>
    <row r="41" ht="15.75" customHeight="1">
      <c r="A41" s="23">
        <v>202103.0</v>
      </c>
      <c r="B41" s="23">
        <v>3.61</v>
      </c>
      <c r="C41" s="3">
        <v>0.008379888268156277</v>
      </c>
      <c r="D41" s="3">
        <v>-0.0302</v>
      </c>
      <c r="E41" s="3">
        <v>0.041100000000000005</v>
      </c>
      <c r="F41" s="3">
        <v>-0.0023</v>
      </c>
      <c r="G41" s="3">
        <v>0.0141</v>
      </c>
      <c r="H41" s="3">
        <f t="shared" si="1"/>
        <v>-0.03223672997</v>
      </c>
      <c r="I41" s="29">
        <v>12320.72</v>
      </c>
      <c r="J41" s="3">
        <v>0.0017916666666666665</v>
      </c>
      <c r="K41" s="3"/>
      <c r="L41" s="30">
        <v>44253.0</v>
      </c>
      <c r="M41" s="26">
        <v>1.9</v>
      </c>
      <c r="N41" s="3">
        <f t="shared" si="2"/>
        <v>0.6994633274</v>
      </c>
    </row>
    <row r="42" ht="15.75" customHeight="1">
      <c r="A42" s="23">
        <v>202102.0</v>
      </c>
      <c r="B42" s="23">
        <v>3.58</v>
      </c>
      <c r="C42" s="3">
        <v>0.028735632183908066</v>
      </c>
      <c r="D42" s="3">
        <v>0.0129</v>
      </c>
      <c r="E42" s="3">
        <v>0.049100000000000005</v>
      </c>
      <c r="F42" s="3">
        <v>-0.0172</v>
      </c>
      <c r="G42" s="3">
        <v>0.028900000000000002</v>
      </c>
      <c r="H42" s="3">
        <f t="shared" si="1"/>
        <v>0.01356851131</v>
      </c>
      <c r="I42" s="29">
        <v>12731.13</v>
      </c>
      <c r="J42" s="3">
        <v>0.0017916666666666665</v>
      </c>
      <c r="K42" s="3"/>
      <c r="L42" s="30">
        <v>44225.0</v>
      </c>
      <c r="M42" s="26">
        <v>1.118</v>
      </c>
      <c r="N42" s="3">
        <f t="shared" si="2"/>
        <v>0.1327254306</v>
      </c>
    </row>
    <row r="43" ht="15.75" customHeight="1">
      <c r="A43" s="23">
        <v>202101.0</v>
      </c>
      <c r="B43" s="23">
        <v>3.48</v>
      </c>
      <c r="C43" s="3">
        <v>0.14473684210526305</v>
      </c>
      <c r="D43" s="3">
        <v>0.019799999999999998</v>
      </c>
      <c r="E43" s="3">
        <v>0.0077</v>
      </c>
      <c r="F43" s="3">
        <v>-0.0432</v>
      </c>
      <c r="G43" s="3">
        <v>0.0070999999999999995</v>
      </c>
      <c r="H43" s="3">
        <f t="shared" si="1"/>
        <v>0.02726769382</v>
      </c>
      <c r="I43" s="29">
        <v>12560.7</v>
      </c>
      <c r="J43" s="3">
        <v>0.0017916666666666665</v>
      </c>
      <c r="K43" s="3"/>
      <c r="L43" s="30">
        <v>44196.0</v>
      </c>
      <c r="M43" s="26">
        <v>0.987</v>
      </c>
      <c r="N43" s="3">
        <f t="shared" si="2"/>
        <v>0.1652892562</v>
      </c>
    </row>
    <row r="44" ht="15.75" customHeight="1">
      <c r="A44" s="23">
        <v>202012.0</v>
      </c>
      <c r="B44" s="23">
        <v>3.04</v>
      </c>
      <c r="C44" s="3">
        <v>-0.003278688524590123</v>
      </c>
      <c r="D44" s="3">
        <v>0.018000000000000002</v>
      </c>
      <c r="E44" s="3">
        <v>-0.0256</v>
      </c>
      <c r="F44" s="3">
        <v>0.0265</v>
      </c>
      <c r="G44" s="3">
        <v>-4.0E-4</v>
      </c>
      <c r="H44" s="3">
        <f t="shared" si="1"/>
        <v>-0.06855946658</v>
      </c>
      <c r="I44" s="29">
        <v>12227.29</v>
      </c>
      <c r="J44" s="3">
        <v>0.0017916666666666665</v>
      </c>
      <c r="K44" s="3"/>
      <c r="L44" s="30">
        <v>44165.0</v>
      </c>
      <c r="M44" s="26">
        <v>0.847</v>
      </c>
      <c r="N44" s="3">
        <f t="shared" si="2"/>
        <v>0.5891181989</v>
      </c>
    </row>
    <row r="45" ht="15.75" customHeight="1">
      <c r="A45" s="23">
        <v>202011.0</v>
      </c>
      <c r="B45" s="23">
        <v>3.05</v>
      </c>
      <c r="C45" s="3">
        <v>-0.049844236760124616</v>
      </c>
      <c r="D45" s="3">
        <v>-0.0222</v>
      </c>
      <c r="E45" s="3">
        <v>0.02</v>
      </c>
      <c r="F45" s="3">
        <v>0.0067</v>
      </c>
      <c r="G45" s="3">
        <v>0.016</v>
      </c>
      <c r="H45" s="3">
        <f t="shared" si="1"/>
        <v>0.002723111848</v>
      </c>
      <c r="I45" s="29">
        <v>13127.29</v>
      </c>
      <c r="J45" s="3">
        <v>0.0017916666666666665</v>
      </c>
      <c r="K45" s="3"/>
      <c r="L45" s="30">
        <v>44134.0</v>
      </c>
      <c r="M45" s="26">
        <v>0.533</v>
      </c>
      <c r="N45" s="3">
        <f t="shared" si="2"/>
        <v>0.06175298805</v>
      </c>
    </row>
    <row r="46" ht="15.75" customHeight="1">
      <c r="A46" s="23">
        <v>202010.0</v>
      </c>
      <c r="B46" s="23">
        <v>3.21</v>
      </c>
      <c r="C46" s="3">
        <v>0.05245901639344264</v>
      </c>
      <c r="D46" s="3">
        <v>-0.0054</v>
      </c>
      <c r="E46" s="3">
        <v>-0.0011</v>
      </c>
      <c r="F46" s="3">
        <v>0.0026</v>
      </c>
      <c r="G46" s="3">
        <v>0.0040999999999999995</v>
      </c>
      <c r="H46" s="3">
        <f t="shared" si="1"/>
        <v>0.02530598691</v>
      </c>
      <c r="I46" s="29">
        <v>13091.64</v>
      </c>
      <c r="J46" s="3">
        <v>0.0017916666666666665</v>
      </c>
      <c r="K46" s="3"/>
      <c r="L46" s="30">
        <v>44104.0</v>
      </c>
      <c r="M46" s="26">
        <v>0.502</v>
      </c>
      <c r="N46" s="3">
        <f t="shared" si="2"/>
        <v>-0.1993620415</v>
      </c>
    </row>
    <row r="47" ht="15.75" customHeight="1">
      <c r="A47" s="23">
        <v>202009.0</v>
      </c>
      <c r="B47" s="23">
        <v>3.05</v>
      </c>
      <c r="C47" s="3">
        <v>0.08928571428571419</v>
      </c>
      <c r="D47" s="3">
        <v>0.030600000000000002</v>
      </c>
      <c r="E47" s="3">
        <v>0.0014000000000000002</v>
      </c>
      <c r="F47" s="3">
        <v>-0.0079</v>
      </c>
      <c r="G47" s="3">
        <v>-0.0155</v>
      </c>
      <c r="H47" s="3">
        <f t="shared" si="1"/>
        <v>0.05660570964</v>
      </c>
      <c r="I47" s="29">
        <v>12768.52</v>
      </c>
      <c r="J47" s="3">
        <v>0.0017916666666666665</v>
      </c>
      <c r="K47" s="3"/>
      <c r="L47" s="30">
        <v>44074.0</v>
      </c>
      <c r="M47" s="26">
        <v>0.627</v>
      </c>
      <c r="N47" s="3">
        <f t="shared" si="2"/>
        <v>-0.1572580645</v>
      </c>
    </row>
    <row r="48" ht="15.75" customHeight="1">
      <c r="A48" s="23">
        <v>202008.0</v>
      </c>
      <c r="B48" s="23">
        <v>2.8</v>
      </c>
      <c r="C48" s="3">
        <v>-0.06040268456375841</v>
      </c>
      <c r="D48" s="3">
        <v>0.0096</v>
      </c>
      <c r="E48" s="3">
        <v>-0.0391</v>
      </c>
      <c r="F48" s="3">
        <v>0.0068000000000000005</v>
      </c>
      <c r="G48" s="3">
        <v>-0.051100000000000007</v>
      </c>
      <c r="H48" s="3">
        <f t="shared" si="1"/>
        <v>0.02870366587</v>
      </c>
      <c r="I48" s="29">
        <v>12084.47</v>
      </c>
      <c r="J48" s="3">
        <v>0.0017916666666666665</v>
      </c>
      <c r="K48" s="3"/>
      <c r="L48" s="30">
        <v>44043.0</v>
      </c>
      <c r="M48" s="26">
        <v>0.744</v>
      </c>
      <c r="N48" s="3">
        <f t="shared" si="2"/>
        <v>-0.1965442765</v>
      </c>
    </row>
    <row r="49" ht="15.75" customHeight="1">
      <c r="A49" s="23">
        <v>202007.0</v>
      </c>
      <c r="B49" s="23">
        <v>2.98</v>
      </c>
      <c r="C49" s="3">
        <v>0.16862745098039222</v>
      </c>
      <c r="D49" s="3">
        <v>0.0317</v>
      </c>
      <c r="E49" s="3">
        <v>-0.06</v>
      </c>
      <c r="F49" s="3">
        <v>0.0219</v>
      </c>
      <c r="G49" s="3">
        <v>-0.0074</v>
      </c>
      <c r="H49" s="3">
        <f t="shared" si="1"/>
        <v>-0.01593960575</v>
      </c>
      <c r="I49" s="29">
        <v>11747.28</v>
      </c>
      <c r="J49" s="3">
        <v>0.0017916666666666665</v>
      </c>
      <c r="K49" s="3"/>
      <c r="L49" s="30">
        <v>44012.0</v>
      </c>
      <c r="M49" s="26">
        <v>0.926</v>
      </c>
      <c r="N49" s="3">
        <f t="shared" si="2"/>
        <v>0.1237864078</v>
      </c>
    </row>
    <row r="50" ht="15.75" customHeight="1">
      <c r="A50" s="23">
        <v>202006.0</v>
      </c>
      <c r="B50" s="23">
        <v>2.55</v>
      </c>
      <c r="C50" s="3">
        <v>0.02409638554216853</v>
      </c>
      <c r="D50" s="3">
        <v>-0.0308</v>
      </c>
      <c r="E50" s="3">
        <v>0.012</v>
      </c>
      <c r="F50" s="3">
        <v>-0.0075</v>
      </c>
      <c r="G50" s="3">
        <v>-0.0083</v>
      </c>
      <c r="H50" s="3">
        <f t="shared" si="1"/>
        <v>0.01790046241</v>
      </c>
      <c r="I50" s="29">
        <v>11937.56</v>
      </c>
      <c r="J50" s="3">
        <v>0.0017916666666666665</v>
      </c>
      <c r="K50" s="3"/>
      <c r="L50" s="30">
        <v>43980.0</v>
      </c>
      <c r="M50" s="26">
        <v>0.824</v>
      </c>
      <c r="N50" s="3">
        <f t="shared" si="2"/>
        <v>-0.06150341686</v>
      </c>
    </row>
    <row r="51" ht="15.75" customHeight="1">
      <c r="A51" s="23">
        <v>202005.0</v>
      </c>
      <c r="B51" s="23">
        <v>2.49</v>
      </c>
      <c r="C51" s="3">
        <v>0.04184100418410042</v>
      </c>
      <c r="D51" s="3">
        <v>0.0668</v>
      </c>
      <c r="E51" s="3">
        <v>-0.0857</v>
      </c>
      <c r="F51" s="3">
        <v>0.0712</v>
      </c>
      <c r="G51" s="3">
        <v>-0.028399999999999998</v>
      </c>
      <c r="H51" s="3">
        <f t="shared" si="1"/>
        <v>0.02415324359</v>
      </c>
      <c r="I51" s="29">
        <v>11727.63</v>
      </c>
      <c r="J51" s="3">
        <v>0.0017916666666666665</v>
      </c>
      <c r="K51" s="3"/>
      <c r="L51" s="30">
        <v>43951.0</v>
      </c>
      <c r="M51" s="26">
        <v>0.878</v>
      </c>
      <c r="N51" s="3">
        <f t="shared" si="2"/>
        <v>-0.189289012</v>
      </c>
    </row>
    <row r="52" ht="15.75" customHeight="1">
      <c r="A52" s="23">
        <v>202004.0</v>
      </c>
      <c r="B52" s="23">
        <v>2.39</v>
      </c>
      <c r="C52" s="3">
        <v>-0.020491803278688492</v>
      </c>
      <c r="D52" s="3">
        <v>0.0152</v>
      </c>
      <c r="E52" s="3">
        <v>-0.0583</v>
      </c>
      <c r="F52" s="3">
        <v>0.06480000000000001</v>
      </c>
      <c r="G52" s="3">
        <v>-0.0355</v>
      </c>
      <c r="H52" s="3">
        <f t="shared" si="1"/>
        <v>0.05225313143</v>
      </c>
      <c r="I52" s="29">
        <v>11451.05</v>
      </c>
      <c r="J52" s="3">
        <v>0.0017916666666666665</v>
      </c>
      <c r="K52" s="3"/>
      <c r="L52" s="30">
        <v>43921.0</v>
      </c>
      <c r="M52" s="26">
        <v>1.083</v>
      </c>
      <c r="N52" s="3">
        <f t="shared" si="2"/>
        <v>0.02654028436</v>
      </c>
    </row>
    <row r="53" ht="15.75" customHeight="1">
      <c r="A53" s="23">
        <v>202003.0</v>
      </c>
      <c r="B53" s="23">
        <v>2.44</v>
      </c>
      <c r="C53" s="3">
        <v>-0.08270676691729328</v>
      </c>
      <c r="D53" s="3">
        <v>-0.027000000000000003</v>
      </c>
      <c r="E53" s="3">
        <v>0.0103</v>
      </c>
      <c r="F53" s="3">
        <v>-0.011200000000000002</v>
      </c>
      <c r="G53" s="3">
        <v>0.0189</v>
      </c>
      <c r="H53" s="3">
        <f t="shared" si="1"/>
        <v>0.03326441049</v>
      </c>
      <c r="I53" s="29">
        <v>10882.41</v>
      </c>
      <c r="J53" s="3">
        <v>0.0017916666666666665</v>
      </c>
      <c r="K53" s="3"/>
      <c r="L53" s="30">
        <v>43889.0</v>
      </c>
      <c r="M53" s="26">
        <v>1.055</v>
      </c>
      <c r="N53" s="3">
        <f t="shared" si="2"/>
        <v>-0.189085319</v>
      </c>
    </row>
    <row r="54" ht="15.75" customHeight="1">
      <c r="A54" s="23">
        <v>202002.0</v>
      </c>
      <c r="B54" s="23">
        <v>2.66</v>
      </c>
      <c r="C54" s="3">
        <v>0.42245989304812825</v>
      </c>
      <c r="D54" s="3">
        <v>-0.0253</v>
      </c>
      <c r="E54" s="3">
        <v>0.0352</v>
      </c>
      <c r="F54" s="3">
        <v>-0.0265</v>
      </c>
      <c r="G54" s="3">
        <v>0.002</v>
      </c>
      <c r="H54" s="3">
        <f t="shared" si="1"/>
        <v>0.07505690916</v>
      </c>
      <c r="I54" s="29">
        <v>10532.067</v>
      </c>
      <c r="J54" s="3">
        <v>0.0017916666666666665</v>
      </c>
      <c r="K54" s="3"/>
      <c r="L54" s="30">
        <v>43861.0</v>
      </c>
      <c r="M54" s="26">
        <v>1.301</v>
      </c>
      <c r="N54" s="3">
        <f t="shared" si="2"/>
        <v>-0.2134220073</v>
      </c>
    </row>
    <row r="55" ht="15.75" customHeight="1">
      <c r="A55" s="23">
        <v>202001.0</v>
      </c>
      <c r="B55" s="23">
        <v>1.87</v>
      </c>
      <c r="C55" s="3">
        <v>-0.415625</v>
      </c>
      <c r="D55" s="3">
        <v>-0.0096</v>
      </c>
      <c r="E55" s="3">
        <v>-0.0286</v>
      </c>
      <c r="F55" s="3">
        <v>0.0108</v>
      </c>
      <c r="G55" s="3">
        <v>-0.0062</v>
      </c>
      <c r="H55" s="3">
        <f t="shared" si="1"/>
        <v>-0.1300406654</v>
      </c>
      <c r="I55" s="29">
        <v>9796.753</v>
      </c>
      <c r="J55" s="3">
        <v>0.0017916666666666665</v>
      </c>
      <c r="K55" s="3"/>
      <c r="L55" s="30">
        <v>43830.0</v>
      </c>
      <c r="M55" s="26">
        <v>1.654</v>
      </c>
      <c r="N55" s="3">
        <f t="shared" si="2"/>
        <v>0.2821705426</v>
      </c>
    </row>
    <row r="56" ht="15.75" customHeight="1">
      <c r="A56" s="23">
        <v>201912.0</v>
      </c>
      <c r="B56" s="23">
        <v>3.2</v>
      </c>
      <c r="C56" s="3">
        <v>-0.1208791208791209</v>
      </c>
      <c r="D56" s="3">
        <v>0.015</v>
      </c>
      <c r="E56" s="3">
        <v>0.0123</v>
      </c>
      <c r="F56" s="3">
        <v>0.005</v>
      </c>
      <c r="G56" s="3">
        <v>-0.0098</v>
      </c>
      <c r="H56" s="3">
        <f t="shared" si="1"/>
        <v>-0.03894048575</v>
      </c>
      <c r="I56" s="29">
        <v>11261.162</v>
      </c>
      <c r="J56" s="3">
        <v>0.0017916666666666665</v>
      </c>
      <c r="K56" s="3"/>
      <c r="L56" s="30">
        <v>43798.0</v>
      </c>
      <c r="M56" s="26">
        <v>1.29</v>
      </c>
      <c r="N56" s="3">
        <f t="shared" si="2"/>
        <v>-0.01225114855</v>
      </c>
    </row>
    <row r="57" ht="15.75" customHeight="1">
      <c r="A57" s="23">
        <v>201911.0</v>
      </c>
      <c r="B57" s="23">
        <v>3.64</v>
      </c>
      <c r="C57" s="3">
        <v>-0.08312342569269526</v>
      </c>
      <c r="D57" s="3">
        <v>-0.015300000000000001</v>
      </c>
      <c r="E57" s="3">
        <v>-0.0079</v>
      </c>
      <c r="F57" s="3">
        <v>0.0204</v>
      </c>
      <c r="G57" s="3">
        <v>-0.0042</v>
      </c>
      <c r="H57" s="3">
        <f t="shared" si="1"/>
        <v>0.01962625508</v>
      </c>
      <c r="I57" s="29">
        <v>11717.445</v>
      </c>
      <c r="J57" s="3">
        <v>0.0017916666666666665</v>
      </c>
      <c r="K57" s="3"/>
      <c r="L57" s="30">
        <v>43769.0</v>
      </c>
      <c r="M57" s="26">
        <v>1.306</v>
      </c>
      <c r="N57" s="3">
        <f t="shared" si="2"/>
        <v>0.2025782689</v>
      </c>
    </row>
    <row r="58" ht="15.75" customHeight="1">
      <c r="A58" s="23">
        <v>201910.0</v>
      </c>
      <c r="B58" s="23">
        <v>3.97</v>
      </c>
      <c r="C58" s="3">
        <v>-0.007499999999999951</v>
      </c>
      <c r="D58" s="3">
        <v>-0.0271</v>
      </c>
      <c r="E58" s="3">
        <v>-0.0034000000000000002</v>
      </c>
      <c r="F58" s="3">
        <v>0.0165</v>
      </c>
      <c r="G58" s="3">
        <v>-0.016200000000000003</v>
      </c>
      <c r="H58" s="3">
        <f t="shared" si="1"/>
        <v>0.01549248978</v>
      </c>
      <c r="I58" s="29">
        <v>11491.902</v>
      </c>
      <c r="J58" s="3">
        <v>0.0017916666666666665</v>
      </c>
      <c r="K58" s="3"/>
      <c r="L58" s="30">
        <v>43738.0</v>
      </c>
      <c r="M58" s="26">
        <v>1.086</v>
      </c>
      <c r="N58" s="3">
        <f t="shared" si="2"/>
        <v>0.02067669173</v>
      </c>
    </row>
    <row r="59" ht="15.75" customHeight="1">
      <c r="A59" s="23">
        <v>201909.0</v>
      </c>
      <c r="B59" s="23">
        <v>4.0</v>
      </c>
      <c r="C59" s="3">
        <v>0.023017902813299296</v>
      </c>
      <c r="D59" s="3">
        <v>0.0123</v>
      </c>
      <c r="E59" s="3">
        <v>0.0054</v>
      </c>
      <c r="F59" s="3">
        <v>0.0091</v>
      </c>
      <c r="G59" s="3">
        <v>-0.0049</v>
      </c>
      <c r="H59" s="3">
        <f t="shared" si="1"/>
        <v>0.0490141478</v>
      </c>
      <c r="I59" s="29">
        <v>11316.58</v>
      </c>
      <c r="J59" s="3">
        <v>0.0017916666666666665</v>
      </c>
      <c r="K59" s="3"/>
      <c r="L59" s="30">
        <v>43707.0</v>
      </c>
      <c r="M59" s="26">
        <v>1.064</v>
      </c>
      <c r="N59" s="3">
        <f t="shared" si="2"/>
        <v>-0.2611111111</v>
      </c>
    </row>
    <row r="60" ht="15.75" customHeight="1">
      <c r="A60" s="23">
        <v>201908.0</v>
      </c>
      <c r="B60" s="23">
        <v>3.91</v>
      </c>
      <c r="C60" s="3">
        <v>-0.024937655860349017</v>
      </c>
      <c r="D60" s="3">
        <v>0.0197</v>
      </c>
      <c r="E60" s="3">
        <v>-0.0294</v>
      </c>
      <c r="F60" s="3">
        <v>0.018799999999999997</v>
      </c>
      <c r="G60" s="3">
        <v>-0.0121</v>
      </c>
      <c r="H60" s="3">
        <f t="shared" si="1"/>
        <v>-0.01261246155</v>
      </c>
      <c r="I60" s="29">
        <v>10787.824</v>
      </c>
      <c r="J60" s="3">
        <v>0.0017916666666666665</v>
      </c>
      <c r="K60" s="3"/>
      <c r="L60" s="30">
        <v>43677.0</v>
      </c>
      <c r="M60" s="26">
        <v>1.44</v>
      </c>
      <c r="N60" s="3">
        <f t="shared" si="2"/>
        <v>-0.08045977011</v>
      </c>
    </row>
    <row r="61" ht="15.75" customHeight="1">
      <c r="A61" s="23">
        <v>201907.0</v>
      </c>
      <c r="B61" s="23">
        <v>4.01</v>
      </c>
      <c r="C61" s="3">
        <v>0.04973821989528804</v>
      </c>
      <c r="D61" s="3">
        <v>0.0138</v>
      </c>
      <c r="E61" s="3">
        <v>-0.0351</v>
      </c>
      <c r="F61" s="3">
        <v>0.0282</v>
      </c>
      <c r="G61" s="3">
        <v>-0.017</v>
      </c>
      <c r="H61" s="3">
        <f t="shared" si="1"/>
        <v>0.01565714709</v>
      </c>
      <c r="I61" s="29">
        <v>10925.623</v>
      </c>
      <c r="J61" s="3">
        <v>0.0017916666666666665</v>
      </c>
      <c r="K61" s="3"/>
      <c r="L61" s="30">
        <v>43644.0</v>
      </c>
      <c r="M61" s="26">
        <v>1.566</v>
      </c>
      <c r="N61" s="3">
        <f t="shared" si="2"/>
        <v>-0.08421052632</v>
      </c>
    </row>
    <row r="62" ht="15.75" customHeight="1">
      <c r="A62" s="23">
        <v>201906.0</v>
      </c>
      <c r="B62" s="23">
        <v>3.82</v>
      </c>
      <c r="C62" s="3">
        <v>-0.04500000000000004</v>
      </c>
      <c r="D62" s="3">
        <v>-0.0429</v>
      </c>
      <c r="E62" s="3">
        <v>0.0011</v>
      </c>
      <c r="F62" s="3">
        <v>0.015600000000000001</v>
      </c>
      <c r="G62" s="3">
        <v>0.0019</v>
      </c>
      <c r="H62" s="3">
        <f t="shared" si="1"/>
        <v>-0.009261034745</v>
      </c>
      <c r="I62" s="29">
        <v>10757.196</v>
      </c>
      <c r="J62" s="3">
        <v>0.0017916666666666665</v>
      </c>
      <c r="K62" s="3"/>
      <c r="L62" s="30">
        <v>43616.0</v>
      </c>
      <c r="M62" s="26">
        <v>1.71</v>
      </c>
      <c r="N62" s="3">
        <f t="shared" si="2"/>
        <v>-0.1009463722</v>
      </c>
    </row>
    <row r="63" ht="15.75" customHeight="1">
      <c r="A63" s="23">
        <v>201905.0</v>
      </c>
      <c r="B63" s="23">
        <v>4.0</v>
      </c>
      <c r="C63" s="3">
        <v>0.0554089709762533</v>
      </c>
      <c r="D63" s="3">
        <v>0.0074</v>
      </c>
      <c r="E63" s="3">
        <v>-0.0179</v>
      </c>
      <c r="F63" s="3">
        <v>0.022000000000000002</v>
      </c>
      <c r="G63" s="3">
        <v>0.0129</v>
      </c>
      <c r="H63" s="3">
        <f t="shared" si="1"/>
        <v>0.03396271478</v>
      </c>
      <c r="I63" s="29">
        <v>10857.75</v>
      </c>
      <c r="J63" s="3">
        <v>0.0017916666666666665</v>
      </c>
      <c r="K63" s="3"/>
      <c r="L63" s="30">
        <v>43585.0</v>
      </c>
      <c r="M63" s="26">
        <v>1.902</v>
      </c>
      <c r="N63" s="3">
        <f t="shared" si="2"/>
        <v>0.05373961219</v>
      </c>
    </row>
    <row r="64" ht="15.75" customHeight="1">
      <c r="A64" s="23">
        <v>201904.0</v>
      </c>
      <c r="B64" s="23">
        <v>3.79</v>
      </c>
      <c r="C64" s="3">
        <v>0.0</v>
      </c>
      <c r="D64" s="3">
        <v>-0.0044</v>
      </c>
      <c r="E64" s="3">
        <v>-0.023700000000000002</v>
      </c>
      <c r="F64" s="3">
        <v>-5.0E-4</v>
      </c>
      <c r="G64" s="3">
        <v>1.0E-4</v>
      </c>
      <c r="H64" s="3">
        <f t="shared" si="1"/>
        <v>0.03786484032</v>
      </c>
      <c r="I64" s="29">
        <v>10501.104</v>
      </c>
      <c r="J64" s="3">
        <v>0.0017916666666666665</v>
      </c>
      <c r="K64" s="3"/>
      <c r="L64" s="30">
        <v>43553.0</v>
      </c>
      <c r="M64" s="26">
        <v>1.805</v>
      </c>
      <c r="N64" s="3">
        <f t="shared" si="2"/>
        <v>-0.1643518519</v>
      </c>
    </row>
    <row r="65" ht="15.75" customHeight="1">
      <c r="A65" s="23">
        <v>201903.0</v>
      </c>
      <c r="B65" s="23">
        <v>3.79</v>
      </c>
      <c r="C65" s="3">
        <v>-0.07107843137254899</v>
      </c>
      <c r="D65" s="3">
        <v>-0.0026</v>
      </c>
      <c r="E65" s="3">
        <v>0.0127</v>
      </c>
      <c r="F65" s="3">
        <v>0.0073</v>
      </c>
      <c r="G65" s="3">
        <v>2.0E-4</v>
      </c>
      <c r="H65" s="3">
        <f t="shared" si="1"/>
        <v>0.01040141484</v>
      </c>
      <c r="I65" s="29">
        <v>10117.988</v>
      </c>
      <c r="J65" s="3">
        <v>0.0017916666666666665</v>
      </c>
      <c r="K65" s="3"/>
      <c r="L65" s="30">
        <v>43524.0</v>
      </c>
      <c r="M65" s="26">
        <v>2.16</v>
      </c>
      <c r="N65" s="3">
        <f t="shared" si="2"/>
        <v>-0.04340124004</v>
      </c>
    </row>
    <row r="66" ht="15.75" customHeight="1">
      <c r="A66" s="23">
        <v>201902.0</v>
      </c>
      <c r="B66" s="23">
        <v>4.08</v>
      </c>
      <c r="C66" s="3">
        <v>0.054263565891472965</v>
      </c>
      <c r="D66" s="3">
        <v>-0.0102</v>
      </c>
      <c r="E66" s="3">
        <v>-0.0018</v>
      </c>
      <c r="F66" s="3">
        <v>0.0045000000000000005</v>
      </c>
      <c r="G66" s="3">
        <v>-0.008</v>
      </c>
      <c r="H66" s="3">
        <f t="shared" si="1"/>
        <v>0.01715366239</v>
      </c>
      <c r="I66" s="29">
        <v>10013.83</v>
      </c>
      <c r="J66" s="3">
        <v>0.0017916666666666665</v>
      </c>
      <c r="K66" s="3"/>
      <c r="L66" s="30">
        <v>43496.0</v>
      </c>
      <c r="M66" s="26">
        <v>2.258</v>
      </c>
      <c r="N66" s="3">
        <f t="shared" si="2"/>
        <v>-0.04604985213</v>
      </c>
    </row>
    <row r="67" ht="15.75" customHeight="1">
      <c r="A67" s="23">
        <v>201901.0</v>
      </c>
      <c r="B67" s="23">
        <v>3.87</v>
      </c>
      <c r="C67" s="3">
        <v>0.02652519893899208</v>
      </c>
      <c r="D67" s="3">
        <v>-0.0496</v>
      </c>
      <c r="E67" s="3">
        <v>0.009399999999999999</v>
      </c>
      <c r="F67" s="3">
        <v>0.0068000000000000005</v>
      </c>
      <c r="G67" s="3">
        <v>-0.0051</v>
      </c>
      <c r="H67" s="3">
        <f t="shared" si="1"/>
        <v>0.05575541188</v>
      </c>
      <c r="I67" s="29">
        <v>9844.953</v>
      </c>
      <c r="J67" s="3">
        <v>0.0017916666666666665</v>
      </c>
      <c r="K67" s="3"/>
      <c r="L67" s="30">
        <v>43465.0</v>
      </c>
      <c r="M67" s="26">
        <v>2.367</v>
      </c>
      <c r="N67" s="3">
        <f t="shared" si="2"/>
        <v>-0.07575165951</v>
      </c>
    </row>
    <row r="68" ht="15.75" customHeight="1">
      <c r="A68" s="23">
        <v>201812.0</v>
      </c>
      <c r="B68" s="23">
        <v>3.77</v>
      </c>
      <c r="C68" s="3">
        <v>-0.01822916666666663</v>
      </c>
      <c r="D68" s="3">
        <v>-0.025</v>
      </c>
      <c r="E68" s="3">
        <v>0.011699999999999999</v>
      </c>
      <c r="F68" s="3">
        <v>0.0064</v>
      </c>
      <c r="G68" s="3">
        <v>-0.0051</v>
      </c>
      <c r="H68" s="3">
        <f t="shared" si="1"/>
        <v>0.03780513592</v>
      </c>
      <c r="I68" s="29">
        <v>9325.032</v>
      </c>
      <c r="J68" s="3">
        <v>0.0017916666666666665</v>
      </c>
      <c r="K68" s="3"/>
      <c r="L68" s="30">
        <v>43434.0</v>
      </c>
      <c r="M68" s="26">
        <v>2.561</v>
      </c>
      <c r="N68" s="3">
        <f t="shared" si="2"/>
        <v>0.008267716535</v>
      </c>
    </row>
    <row r="69" ht="15.75" customHeight="1">
      <c r="A69" s="23">
        <v>201811.0</v>
      </c>
      <c r="B69" s="23">
        <v>3.84</v>
      </c>
      <c r="C69" s="3">
        <v>0.08169014084507054</v>
      </c>
      <c r="D69" s="3">
        <v>-0.0144</v>
      </c>
      <c r="E69" s="3">
        <v>-0.0121</v>
      </c>
      <c r="F69" s="3">
        <v>-0.001</v>
      </c>
      <c r="G69" s="3">
        <v>-0.0287</v>
      </c>
      <c r="H69" s="3">
        <f t="shared" si="1"/>
        <v>0.01975538146</v>
      </c>
      <c r="I69" s="29">
        <v>8985.34</v>
      </c>
      <c r="J69" s="3">
        <v>0.0017916666666666665</v>
      </c>
      <c r="K69" s="3"/>
      <c r="L69" s="30">
        <v>43404.0</v>
      </c>
      <c r="M69" s="26">
        <v>2.54</v>
      </c>
      <c r="N69" s="3">
        <f t="shared" si="2"/>
        <v>-0.02793723689</v>
      </c>
    </row>
    <row r="70" ht="15.75" customHeight="1">
      <c r="A70" s="23">
        <v>201810.0</v>
      </c>
      <c r="B70" s="23">
        <v>3.55</v>
      </c>
      <c r="C70" s="3">
        <v>-0.01388888888888895</v>
      </c>
      <c r="D70" s="3">
        <v>0.0024</v>
      </c>
      <c r="E70" s="3">
        <v>0.0152</v>
      </c>
      <c r="F70" s="3">
        <v>0.0055000000000000005</v>
      </c>
      <c r="G70" s="3">
        <v>0.0218</v>
      </c>
      <c r="H70" s="3">
        <f t="shared" si="1"/>
        <v>-0.001390711507</v>
      </c>
      <c r="I70" s="29">
        <v>8811.27</v>
      </c>
      <c r="J70" s="3">
        <v>0.0017916666666666665</v>
      </c>
      <c r="K70" s="3"/>
      <c r="L70" s="30">
        <v>43371.0</v>
      </c>
      <c r="M70" s="26">
        <v>2.613</v>
      </c>
      <c r="N70" s="3">
        <f t="shared" si="2"/>
        <v>0.03076923077</v>
      </c>
    </row>
    <row r="71" ht="15.75" customHeight="1">
      <c r="A71" s="23">
        <v>201809.0</v>
      </c>
      <c r="B71" s="23">
        <v>3.6</v>
      </c>
      <c r="C71" s="3">
        <v>-0.06005221932114879</v>
      </c>
      <c r="D71" s="3">
        <v>0.0029</v>
      </c>
      <c r="E71" s="3">
        <v>0.0315</v>
      </c>
      <c r="F71" s="3">
        <v>-0.0055000000000000005</v>
      </c>
      <c r="G71" s="3">
        <v>0.013999999999999999</v>
      </c>
      <c r="H71" s="3">
        <f t="shared" si="1"/>
        <v>0.008138767511</v>
      </c>
      <c r="I71" s="29">
        <v>8823.541</v>
      </c>
      <c r="J71" s="3">
        <v>0.0017916666666666665</v>
      </c>
      <c r="K71" s="3"/>
      <c r="L71" s="30">
        <v>43343.0</v>
      </c>
      <c r="M71" s="26">
        <v>2.535</v>
      </c>
      <c r="N71" s="3">
        <f t="shared" si="2"/>
        <v>-0.08118883653</v>
      </c>
    </row>
    <row r="72" ht="15.75" customHeight="1">
      <c r="A72" s="23">
        <v>201808.0</v>
      </c>
      <c r="B72" s="23">
        <v>3.83</v>
      </c>
      <c r="C72" s="3">
        <v>-0.04488778054862841</v>
      </c>
      <c r="D72" s="3">
        <v>-0.0155</v>
      </c>
      <c r="E72" s="3">
        <v>-0.0302</v>
      </c>
      <c r="F72" s="3">
        <v>0.0161</v>
      </c>
      <c r="G72" s="3">
        <v>-0.0063</v>
      </c>
      <c r="H72" s="3">
        <f t="shared" si="1"/>
        <v>-0.06403058818</v>
      </c>
      <c r="I72" s="29">
        <v>8752.308</v>
      </c>
      <c r="J72" s="3">
        <v>0.0017916666666666665</v>
      </c>
      <c r="K72" s="3"/>
      <c r="L72" s="30">
        <v>43312.0</v>
      </c>
      <c r="M72" s="26">
        <v>2.759</v>
      </c>
      <c r="N72" s="3">
        <f t="shared" si="2"/>
        <v>-0.03056921996</v>
      </c>
    </row>
    <row r="73" ht="15.75" customHeight="1">
      <c r="A73" s="23">
        <v>201807.0</v>
      </c>
      <c r="B73" s="23">
        <v>4.01</v>
      </c>
      <c r="C73" s="3">
        <v>-0.01231527093596052</v>
      </c>
      <c r="D73" s="3">
        <v>-0.027200000000000002</v>
      </c>
      <c r="E73" s="3">
        <v>0.013500000000000002</v>
      </c>
      <c r="F73" s="3">
        <v>-0.0067</v>
      </c>
      <c r="G73" s="3">
        <v>0.0052</v>
      </c>
      <c r="H73" s="3">
        <f t="shared" si="1"/>
        <v>0.004065735966</v>
      </c>
      <c r="I73" s="29">
        <v>9351.062</v>
      </c>
      <c r="J73" s="3">
        <v>0.0017916666666666665</v>
      </c>
      <c r="K73" s="3"/>
      <c r="L73" s="30">
        <v>43280.0</v>
      </c>
      <c r="M73" s="26">
        <v>2.846</v>
      </c>
      <c r="N73" s="3">
        <f t="shared" si="2"/>
        <v>0.0428728472</v>
      </c>
    </row>
    <row r="74" ht="15.75" customHeight="1">
      <c r="A74" s="23">
        <v>201806.0</v>
      </c>
      <c r="B74" s="23">
        <v>4.06</v>
      </c>
      <c r="C74" s="3">
        <v>0.025252525252525082</v>
      </c>
      <c r="D74" s="3">
        <v>-0.0123</v>
      </c>
      <c r="E74" s="3">
        <v>-0.0058</v>
      </c>
      <c r="F74" s="3">
        <v>0.0073</v>
      </c>
      <c r="G74" s="3">
        <v>5.0E-4</v>
      </c>
      <c r="H74" s="3">
        <f t="shared" si="1"/>
        <v>0.04383627327</v>
      </c>
      <c r="I74" s="29">
        <v>9313.197</v>
      </c>
      <c r="J74" s="3">
        <v>0.0017916666666666665</v>
      </c>
      <c r="K74" s="3"/>
      <c r="L74" s="30">
        <v>43251.0</v>
      </c>
      <c r="M74" s="26">
        <v>2.729</v>
      </c>
      <c r="N74" s="3">
        <f t="shared" si="2"/>
        <v>-0.03908450704</v>
      </c>
    </row>
    <row r="75" ht="15.75" customHeight="1">
      <c r="A75" s="23">
        <v>201805.0</v>
      </c>
      <c r="B75" s="23">
        <v>3.96</v>
      </c>
      <c r="C75" s="3">
        <v>-0.01980198019801982</v>
      </c>
      <c r="D75" s="3">
        <v>0.008199999999999999</v>
      </c>
      <c r="E75" s="3">
        <v>-0.0269</v>
      </c>
      <c r="F75" s="3">
        <v>0.0291</v>
      </c>
      <c r="G75" s="3">
        <v>-0.0118</v>
      </c>
      <c r="H75" s="3">
        <f t="shared" si="1"/>
        <v>-0.002353537362</v>
      </c>
      <c r="I75" s="29">
        <v>8922.086</v>
      </c>
      <c r="J75" s="3">
        <v>0.0017916666666666665</v>
      </c>
      <c r="K75" s="3"/>
      <c r="L75" s="30">
        <v>43220.0</v>
      </c>
      <c r="M75" s="26">
        <v>2.84</v>
      </c>
      <c r="N75" s="3">
        <f t="shared" si="2"/>
        <v>0.04488594555</v>
      </c>
    </row>
    <row r="76" ht="15.75" customHeight="1">
      <c r="A76" s="23">
        <v>201804.0</v>
      </c>
      <c r="B76" s="23">
        <v>4.04</v>
      </c>
      <c r="C76" s="3">
        <v>0.012531328320801949</v>
      </c>
      <c r="D76" s="3">
        <v>-0.0484</v>
      </c>
      <c r="E76" s="3">
        <v>0.0219</v>
      </c>
      <c r="F76" s="3">
        <v>0.0034999999999999996</v>
      </c>
      <c r="G76" s="3">
        <v>0.0091</v>
      </c>
      <c r="H76" s="3">
        <f t="shared" si="1"/>
        <v>0.03283864918</v>
      </c>
      <c r="I76" s="29">
        <v>8943.134</v>
      </c>
      <c r="J76" s="3">
        <v>0.0017916666666666665</v>
      </c>
      <c r="K76" s="3"/>
      <c r="L76" s="30">
        <v>43189.0</v>
      </c>
      <c r="M76" s="26">
        <v>2.718</v>
      </c>
      <c r="N76" s="3">
        <f t="shared" si="2"/>
        <v>-0.07676630435</v>
      </c>
    </row>
    <row r="77" ht="15.75" customHeight="1">
      <c r="A77" s="23">
        <v>201803.0</v>
      </c>
      <c r="B77" s="23">
        <v>3.99</v>
      </c>
      <c r="C77" s="3">
        <v>-0.014814814814814725</v>
      </c>
      <c r="D77" s="3">
        <v>0.0098</v>
      </c>
      <c r="E77" s="3">
        <v>0.0066</v>
      </c>
      <c r="F77" s="3">
        <v>0.0043</v>
      </c>
      <c r="G77" s="3">
        <v>-0.0039000000000000003</v>
      </c>
      <c r="H77" s="3">
        <f t="shared" si="1"/>
        <v>0.02548836524</v>
      </c>
      <c r="I77" s="29">
        <v>8658.791</v>
      </c>
      <c r="J77" s="3">
        <v>0.0017916666666666665</v>
      </c>
      <c r="K77" s="3"/>
      <c r="L77" s="30">
        <v>43159.0</v>
      </c>
      <c r="M77" s="26">
        <v>2.944</v>
      </c>
      <c r="N77" s="3">
        <f t="shared" si="2"/>
        <v>0.015522594</v>
      </c>
    </row>
    <row r="78" ht="15.75" customHeight="1">
      <c r="A78" s="23">
        <v>201802.0</v>
      </c>
      <c r="B78" s="23">
        <v>4.05</v>
      </c>
      <c r="C78" s="3">
        <v>0.03846153846153855</v>
      </c>
      <c r="D78" s="3">
        <v>-0.0046</v>
      </c>
      <c r="E78" s="3">
        <v>0.0026</v>
      </c>
      <c r="F78" s="3">
        <v>0.0206</v>
      </c>
      <c r="G78" s="3">
        <v>-0.0049</v>
      </c>
      <c r="H78" s="3">
        <f t="shared" si="1"/>
        <v>0.01496706481</v>
      </c>
      <c r="I78" s="29">
        <v>8443.578</v>
      </c>
      <c r="J78" s="3">
        <v>0.0017916666666666665</v>
      </c>
      <c r="K78" s="3"/>
      <c r="L78" s="30">
        <v>43131.0</v>
      </c>
      <c r="M78" s="26">
        <v>2.899</v>
      </c>
      <c r="N78" s="3">
        <f t="shared" si="2"/>
        <v>0.06424375918</v>
      </c>
    </row>
    <row r="79" ht="15.75" customHeight="1">
      <c r="A79" s="23">
        <v>201801.0</v>
      </c>
      <c r="B79" s="23">
        <v>3.9</v>
      </c>
      <c r="C79" s="3">
        <v>0.0</v>
      </c>
      <c r="D79" s="3">
        <v>-0.0176</v>
      </c>
      <c r="E79" s="3">
        <v>0.0126</v>
      </c>
      <c r="F79" s="3">
        <v>0.002</v>
      </c>
      <c r="G79" s="3">
        <v>-0.006500000000000001</v>
      </c>
      <c r="H79" s="3">
        <f t="shared" si="1"/>
        <v>-0.00653871232</v>
      </c>
      <c r="I79" s="29">
        <v>8319.066</v>
      </c>
      <c r="J79" s="3">
        <v>0.0017916666666666665</v>
      </c>
      <c r="K79" s="3"/>
      <c r="L79" s="30">
        <v>43098.0</v>
      </c>
      <c r="M79" s="26">
        <v>2.724</v>
      </c>
      <c r="N79" s="3">
        <f t="shared" si="2"/>
        <v>0.0029455081</v>
      </c>
    </row>
    <row r="80" ht="15.75" customHeight="1">
      <c r="A80" s="23">
        <v>201712.0</v>
      </c>
      <c r="B80" s="23">
        <v>3.9</v>
      </c>
      <c r="C80" s="3">
        <v>-0.06024096385542177</v>
      </c>
      <c r="D80" s="3">
        <v>0.0102</v>
      </c>
      <c r="E80" s="3">
        <v>-0.0363</v>
      </c>
      <c r="F80" s="3">
        <v>0.015600000000000001</v>
      </c>
      <c r="G80" s="3">
        <v>-0.0045000000000000005</v>
      </c>
      <c r="H80" s="3">
        <f t="shared" si="1"/>
        <v>-0.008077460226</v>
      </c>
      <c r="I80" s="29">
        <v>8373.82</v>
      </c>
      <c r="J80" s="3">
        <v>0.0017916666666666665</v>
      </c>
      <c r="K80" s="3"/>
      <c r="L80" s="30">
        <v>43069.0</v>
      </c>
      <c r="M80" s="26">
        <v>2.716</v>
      </c>
      <c r="N80" s="3">
        <f t="shared" si="2"/>
        <v>-0.06826758148</v>
      </c>
    </row>
    <row r="81" ht="15.75" customHeight="1">
      <c r="A81" s="23">
        <v>201711.0</v>
      </c>
      <c r="B81" s="23">
        <v>4.15</v>
      </c>
      <c r="C81" s="3">
        <v>0.0</v>
      </c>
      <c r="D81" s="3">
        <v>-0.0175</v>
      </c>
      <c r="E81" s="3">
        <v>-0.008199999999999999</v>
      </c>
      <c r="F81" s="3">
        <v>0.006500000000000001</v>
      </c>
      <c r="G81" s="3">
        <v>-0.0121</v>
      </c>
      <c r="H81" s="3">
        <f t="shared" si="1"/>
        <v>0.005230957552</v>
      </c>
      <c r="I81" s="29">
        <v>8442.01</v>
      </c>
      <c r="J81" s="3">
        <v>0.0017916666666666665</v>
      </c>
      <c r="K81" s="3"/>
      <c r="L81" s="30">
        <v>43039.0</v>
      </c>
      <c r="M81" s="26">
        <v>2.915</v>
      </c>
      <c r="N81" s="3">
        <f t="shared" si="2"/>
        <v>-0.01719487525</v>
      </c>
    </row>
    <row r="82" ht="15.75" customHeight="1">
      <c r="A82" s="23">
        <v>201710.0</v>
      </c>
      <c r="B82" s="23">
        <v>4.15</v>
      </c>
      <c r="C82" s="3">
        <v>0.05063291139240511</v>
      </c>
      <c r="D82" s="3">
        <v>0.0151</v>
      </c>
      <c r="E82" s="3">
        <v>0.0127</v>
      </c>
      <c r="F82" s="3">
        <v>-0.0085</v>
      </c>
      <c r="G82" s="3">
        <v>-0.006500000000000001</v>
      </c>
      <c r="H82" s="3">
        <f t="shared" si="1"/>
        <v>0.02580489128</v>
      </c>
      <c r="I82" s="29">
        <v>8398.08</v>
      </c>
      <c r="J82" s="3">
        <v>0.0017916666666666665</v>
      </c>
      <c r="K82" s="3"/>
      <c r="L82" s="30">
        <v>43007.0</v>
      </c>
      <c r="M82" s="26">
        <v>2.966</v>
      </c>
      <c r="N82" s="3">
        <f t="shared" si="2"/>
        <v>0.02170168791</v>
      </c>
    </row>
    <row r="83" ht="15.75" customHeight="1">
      <c r="A83" s="23">
        <v>201709.0</v>
      </c>
      <c r="B83" s="23">
        <v>3.95</v>
      </c>
      <c r="C83" s="3">
        <v>0.015424164524421524</v>
      </c>
      <c r="D83" s="3">
        <v>0.0169</v>
      </c>
      <c r="E83" s="3">
        <v>-0.0181</v>
      </c>
      <c r="F83" s="3">
        <v>-0.0044</v>
      </c>
      <c r="G83" s="3">
        <v>-0.0043</v>
      </c>
      <c r="H83" s="3">
        <f t="shared" si="1"/>
        <v>0.004968979325</v>
      </c>
      <c r="I83" s="29">
        <v>8186.82</v>
      </c>
      <c r="J83" s="3">
        <v>0.0017916666666666665</v>
      </c>
      <c r="K83" s="3"/>
      <c r="L83" s="30">
        <v>42978.0</v>
      </c>
      <c r="M83" s="26">
        <v>2.903</v>
      </c>
      <c r="N83" s="3">
        <f t="shared" si="2"/>
        <v>-0.02714477212</v>
      </c>
    </row>
    <row r="84" ht="15.75" customHeight="1">
      <c r="A84" s="23">
        <v>201708.0</v>
      </c>
      <c r="B84" s="23">
        <v>3.89</v>
      </c>
      <c r="C84" s="3">
        <v>0.03733333333333344</v>
      </c>
      <c r="D84" s="3">
        <v>-0.0102</v>
      </c>
      <c r="E84" s="3">
        <v>0.0176</v>
      </c>
      <c r="F84" s="3">
        <v>-0.0063</v>
      </c>
      <c r="G84" s="3">
        <v>0.0105</v>
      </c>
      <c r="H84" s="3">
        <f t="shared" si="1"/>
        <v>0.02722991043</v>
      </c>
      <c r="I84" s="29">
        <v>8146.341</v>
      </c>
      <c r="J84" s="3">
        <v>0.0017916666666666665</v>
      </c>
      <c r="K84" s="3"/>
      <c r="L84" s="30">
        <v>42947.0</v>
      </c>
      <c r="M84" s="26">
        <v>2.984</v>
      </c>
      <c r="N84" s="3">
        <f t="shared" si="2"/>
        <v>0.001678415576</v>
      </c>
    </row>
    <row r="85" ht="15.75" customHeight="1">
      <c r="A85" s="23">
        <v>201707.0</v>
      </c>
      <c r="B85" s="23">
        <v>3.75</v>
      </c>
      <c r="C85" s="3">
        <v>-0.013157894736842035</v>
      </c>
      <c r="D85" s="3">
        <v>-0.0011</v>
      </c>
      <c r="E85" s="3">
        <v>0.025699999999999997</v>
      </c>
      <c r="F85" s="3">
        <v>-0.013500000000000002</v>
      </c>
      <c r="G85" s="3">
        <v>0.0217</v>
      </c>
      <c r="H85" s="3">
        <f t="shared" si="1"/>
        <v>0.01449335246</v>
      </c>
      <c r="I85" s="29">
        <v>7930.397</v>
      </c>
      <c r="J85" s="3">
        <v>0.0017916666666666665</v>
      </c>
      <c r="K85" s="3"/>
      <c r="L85" s="30">
        <v>42916.0</v>
      </c>
      <c r="M85" s="26">
        <v>2.979</v>
      </c>
      <c r="N85" s="3">
        <f t="shared" si="2"/>
        <v>0.07235421166</v>
      </c>
    </row>
    <row r="86" ht="15.75" customHeight="1">
      <c r="A86" s="23">
        <v>201706.0</v>
      </c>
      <c r="B86" s="23">
        <v>3.8</v>
      </c>
      <c r="C86" s="3">
        <v>-0.05940594059405946</v>
      </c>
      <c r="D86" s="3">
        <v>-0.0181</v>
      </c>
      <c r="E86" s="3">
        <v>-0.0092</v>
      </c>
      <c r="F86" s="3">
        <v>0.0417</v>
      </c>
      <c r="G86" s="3">
        <v>-0.0086</v>
      </c>
      <c r="H86" s="3">
        <f t="shared" si="1"/>
        <v>0.01600132675</v>
      </c>
      <c r="I86" s="29">
        <v>7817.101</v>
      </c>
      <c r="J86" s="3">
        <v>0.0017916666666666665</v>
      </c>
      <c r="K86" s="3"/>
      <c r="L86" s="30">
        <v>42886.0</v>
      </c>
      <c r="M86" s="26">
        <v>2.778</v>
      </c>
      <c r="N86" s="3">
        <f t="shared" si="2"/>
        <v>-0.08708511337</v>
      </c>
    </row>
    <row r="87" ht="15.75" customHeight="1">
      <c r="A87" s="23">
        <v>201705.0</v>
      </c>
      <c r="B87" s="23">
        <v>4.04</v>
      </c>
      <c r="C87" s="3">
        <v>-0.009803921568627416</v>
      </c>
      <c r="D87" s="3">
        <v>-0.013000000000000001</v>
      </c>
      <c r="E87" s="3">
        <v>0.0069</v>
      </c>
      <c r="F87" s="3">
        <v>-0.013000000000000001</v>
      </c>
      <c r="G87" s="3">
        <v>0.0060999999999999995</v>
      </c>
      <c r="H87" s="3">
        <f t="shared" si="1"/>
        <v>0.01084459138</v>
      </c>
      <c r="I87" s="29">
        <v>7693.987</v>
      </c>
      <c r="J87" s="3">
        <v>0.0017916666666666665</v>
      </c>
      <c r="K87" s="3"/>
      <c r="L87" s="30">
        <v>42853.0</v>
      </c>
      <c r="M87" s="26">
        <v>3.043</v>
      </c>
      <c r="N87" s="3">
        <f t="shared" si="2"/>
        <v>-0.046380445</v>
      </c>
    </row>
    <row r="88" ht="15.75" customHeight="1">
      <c r="A88" s="23">
        <v>201704.0</v>
      </c>
      <c r="B88" s="23">
        <v>4.08</v>
      </c>
      <c r="C88" s="3">
        <v>-0.06849315068493145</v>
      </c>
      <c r="D88" s="3">
        <v>-0.016399999999999998</v>
      </c>
      <c r="E88" s="3">
        <v>0.0125</v>
      </c>
      <c r="F88" s="3">
        <v>-0.0062</v>
      </c>
      <c r="G88" s="3">
        <v>-0.0127</v>
      </c>
      <c r="H88" s="3">
        <f t="shared" si="1"/>
        <v>0.02595372681</v>
      </c>
      <c r="I88" s="29">
        <v>7611.444</v>
      </c>
      <c r="J88" s="3">
        <v>0.0017916666666666665</v>
      </c>
      <c r="K88" s="3"/>
      <c r="L88" s="30">
        <v>42825.0</v>
      </c>
      <c r="M88" s="26">
        <v>3.191</v>
      </c>
      <c r="N88" s="3">
        <f t="shared" si="2"/>
        <v>-0.01268564356</v>
      </c>
    </row>
    <row r="89" ht="15.75" customHeight="1">
      <c r="A89" s="23">
        <v>201703.0</v>
      </c>
      <c r="B89" s="23">
        <v>4.38</v>
      </c>
      <c r="C89" s="3">
        <v>0.004587155963302614</v>
      </c>
      <c r="D89" s="3">
        <v>-0.0254</v>
      </c>
      <c r="E89" s="3">
        <v>-0.0106</v>
      </c>
      <c r="F89" s="3">
        <v>0.0168</v>
      </c>
      <c r="G89" s="3">
        <v>0.0048</v>
      </c>
      <c r="H89" s="3">
        <f t="shared" si="1"/>
        <v>0.00544103146</v>
      </c>
      <c r="I89" s="29">
        <v>7418.896</v>
      </c>
      <c r="J89" s="3">
        <v>0.0017916666666666665</v>
      </c>
      <c r="K89" s="3"/>
      <c r="L89" s="30">
        <v>42794.0</v>
      </c>
      <c r="M89" s="26">
        <v>3.232</v>
      </c>
      <c r="N89" s="3">
        <f t="shared" si="2"/>
        <v>-0.0400950401</v>
      </c>
    </row>
    <row r="90" ht="15.75" customHeight="1">
      <c r="A90" s="23">
        <v>201702.0</v>
      </c>
      <c r="B90" s="23">
        <v>4.36</v>
      </c>
      <c r="C90" s="3">
        <v>0.050602409638554224</v>
      </c>
      <c r="D90" s="3">
        <v>-0.0158</v>
      </c>
      <c r="E90" s="3">
        <v>0.0262</v>
      </c>
      <c r="F90" s="3">
        <v>-0.008199999999999999</v>
      </c>
      <c r="G90" s="3">
        <v>-0.0014000000000000002</v>
      </c>
      <c r="H90" s="3">
        <f t="shared" si="1"/>
        <v>0.02528421379</v>
      </c>
      <c r="I90" s="29">
        <v>7378.748</v>
      </c>
      <c r="J90" s="3">
        <v>0.0017916666666666665</v>
      </c>
      <c r="K90" s="3"/>
      <c r="L90" s="30">
        <v>42766.0</v>
      </c>
      <c r="M90" s="26">
        <v>3.367</v>
      </c>
      <c r="N90" s="3">
        <f t="shared" si="2"/>
        <v>0.01141483929</v>
      </c>
    </row>
    <row r="91" ht="15.75" customHeight="1">
      <c r="A91" s="23">
        <v>201701.0</v>
      </c>
      <c r="B91" s="23">
        <v>4.15</v>
      </c>
      <c r="C91" s="3">
        <v>0.00728155339805836</v>
      </c>
      <c r="D91" s="3">
        <v>-0.0177</v>
      </c>
      <c r="E91" s="3">
        <v>0.0333</v>
      </c>
      <c r="F91" s="3">
        <v>-0.0058</v>
      </c>
      <c r="G91" s="3">
        <v>0.0273</v>
      </c>
      <c r="H91" s="3">
        <f t="shared" si="1"/>
        <v>0.004091128517</v>
      </c>
      <c r="I91" s="29">
        <v>7196.783</v>
      </c>
      <c r="J91" s="3">
        <v>0.0017916666666666665</v>
      </c>
      <c r="K91" s="3"/>
      <c r="L91" s="30">
        <v>42734.0</v>
      </c>
      <c r="M91" s="26">
        <v>3.329</v>
      </c>
      <c r="N91" s="3">
        <f t="shared" si="2"/>
        <v>0.06425831202</v>
      </c>
    </row>
    <row r="92" ht="15.75" customHeight="1">
      <c r="A92" s="23">
        <v>201612.0</v>
      </c>
      <c r="B92" s="23">
        <v>4.12</v>
      </c>
      <c r="C92" s="3">
        <v>0.08994708994709</v>
      </c>
      <c r="D92" s="3">
        <v>0.0087</v>
      </c>
      <c r="E92" s="3">
        <v>0.011899999999999999</v>
      </c>
      <c r="F92" s="3">
        <v>0.0113</v>
      </c>
      <c r="G92" s="3">
        <v>0.0052</v>
      </c>
      <c r="H92" s="3">
        <f t="shared" si="1"/>
        <v>0.01655284899</v>
      </c>
      <c r="I92" s="29">
        <v>7167.46</v>
      </c>
      <c r="J92" s="3">
        <v>0.0017916666666666665</v>
      </c>
      <c r="K92" s="3"/>
      <c r="L92" s="30">
        <v>42704.0</v>
      </c>
      <c r="M92" s="26">
        <v>3.128</v>
      </c>
      <c r="N92" s="3">
        <f t="shared" si="2"/>
        <v>0.1550960118</v>
      </c>
    </row>
    <row r="93" ht="15.75" customHeight="1">
      <c r="A93" s="23">
        <v>201611.0</v>
      </c>
      <c r="B93" s="23">
        <v>3.78</v>
      </c>
      <c r="C93" s="3">
        <v>-0.038167938931297773</v>
      </c>
      <c r="D93" s="3">
        <v>-0.0172</v>
      </c>
      <c r="E93" s="3">
        <v>0.009399999999999999</v>
      </c>
      <c r="F93" s="3">
        <v>0.0028000000000000004</v>
      </c>
      <c r="G93" s="3">
        <v>0.0036</v>
      </c>
      <c r="H93" s="3">
        <f t="shared" si="1"/>
        <v>0.02463661967</v>
      </c>
      <c r="I93" s="29">
        <v>7050.75</v>
      </c>
      <c r="J93" s="3">
        <v>0.0017916666666666665</v>
      </c>
      <c r="K93" s="3"/>
      <c r="L93" s="30">
        <v>42674.0</v>
      </c>
      <c r="M93" s="26">
        <v>2.708</v>
      </c>
      <c r="N93" s="3">
        <f t="shared" si="2"/>
        <v>0.1950573698</v>
      </c>
    </row>
    <row r="94" ht="15.75" customHeight="1">
      <c r="A94" s="23">
        <v>201610.0</v>
      </c>
      <c r="B94" s="23">
        <v>3.93</v>
      </c>
      <c r="C94" s="3">
        <v>-0.005063291139240533</v>
      </c>
      <c r="D94" s="3">
        <v>0.012199999999999999</v>
      </c>
      <c r="E94" s="3">
        <v>0.0281</v>
      </c>
      <c r="F94" s="3">
        <v>-0.0058</v>
      </c>
      <c r="G94" s="3">
        <v>0.025699999999999997</v>
      </c>
      <c r="H94" s="3">
        <f t="shared" si="1"/>
        <v>-0.002280718289</v>
      </c>
      <c r="I94" s="29">
        <v>6881.22</v>
      </c>
      <c r="J94" s="3">
        <v>0.0017916666666666665</v>
      </c>
      <c r="K94" s="3"/>
      <c r="L94" s="30">
        <v>42643.0</v>
      </c>
      <c r="M94" s="26">
        <v>2.266</v>
      </c>
      <c r="N94" s="3">
        <f t="shared" si="2"/>
        <v>0.01251117069</v>
      </c>
    </row>
    <row r="95" ht="15.75" customHeight="1">
      <c r="A95" s="23">
        <v>201609.0</v>
      </c>
      <c r="B95" s="23">
        <v>3.95</v>
      </c>
      <c r="C95" s="3">
        <v>0.012820512820512997</v>
      </c>
      <c r="D95" s="3">
        <v>0.0155</v>
      </c>
      <c r="E95" s="3">
        <v>0.006</v>
      </c>
      <c r="F95" s="3">
        <v>-0.0039000000000000003</v>
      </c>
      <c r="G95" s="3">
        <v>0.0069</v>
      </c>
      <c r="H95" s="3">
        <f t="shared" si="1"/>
        <v>-0.009155429974</v>
      </c>
      <c r="I95" s="29">
        <v>6896.95</v>
      </c>
      <c r="J95" s="3">
        <v>0.0017916666666666665</v>
      </c>
      <c r="K95" s="3"/>
      <c r="L95" s="30">
        <v>42613.0</v>
      </c>
      <c r="M95" s="26">
        <v>2.238</v>
      </c>
      <c r="N95" s="3">
        <f t="shared" si="2"/>
        <v>0.01496598639</v>
      </c>
    </row>
    <row r="96" ht="15.75" customHeight="1">
      <c r="A96" s="23">
        <v>201608.0</v>
      </c>
      <c r="B96" s="23">
        <v>3.9</v>
      </c>
      <c r="C96" s="3">
        <v>-0.14847161572052403</v>
      </c>
      <c r="D96" s="3">
        <v>0.0121</v>
      </c>
      <c r="E96" s="3">
        <v>0.0189</v>
      </c>
      <c r="F96" s="3">
        <v>-0.0034000000000000002</v>
      </c>
      <c r="G96" s="3">
        <v>-0.0064</v>
      </c>
      <c r="H96" s="3">
        <f t="shared" si="1"/>
        <v>-0.05439562</v>
      </c>
      <c r="I96" s="29">
        <v>6960.678</v>
      </c>
      <c r="J96" s="3">
        <v>0.0017916666666666665</v>
      </c>
      <c r="K96" s="3"/>
      <c r="L96" s="30">
        <v>42580.0</v>
      </c>
      <c r="M96" s="26">
        <v>2.205</v>
      </c>
      <c r="N96" s="3">
        <f t="shared" si="2"/>
        <v>-0.06210123352</v>
      </c>
    </row>
    <row r="97" ht="15.75" customHeight="1">
      <c r="A97" s="23">
        <v>201607.0</v>
      </c>
      <c r="B97" s="23">
        <v>4.58</v>
      </c>
      <c r="C97" s="3">
        <v>-0.08582834331337319</v>
      </c>
      <c r="D97" s="3">
        <v>-0.0371</v>
      </c>
      <c r="E97" s="3">
        <v>0.0194</v>
      </c>
      <c r="F97" s="3">
        <v>0.0149</v>
      </c>
      <c r="G97" s="3">
        <v>-0.0016</v>
      </c>
      <c r="H97" s="3">
        <f t="shared" si="1"/>
        <v>-0.005100941635</v>
      </c>
      <c r="I97" s="29">
        <v>7361.089</v>
      </c>
      <c r="J97" s="3">
        <v>0.0017916666666666665</v>
      </c>
      <c r="K97" s="3"/>
      <c r="L97" s="30">
        <v>42551.0</v>
      </c>
      <c r="M97" s="26">
        <v>2.351</v>
      </c>
      <c r="N97" s="3">
        <f t="shared" si="2"/>
        <v>-0.09854294479</v>
      </c>
    </row>
    <row r="98" ht="15.75" customHeight="1">
      <c r="A98" s="23">
        <v>201606.0</v>
      </c>
      <c r="B98" s="23">
        <v>5.01</v>
      </c>
      <c r="C98" s="3">
        <v>-0.01183431952662728</v>
      </c>
      <c r="D98" s="3">
        <v>0.0055000000000000005</v>
      </c>
      <c r="E98" s="3">
        <v>0.0103</v>
      </c>
      <c r="F98" s="3">
        <v>0.0097</v>
      </c>
      <c r="G98" s="3">
        <v>-0.0049</v>
      </c>
      <c r="H98" s="3">
        <f t="shared" si="1"/>
        <v>0.006900125706</v>
      </c>
      <c r="I98" s="29">
        <v>7398.83</v>
      </c>
      <c r="J98" s="3">
        <v>0.0017916666666666665</v>
      </c>
      <c r="K98" s="3"/>
      <c r="L98" s="30">
        <v>42521.0</v>
      </c>
      <c r="M98" s="26">
        <v>2.608</v>
      </c>
      <c r="N98" s="3">
        <f t="shared" si="2"/>
        <v>-0.0849122807</v>
      </c>
    </row>
    <row r="99" ht="15.75" customHeight="1">
      <c r="A99" s="23">
        <v>201605.0</v>
      </c>
      <c r="B99" s="23">
        <v>5.07</v>
      </c>
      <c r="C99" s="3">
        <v>0.10698689956331875</v>
      </c>
      <c r="D99" s="3">
        <v>0.0015</v>
      </c>
      <c r="E99" s="3">
        <v>-0.0204</v>
      </c>
      <c r="F99" s="3">
        <v>0.0052</v>
      </c>
      <c r="G99" s="3">
        <v>-0.015700000000000002</v>
      </c>
      <c r="H99" s="3">
        <f t="shared" si="1"/>
        <v>0.06532683497</v>
      </c>
      <c r="I99" s="29">
        <v>7348.127</v>
      </c>
      <c r="J99" s="3">
        <v>0.0017916666666666665</v>
      </c>
      <c r="K99" s="3"/>
      <c r="L99" s="30">
        <v>42489.0</v>
      </c>
      <c r="M99" s="26">
        <v>2.85</v>
      </c>
      <c r="N99" s="3">
        <f t="shared" si="2"/>
        <v>-0.02697166268</v>
      </c>
    </row>
    <row r="100" ht="15.75" customHeight="1">
      <c r="A100" s="23">
        <v>201604.0</v>
      </c>
      <c r="B100" s="23">
        <v>4.58</v>
      </c>
      <c r="C100" s="3">
        <v>-0.051759834368530044</v>
      </c>
      <c r="D100" s="3">
        <v>0.0167</v>
      </c>
      <c r="E100" s="3">
        <v>0.0195</v>
      </c>
      <c r="F100" s="3">
        <v>0.0048</v>
      </c>
      <c r="G100" s="3">
        <v>0.0118</v>
      </c>
      <c r="H100" s="3">
        <f t="shared" si="1"/>
        <v>-0.02015522883</v>
      </c>
      <c r="I100" s="29">
        <v>6897.533</v>
      </c>
      <c r="J100" s="3">
        <v>0.0017916666666666665</v>
      </c>
      <c r="K100" s="3"/>
      <c r="L100" s="30">
        <v>42460.0</v>
      </c>
      <c r="M100" s="26">
        <v>2.929</v>
      </c>
      <c r="N100" s="3">
        <f t="shared" si="2"/>
        <v>-0.0138047138</v>
      </c>
    </row>
    <row r="101" ht="15.75" customHeight="1">
      <c r="A101" s="23">
        <v>201603.0</v>
      </c>
      <c r="B101" s="23">
        <v>4.83</v>
      </c>
      <c r="C101" s="3">
        <v>-0.0012200417709216094</v>
      </c>
      <c r="D101" s="3">
        <v>-0.0245</v>
      </c>
      <c r="E101" s="3">
        <v>0.0104</v>
      </c>
      <c r="F101" s="3">
        <v>0.016200000000000003</v>
      </c>
      <c r="G101" s="3">
        <v>0.0141</v>
      </c>
      <c r="H101" s="3">
        <f t="shared" si="1"/>
        <v>0.03208376292</v>
      </c>
      <c r="I101" s="29">
        <v>7039.414</v>
      </c>
      <c r="J101" s="3">
        <v>0.0017916666666666665</v>
      </c>
      <c r="K101" s="3"/>
      <c r="L101" s="30">
        <v>42429.0</v>
      </c>
      <c r="M101" s="26">
        <v>2.97</v>
      </c>
      <c r="N101" s="3">
        <f t="shared" si="2"/>
        <v>-0.07849829352</v>
      </c>
    </row>
    <row r="102" ht="15.75" customHeight="1">
      <c r="A102" s="23">
        <v>201602.0</v>
      </c>
      <c r="B102" s="23">
        <v>4.8359</v>
      </c>
      <c r="C102" s="3">
        <v>-0.02393783429205787</v>
      </c>
      <c r="D102" s="3">
        <v>-0.0074</v>
      </c>
      <c r="E102" s="3">
        <v>0.0321</v>
      </c>
      <c r="F102" s="3">
        <v>-0.0194</v>
      </c>
      <c r="G102" s="3">
        <v>0.0141</v>
      </c>
      <c r="H102" s="3">
        <f t="shared" si="1"/>
        <v>0.01009445204</v>
      </c>
      <c r="I102" s="29">
        <v>6820.584</v>
      </c>
      <c r="J102" s="3">
        <v>0.0017916666666666665</v>
      </c>
      <c r="K102" s="3"/>
      <c r="L102" s="30">
        <v>42398.0</v>
      </c>
      <c r="M102" s="26">
        <v>3.223</v>
      </c>
      <c r="N102" s="3">
        <f t="shared" si="2"/>
        <v>-0.0974516942</v>
      </c>
    </row>
    <row r="103" ht="15.75" customHeight="1">
      <c r="A103" s="23">
        <v>201601.0</v>
      </c>
      <c r="B103" s="23">
        <v>4.9545</v>
      </c>
      <c r="C103" s="3">
        <v>0.120800814387513</v>
      </c>
      <c r="D103" s="3">
        <v>-0.0084</v>
      </c>
      <c r="E103" s="3">
        <v>-0.0034999999999999996</v>
      </c>
      <c r="F103" s="3">
        <v>0.0154</v>
      </c>
      <c r="G103" s="3">
        <v>0.021400000000000002</v>
      </c>
      <c r="H103" s="3">
        <f t="shared" si="1"/>
        <v>0.0837045228</v>
      </c>
      <c r="I103" s="29">
        <v>6752.422</v>
      </c>
      <c r="J103" s="3">
        <v>0.0017916666666666665</v>
      </c>
      <c r="K103" s="3"/>
      <c r="L103" s="30">
        <v>42369.0</v>
      </c>
      <c r="M103" s="26">
        <v>3.571</v>
      </c>
      <c r="N103" s="3">
        <f t="shared" si="2"/>
        <v>0.009042102289</v>
      </c>
    </row>
    <row r="104" ht="15.75" customHeight="1">
      <c r="A104" s="23">
        <v>201512.0</v>
      </c>
      <c r="B104" s="23">
        <v>4.4205</v>
      </c>
      <c r="C104" s="3">
        <v>-0.04282961262802332</v>
      </c>
      <c r="D104" s="3">
        <v>-2.0E-4</v>
      </c>
      <c r="E104" s="3">
        <v>-0.0265</v>
      </c>
      <c r="F104" s="3">
        <v>0.0121</v>
      </c>
      <c r="G104" s="3">
        <v>0.0126</v>
      </c>
      <c r="H104" s="3">
        <f t="shared" si="1"/>
        <v>0.009829307573</v>
      </c>
      <c r="I104" s="29">
        <v>6230.87</v>
      </c>
      <c r="J104" s="3">
        <v>0.0017916666666666665</v>
      </c>
      <c r="K104" s="3"/>
      <c r="L104" s="30">
        <v>42338.0</v>
      </c>
      <c r="M104" s="26">
        <v>3.539</v>
      </c>
      <c r="N104" s="3">
        <f t="shared" si="2"/>
        <v>0.07145019679</v>
      </c>
    </row>
    <row r="105" ht="15.75" customHeight="1">
      <c r="A105" s="23">
        <v>201511.0</v>
      </c>
      <c r="B105" s="23">
        <v>4.6183</v>
      </c>
      <c r="C105" s="3">
        <v>0.0541657155900479</v>
      </c>
      <c r="D105" s="3">
        <v>0.0212</v>
      </c>
      <c r="E105" s="3">
        <v>-0.0292</v>
      </c>
      <c r="F105" s="3">
        <v>0.016</v>
      </c>
      <c r="G105" s="3">
        <v>0.0052</v>
      </c>
      <c r="H105" s="3">
        <f t="shared" si="1"/>
        <v>-0.02435684175</v>
      </c>
      <c r="I105" s="29">
        <v>6170.221</v>
      </c>
      <c r="J105" s="3">
        <v>0.0017916666666666665</v>
      </c>
      <c r="K105" s="3"/>
      <c r="L105" s="30">
        <v>42307.0</v>
      </c>
      <c r="M105" s="26">
        <v>3.303</v>
      </c>
      <c r="N105" s="3">
        <f t="shared" si="2"/>
        <v>0.007934086054</v>
      </c>
    </row>
    <row r="106" ht="15.75" customHeight="1">
      <c r="A106" s="23">
        <v>201510.0</v>
      </c>
      <c r="B106" s="23">
        <v>4.381</v>
      </c>
      <c r="C106" s="3">
        <v>0.05477308294209693</v>
      </c>
      <c r="D106" s="3">
        <v>-0.0132</v>
      </c>
      <c r="E106" s="3">
        <v>0.011699999999999999</v>
      </c>
      <c r="F106" s="3">
        <v>0.011399999999999999</v>
      </c>
      <c r="G106" s="3">
        <v>-0.001</v>
      </c>
      <c r="H106" s="3">
        <f t="shared" si="1"/>
        <v>0.03673844086</v>
      </c>
      <c r="I106" s="29">
        <v>6324.26</v>
      </c>
      <c r="J106" s="3">
        <v>0.0017916666666666665</v>
      </c>
      <c r="K106" s="3"/>
      <c r="L106" s="30">
        <v>42277.0</v>
      </c>
      <c r="M106" s="26">
        <v>3.277</v>
      </c>
      <c r="N106" s="3">
        <f t="shared" si="2"/>
        <v>0.01675457648</v>
      </c>
    </row>
    <row r="107" ht="15.75" customHeight="1">
      <c r="A107" s="23">
        <v>201509.0</v>
      </c>
      <c r="B107" s="23">
        <v>4.1535</v>
      </c>
      <c r="C107" s="3">
        <v>0.04738248940891676</v>
      </c>
      <c r="D107" s="3">
        <v>0.0317</v>
      </c>
      <c r="E107" s="3">
        <v>-0.0032</v>
      </c>
      <c r="F107" s="3">
        <v>-0.0143</v>
      </c>
      <c r="G107" s="3">
        <v>0.0111</v>
      </c>
      <c r="H107" s="3">
        <f t="shared" si="1"/>
        <v>0.01900616935</v>
      </c>
      <c r="I107" s="29">
        <v>6100.15</v>
      </c>
      <c r="J107" s="3">
        <v>0.0017916666666666665</v>
      </c>
      <c r="K107" s="3"/>
      <c r="L107" s="30">
        <v>42247.0</v>
      </c>
      <c r="M107" s="26">
        <v>3.223</v>
      </c>
      <c r="N107" s="3">
        <f t="shared" si="2"/>
        <v>-0.0376231711</v>
      </c>
    </row>
    <row r="108" ht="15.75" customHeight="1">
      <c r="A108" s="23">
        <v>201508.0</v>
      </c>
      <c r="B108" s="23">
        <v>3.9656</v>
      </c>
      <c r="C108" s="3">
        <v>0.0721894770994429</v>
      </c>
      <c r="D108" s="3">
        <v>-0.0113</v>
      </c>
      <c r="E108" s="3">
        <v>0.008</v>
      </c>
      <c r="F108" s="3">
        <v>-2.0E-4</v>
      </c>
      <c r="G108" s="3">
        <v>-0.0051</v>
      </c>
      <c r="H108" s="3">
        <f t="shared" si="1"/>
        <v>0.07026326197</v>
      </c>
      <c r="I108" s="29">
        <v>5986.372</v>
      </c>
      <c r="J108" s="3">
        <v>0.0017916666666666665</v>
      </c>
      <c r="K108" s="3"/>
      <c r="L108" s="30">
        <v>42216.0</v>
      </c>
      <c r="M108" s="26">
        <v>3.349</v>
      </c>
      <c r="N108" s="3">
        <f t="shared" si="2"/>
        <v>-0.07639271925</v>
      </c>
    </row>
    <row r="109" ht="15.75" customHeight="1">
      <c r="A109" s="23">
        <v>201507.0</v>
      </c>
      <c r="B109" s="23">
        <v>3.6986</v>
      </c>
      <c r="C109" s="3">
        <v>-0.03609496755362129</v>
      </c>
      <c r="D109" s="3">
        <v>-0.061900000000000004</v>
      </c>
      <c r="E109" s="3">
        <v>-0.0277</v>
      </c>
      <c r="F109" s="3">
        <v>0.0449</v>
      </c>
      <c r="G109" s="3">
        <v>0.0175</v>
      </c>
      <c r="H109" s="3">
        <f t="shared" si="1"/>
        <v>-0.0111170927</v>
      </c>
      <c r="I109" s="29">
        <v>5593.364</v>
      </c>
      <c r="J109" s="3">
        <v>0.0017916666666666665</v>
      </c>
      <c r="K109" s="3"/>
      <c r="L109" s="30">
        <v>42185.0</v>
      </c>
      <c r="M109" s="26">
        <v>3.626</v>
      </c>
      <c r="N109" s="3">
        <f t="shared" si="2"/>
        <v>-0.0008266740149</v>
      </c>
    </row>
    <row r="110" ht="15.75" customHeight="1">
      <c r="A110" s="23">
        <v>201506.0</v>
      </c>
      <c r="B110" s="23">
        <v>3.8371</v>
      </c>
      <c r="C110" s="3">
        <v>-0.1221660451602572</v>
      </c>
      <c r="D110" s="3">
        <v>0.0121</v>
      </c>
      <c r="E110" s="3">
        <v>-0.0026</v>
      </c>
      <c r="F110" s="3">
        <v>-0.0092</v>
      </c>
      <c r="G110" s="3">
        <v>0.0178</v>
      </c>
      <c r="H110" s="3">
        <f t="shared" si="1"/>
        <v>-0.04470731495</v>
      </c>
      <c r="I110" s="29">
        <v>5656.245</v>
      </c>
      <c r="J110" s="3">
        <v>0.0017916666666666665</v>
      </c>
      <c r="K110" s="3"/>
      <c r="L110" s="30">
        <v>42153.0</v>
      </c>
      <c r="M110" s="26">
        <v>3.629</v>
      </c>
      <c r="N110" s="3">
        <f t="shared" si="2"/>
        <v>0.05279953583</v>
      </c>
    </row>
    <row r="111" ht="15.75" customHeight="1">
      <c r="A111" s="23">
        <v>201505.0</v>
      </c>
      <c r="B111" s="23">
        <v>4.3711</v>
      </c>
      <c r="C111" s="3">
        <v>0.05238955098110032</v>
      </c>
      <c r="D111" s="3">
        <v>0.0872</v>
      </c>
      <c r="E111" s="3">
        <v>0.0064</v>
      </c>
      <c r="F111" s="3">
        <v>-0.0416</v>
      </c>
      <c r="G111" s="3">
        <v>0.013300000000000001</v>
      </c>
      <c r="H111" s="3">
        <f t="shared" si="1"/>
        <v>0.03387453407</v>
      </c>
      <c r="I111" s="29">
        <v>5920.955</v>
      </c>
      <c r="J111" s="3">
        <v>0.0017916666666666665</v>
      </c>
      <c r="K111" s="3"/>
      <c r="L111" s="30">
        <v>42124.0</v>
      </c>
      <c r="M111" s="26">
        <v>3.447</v>
      </c>
      <c r="N111" s="3">
        <f t="shared" si="2"/>
        <v>0.06850588965</v>
      </c>
    </row>
    <row r="112" ht="15.75" customHeight="1">
      <c r="A112" s="23">
        <v>201504.0</v>
      </c>
      <c r="B112" s="23">
        <v>4.1535</v>
      </c>
      <c r="C112" s="3">
        <v>-0.05192878338278928</v>
      </c>
      <c r="D112" s="3">
        <v>0.1072</v>
      </c>
      <c r="E112" s="3">
        <v>0.0052</v>
      </c>
      <c r="F112" s="3">
        <v>-0.0623</v>
      </c>
      <c r="G112" s="3">
        <v>-0.028900000000000002</v>
      </c>
      <c r="H112" s="3">
        <f t="shared" si="1"/>
        <v>-0.02018700249</v>
      </c>
      <c r="I112" s="29">
        <v>5726.957</v>
      </c>
      <c r="J112" s="3">
        <v>0.0017916666666666665</v>
      </c>
      <c r="K112" s="3"/>
      <c r="L112" s="30">
        <v>42094.0</v>
      </c>
      <c r="M112" s="26">
        <v>3.226</v>
      </c>
      <c r="N112" s="3">
        <f t="shared" si="2"/>
        <v>-0.02034618889</v>
      </c>
    </row>
    <row r="113" ht="15.75" customHeight="1">
      <c r="A113" s="23">
        <v>201503.0</v>
      </c>
      <c r="B113" s="23">
        <v>4.381</v>
      </c>
      <c r="C113" s="3">
        <v>0.05477308294209693</v>
      </c>
      <c r="D113" s="3">
        <v>0.0014000000000000002</v>
      </c>
      <c r="E113" s="3">
        <v>0.0108</v>
      </c>
      <c r="F113" s="3">
        <v>-0.0159</v>
      </c>
      <c r="G113" s="3">
        <v>0.0032</v>
      </c>
      <c r="H113" s="3">
        <f t="shared" si="1"/>
        <v>0.009257449404</v>
      </c>
      <c r="I113" s="29">
        <v>5844.949</v>
      </c>
      <c r="J113" s="3">
        <v>0.0017916666666666665</v>
      </c>
      <c r="K113" s="3"/>
      <c r="L113" s="30">
        <v>42062.0</v>
      </c>
      <c r="M113" s="26">
        <v>3.293</v>
      </c>
      <c r="N113" s="3">
        <f t="shared" si="2"/>
        <v>0.03455859252</v>
      </c>
    </row>
    <row r="114" ht="15.75" customHeight="1">
      <c r="A114" s="23">
        <v>201502.0</v>
      </c>
      <c r="B114" s="23">
        <v>4.1535</v>
      </c>
      <c r="C114" s="3">
        <v>0.024392048537463795</v>
      </c>
      <c r="D114" s="3">
        <v>1.0E-4</v>
      </c>
      <c r="E114" s="3">
        <v>-0.0319</v>
      </c>
      <c r="F114" s="3">
        <v>0.028399999999999998</v>
      </c>
      <c r="G114" s="3">
        <v>-0.0031</v>
      </c>
      <c r="H114" s="3">
        <f t="shared" si="1"/>
        <v>-0.007310440462</v>
      </c>
      <c r="I114" s="29">
        <v>5791.336</v>
      </c>
      <c r="J114" s="3">
        <v>0.0017916666666666665</v>
      </c>
      <c r="K114" s="3"/>
      <c r="L114" s="30">
        <v>42034.0</v>
      </c>
      <c r="M114" s="26">
        <v>3.183</v>
      </c>
      <c r="N114" s="3">
        <f t="shared" si="2"/>
        <v>-0.1317512275</v>
      </c>
    </row>
    <row r="115" ht="15.75" customHeight="1">
      <c r="A115" s="23">
        <v>201501.0</v>
      </c>
      <c r="B115" s="23">
        <v>4.0546</v>
      </c>
      <c r="C115" s="3">
        <v>0.02757362258604079</v>
      </c>
      <c r="D115" s="3">
        <v>-0.0342</v>
      </c>
      <c r="E115" s="3">
        <v>0.044199999999999996</v>
      </c>
      <c r="F115" s="3">
        <v>-0.0431</v>
      </c>
      <c r="G115" s="3">
        <v>-0.0027</v>
      </c>
      <c r="H115" s="3">
        <f t="shared" si="1"/>
        <v>-0.00756778292</v>
      </c>
      <c r="I115" s="29">
        <v>5833.985</v>
      </c>
      <c r="J115" s="3">
        <v>0.0017916666666666665</v>
      </c>
      <c r="K115" s="3"/>
      <c r="L115" s="30">
        <v>42004.0</v>
      </c>
      <c r="M115" s="26">
        <v>3.666</v>
      </c>
      <c r="N115" s="3">
        <f t="shared" si="2"/>
        <v>-0.06216423638</v>
      </c>
    </row>
    <row r="116" ht="15.75" customHeight="1">
      <c r="A116" s="23">
        <v>201412.0</v>
      </c>
      <c r="B116" s="23">
        <v>3.9458</v>
      </c>
      <c r="C116" s="3">
        <v>0.01525794416570192</v>
      </c>
      <c r="D116" s="3">
        <v>-0.023399999999999997</v>
      </c>
      <c r="E116" s="3">
        <v>0.008</v>
      </c>
      <c r="F116" s="3">
        <v>0.0064</v>
      </c>
      <c r="G116" s="3">
        <v>-0.0014000000000000002</v>
      </c>
      <c r="H116" s="3">
        <f t="shared" si="1"/>
        <v>0.02341175436</v>
      </c>
      <c r="I116" s="29">
        <v>5878.472</v>
      </c>
      <c r="J116" s="3">
        <v>0.0017916666666666665</v>
      </c>
      <c r="K116" s="3"/>
      <c r="L116" s="30">
        <v>41971.0</v>
      </c>
      <c r="M116" s="26">
        <v>3.909</v>
      </c>
      <c r="N116" s="3">
        <f t="shared" si="2"/>
        <v>-0.0244571999</v>
      </c>
    </row>
    <row r="117" ht="15.75" customHeight="1">
      <c r="A117" s="23">
        <v>201411.0</v>
      </c>
      <c r="B117" s="23">
        <v>3.8865</v>
      </c>
      <c r="C117" s="3">
        <v>0.012874306116598344</v>
      </c>
      <c r="D117" s="3">
        <v>-6.0E-4</v>
      </c>
      <c r="E117" s="3">
        <v>0.022400000000000003</v>
      </c>
      <c r="F117" s="3">
        <v>-0.022400000000000003</v>
      </c>
      <c r="G117" s="3">
        <v>7.000000000000001E-4</v>
      </c>
      <c r="H117" s="3">
        <f t="shared" si="1"/>
        <v>0.0315558674</v>
      </c>
      <c r="I117" s="29">
        <v>5743.995</v>
      </c>
      <c r="J117" s="3">
        <v>0.0017916666666666665</v>
      </c>
      <c r="K117" s="3"/>
      <c r="L117" s="30">
        <v>41943.0</v>
      </c>
      <c r="M117" s="26">
        <v>4.007</v>
      </c>
      <c r="N117" s="3">
        <f t="shared" si="2"/>
        <v>-0.03189176129</v>
      </c>
    </row>
    <row r="118" ht="15.75" customHeight="1">
      <c r="A118" s="23">
        <v>201410.0</v>
      </c>
      <c r="B118" s="23">
        <v>3.8371</v>
      </c>
      <c r="C118" s="3">
        <v>-0.01271066512286112</v>
      </c>
      <c r="D118" s="3">
        <v>-0.048499999999999995</v>
      </c>
      <c r="E118" s="3">
        <v>-0.019799999999999998</v>
      </c>
      <c r="F118" s="3">
        <v>0.0216</v>
      </c>
      <c r="G118" s="3">
        <v>0.010700000000000001</v>
      </c>
      <c r="H118" s="3">
        <f t="shared" si="1"/>
        <v>0.02651625133</v>
      </c>
      <c r="I118" s="29">
        <v>5568.283</v>
      </c>
      <c r="J118" s="3">
        <v>0.0017916666666666665</v>
      </c>
      <c r="K118" s="3"/>
      <c r="L118" s="30">
        <v>41912.0</v>
      </c>
      <c r="M118" s="26">
        <v>4.139</v>
      </c>
      <c r="N118" s="3">
        <f t="shared" si="2"/>
        <v>0.01670351265</v>
      </c>
    </row>
    <row r="119" ht="15.75" customHeight="1">
      <c r="A119" s="23">
        <v>201409.0</v>
      </c>
      <c r="B119" s="23">
        <v>3.8865</v>
      </c>
      <c r="C119" s="3">
        <v>0.005120645511676569</v>
      </c>
      <c r="D119" s="3">
        <v>0.016399999999999998</v>
      </c>
      <c r="E119" s="3">
        <v>0.039</v>
      </c>
      <c r="F119" s="3">
        <v>-0.0229</v>
      </c>
      <c r="G119" s="3">
        <v>0.0199</v>
      </c>
      <c r="H119" s="3">
        <f t="shared" si="1"/>
        <v>0.006795495184</v>
      </c>
      <c r="I119" s="29">
        <v>5424.447</v>
      </c>
      <c r="J119" s="3">
        <v>0.0017916666666666665</v>
      </c>
      <c r="K119" s="3"/>
      <c r="L119" s="30">
        <v>41880.0</v>
      </c>
      <c r="M119" s="26">
        <v>4.071</v>
      </c>
      <c r="N119" s="3">
        <f t="shared" si="2"/>
        <v>-0.04211764706</v>
      </c>
    </row>
    <row r="120" ht="15.75" customHeight="1">
      <c r="A120" s="23">
        <v>201408.0</v>
      </c>
      <c r="B120" s="23">
        <v>3.8667</v>
      </c>
      <c r="C120" s="3">
        <v>0.0712267287234043</v>
      </c>
      <c r="D120" s="3">
        <v>0.0218</v>
      </c>
      <c r="E120" s="3">
        <v>-8.0E-4</v>
      </c>
      <c r="F120" s="3">
        <v>-0.009000000000000001</v>
      </c>
      <c r="G120" s="3">
        <v>0.0132</v>
      </c>
      <c r="H120" s="3">
        <f t="shared" si="1"/>
        <v>0.0252704215</v>
      </c>
      <c r="I120" s="29">
        <v>5387.834</v>
      </c>
      <c r="J120" s="3">
        <v>0.0017916666666666665</v>
      </c>
      <c r="K120" s="3"/>
      <c r="L120" s="30">
        <v>41851.0</v>
      </c>
      <c r="M120" s="26">
        <v>4.25</v>
      </c>
      <c r="N120" s="3">
        <f t="shared" si="2"/>
        <v>-0.03518728717</v>
      </c>
    </row>
    <row r="121" ht="15.75" customHeight="1">
      <c r="A121" s="23">
        <v>201407.0</v>
      </c>
      <c r="B121" s="23">
        <v>3.6096</v>
      </c>
      <c r="C121" s="3">
        <v>-0.03440158364988499</v>
      </c>
      <c r="D121" s="3">
        <v>-0.001</v>
      </c>
      <c r="E121" s="3">
        <v>0.0277</v>
      </c>
      <c r="F121" s="3">
        <v>-0.0055000000000000005</v>
      </c>
      <c r="G121" s="3">
        <v>-0.0042</v>
      </c>
      <c r="H121" s="3">
        <f t="shared" si="1"/>
        <v>0.006075466041</v>
      </c>
      <c r="I121" s="29">
        <v>5255.037</v>
      </c>
      <c r="J121" s="3">
        <v>0.0017916666666666665</v>
      </c>
      <c r="K121" s="3"/>
      <c r="L121" s="30">
        <v>41820.0</v>
      </c>
      <c r="M121" s="26">
        <v>4.405</v>
      </c>
      <c r="N121" s="3">
        <f t="shared" si="2"/>
        <v>0.03891509434</v>
      </c>
    </row>
    <row r="122" ht="15.75" customHeight="1">
      <c r="A122" s="23">
        <v>201406.0</v>
      </c>
      <c r="B122" s="23">
        <v>3.7382</v>
      </c>
      <c r="C122" s="3">
        <v>0.005324870912220225</v>
      </c>
      <c r="D122" s="3">
        <v>0.0129</v>
      </c>
      <c r="E122" s="3">
        <v>0.0079</v>
      </c>
      <c r="F122" s="3">
        <v>-0.0015</v>
      </c>
      <c r="G122" s="3">
        <v>-9.0E-4</v>
      </c>
      <c r="H122" s="3">
        <f t="shared" si="1"/>
        <v>0.01070319616</v>
      </c>
      <c r="I122" s="29">
        <v>5223.303</v>
      </c>
      <c r="J122" s="3">
        <v>0.0017916666666666665</v>
      </c>
      <c r="K122" s="3"/>
      <c r="L122" s="30">
        <v>41789.0</v>
      </c>
      <c r="M122" s="26">
        <v>4.24</v>
      </c>
      <c r="N122" s="3">
        <f t="shared" si="2"/>
        <v>-0.03745743473</v>
      </c>
    </row>
    <row r="123" ht="15.75" customHeight="1">
      <c r="A123" s="23">
        <v>201405.0</v>
      </c>
      <c r="B123" s="23">
        <v>3.7184</v>
      </c>
      <c r="C123" s="3">
        <v>-0.05526055031885979</v>
      </c>
      <c r="D123" s="3">
        <v>-0.008</v>
      </c>
      <c r="E123" s="3">
        <v>0.0159</v>
      </c>
      <c r="F123" s="3">
        <v>-0.0098</v>
      </c>
      <c r="G123" s="3">
        <v>0.0096</v>
      </c>
      <c r="H123" s="3">
        <f t="shared" si="1"/>
        <v>0.005156494914</v>
      </c>
      <c r="I123" s="29">
        <v>5167.989</v>
      </c>
      <c r="J123" s="3">
        <v>0.0017916666666666665</v>
      </c>
      <c r="K123" s="3"/>
      <c r="L123" s="30">
        <v>41759.0</v>
      </c>
      <c r="M123" s="26">
        <v>4.405</v>
      </c>
      <c r="N123" s="3">
        <f t="shared" si="2"/>
        <v>-0.03946794592</v>
      </c>
    </row>
    <row r="124" ht="15.75" customHeight="1">
      <c r="A124" s="23">
        <v>201404.0</v>
      </c>
      <c r="B124" s="23">
        <v>3.9359</v>
      </c>
      <c r="C124" s="3">
        <v>-0.005005435194782248</v>
      </c>
      <c r="D124" s="3">
        <v>-0.0416</v>
      </c>
      <c r="E124" s="3">
        <v>0.025699999999999997</v>
      </c>
      <c r="F124" s="3">
        <v>-0.0048</v>
      </c>
      <c r="G124" s="3">
        <v>0.0026</v>
      </c>
      <c r="H124" s="3">
        <f t="shared" si="1"/>
        <v>-0.007136905262</v>
      </c>
      <c r="I124" s="29">
        <v>5141.477</v>
      </c>
      <c r="J124" s="3">
        <v>0.0017916666666666665</v>
      </c>
      <c r="K124" s="3"/>
      <c r="L124" s="30">
        <v>41729.0</v>
      </c>
      <c r="M124" s="26">
        <v>4.586</v>
      </c>
      <c r="N124" s="3">
        <f t="shared" si="2"/>
        <v>0.006584723442</v>
      </c>
    </row>
    <row r="125" ht="15.75" customHeight="1">
      <c r="A125" s="23">
        <v>201403.0</v>
      </c>
      <c r="B125" s="23">
        <v>3.9557</v>
      </c>
      <c r="C125" s="3">
        <v>-0.05438420348058903</v>
      </c>
      <c r="D125" s="3">
        <v>-0.0028000000000000004</v>
      </c>
      <c r="E125" s="3">
        <v>0.006999999999999999</v>
      </c>
      <c r="F125" s="3">
        <v>0.0109</v>
      </c>
      <c r="G125" s="3">
        <v>0.0172</v>
      </c>
      <c r="H125" s="3">
        <f t="shared" si="1"/>
        <v>-0.01036582429</v>
      </c>
      <c r="I125" s="29">
        <v>5178.435</v>
      </c>
      <c r="J125" s="3">
        <v>0.0017916666666666665</v>
      </c>
      <c r="K125" s="3"/>
      <c r="L125" s="30">
        <v>41698.0</v>
      </c>
      <c r="M125" s="26">
        <v>4.556</v>
      </c>
      <c r="N125" s="3">
        <f t="shared" si="2"/>
        <v>0.0008787346221</v>
      </c>
    </row>
    <row r="126" ht="15.75" customHeight="1">
      <c r="A126" s="23">
        <v>201402.0</v>
      </c>
      <c r="B126" s="23">
        <v>4.1832</v>
      </c>
      <c r="C126" s="3">
        <v>0.0763411810111927</v>
      </c>
      <c r="D126" s="3">
        <v>-0.0147</v>
      </c>
      <c r="E126" s="3">
        <v>-0.0106</v>
      </c>
      <c r="F126" s="3">
        <v>0.0116</v>
      </c>
      <c r="G126" s="3">
        <v>0.0058</v>
      </c>
      <c r="H126" s="3">
        <f t="shared" si="1"/>
        <v>0.01803391529</v>
      </c>
      <c r="I126" s="29">
        <v>5232.676</v>
      </c>
      <c r="J126" s="3">
        <v>0.0017916666666666665</v>
      </c>
      <c r="K126" s="3"/>
      <c r="L126" s="30">
        <v>41670.0</v>
      </c>
      <c r="M126" s="26">
        <v>4.552</v>
      </c>
      <c r="N126" s="3">
        <f t="shared" si="2"/>
        <v>-0.03497986008</v>
      </c>
    </row>
    <row r="127" ht="15.75" customHeight="1">
      <c r="A127" s="23">
        <v>201401.0</v>
      </c>
      <c r="B127" s="23">
        <v>3.8865</v>
      </c>
      <c r="C127" s="3">
        <v>0.0</v>
      </c>
      <c r="D127" s="3">
        <v>0.038900000000000004</v>
      </c>
      <c r="E127" s="3">
        <v>-0.012</v>
      </c>
      <c r="F127" s="3">
        <v>0.0029</v>
      </c>
      <c r="G127" s="3">
        <v>0.0098</v>
      </c>
      <c r="H127" s="3">
        <f t="shared" si="1"/>
        <v>0.03004866897</v>
      </c>
      <c r="I127" s="29">
        <v>5139.982</v>
      </c>
      <c r="J127" s="3">
        <v>0.0017916666666666665</v>
      </c>
      <c r="K127" s="3"/>
      <c r="L127" s="30">
        <v>41639.0</v>
      </c>
      <c r="M127" s="26">
        <v>4.717</v>
      </c>
      <c r="N127" s="3">
        <f t="shared" si="2"/>
        <v>-0.01359263906</v>
      </c>
    </row>
    <row r="128" ht="15.75" customHeight="1">
      <c r="A128" s="23">
        <v>201312.0</v>
      </c>
      <c r="B128" s="23">
        <v>3.8865</v>
      </c>
      <c r="C128" s="3">
        <v>0.015494356187290892</v>
      </c>
      <c r="D128" s="3">
        <v>0.0088</v>
      </c>
      <c r="E128" s="3">
        <v>-0.011899999999999999</v>
      </c>
      <c r="F128" s="3">
        <v>0.0076</v>
      </c>
      <c r="G128" s="3">
        <v>-0.0052</v>
      </c>
      <c r="H128" s="3">
        <f t="shared" si="1"/>
        <v>0.02368510291</v>
      </c>
      <c r="I128" s="29">
        <v>4990.038</v>
      </c>
      <c r="J128" s="3">
        <v>0.0017916666666666665</v>
      </c>
      <c r="K128" s="3"/>
      <c r="L128" s="30">
        <v>41607.0</v>
      </c>
      <c r="M128" s="26">
        <v>4.782</v>
      </c>
      <c r="N128" s="3">
        <f t="shared" si="2"/>
        <v>0.0614872364</v>
      </c>
    </row>
    <row r="129" ht="15.75" customHeight="1">
      <c r="A129" s="23">
        <v>201311.0</v>
      </c>
      <c r="B129" s="23">
        <v>3.8272</v>
      </c>
      <c r="C129" s="3">
        <v>0.03754710331553124</v>
      </c>
      <c r="D129" s="3">
        <v>-0.0062</v>
      </c>
      <c r="E129" s="3">
        <v>0.0175</v>
      </c>
      <c r="F129" s="3">
        <v>-0.0231</v>
      </c>
      <c r="G129" s="3">
        <v>0.0064</v>
      </c>
      <c r="H129" s="3">
        <f t="shared" si="1"/>
        <v>0.02904215951</v>
      </c>
      <c r="I129" s="29">
        <v>4874.583</v>
      </c>
      <c r="J129" s="3">
        <v>0.0017916666666666665</v>
      </c>
      <c r="K129" s="3"/>
      <c r="L129" s="30">
        <v>41578.0</v>
      </c>
      <c r="M129" s="26">
        <v>4.505</v>
      </c>
      <c r="N129" s="3">
        <f t="shared" si="2"/>
        <v>-0.01422319475</v>
      </c>
    </row>
    <row r="130" ht="15.75" customHeight="1">
      <c r="A130" s="23">
        <v>201310.0</v>
      </c>
      <c r="B130" s="23">
        <v>3.6887</v>
      </c>
      <c r="C130" s="3">
        <v>0.0053967129112268974</v>
      </c>
      <c r="D130" s="3">
        <v>-0.0286</v>
      </c>
      <c r="E130" s="3">
        <v>0.0074</v>
      </c>
      <c r="F130" s="3">
        <v>0.0447</v>
      </c>
      <c r="G130" s="3">
        <v>-0.001</v>
      </c>
      <c r="H130" s="3">
        <f t="shared" si="1"/>
        <v>-0.01208354623</v>
      </c>
      <c r="I130" s="29">
        <v>4737.01</v>
      </c>
      <c r="J130" s="3">
        <v>0.0017916666666666665</v>
      </c>
      <c r="K130" s="3"/>
      <c r="L130" s="30">
        <v>41547.0</v>
      </c>
      <c r="M130" s="26">
        <v>4.57</v>
      </c>
      <c r="N130" s="3">
        <f t="shared" si="2"/>
        <v>0.004174906614</v>
      </c>
    </row>
    <row r="131" ht="15.75" customHeight="1">
      <c r="A131" s="23">
        <v>201309.0</v>
      </c>
      <c r="B131" s="23">
        <v>3.6689</v>
      </c>
      <c r="C131" s="3">
        <v>-0.04627102342145628</v>
      </c>
      <c r="D131" s="3">
        <v>0.0078000000000000005</v>
      </c>
      <c r="E131" s="3">
        <v>-0.019799999999999998</v>
      </c>
      <c r="F131" s="3">
        <v>0.0014000000000000002</v>
      </c>
      <c r="G131" s="3">
        <v>0.0054</v>
      </c>
      <c r="H131" s="3">
        <f t="shared" si="1"/>
        <v>-0.02337727197</v>
      </c>
      <c r="I131" s="29">
        <v>4794.95</v>
      </c>
      <c r="J131" s="3">
        <v>0.0017916666666666665</v>
      </c>
      <c r="K131" s="3"/>
      <c r="L131" s="30">
        <v>41516.0</v>
      </c>
      <c r="M131" s="26">
        <v>4.551</v>
      </c>
      <c r="N131" s="3">
        <f t="shared" si="2"/>
        <v>0.07843601896</v>
      </c>
    </row>
    <row r="132" ht="15.75" customHeight="1">
      <c r="A132" s="23">
        <v>201308.0</v>
      </c>
      <c r="B132" s="23">
        <v>3.8469</v>
      </c>
      <c r="C132" s="3">
        <v>-0.029932418801694505</v>
      </c>
      <c r="D132" s="3">
        <v>0.0125</v>
      </c>
      <c r="E132" s="3">
        <v>-0.0175</v>
      </c>
      <c r="F132" s="3">
        <v>0.0123</v>
      </c>
      <c r="G132" s="3">
        <v>-0.004699999999999999</v>
      </c>
      <c r="H132" s="3">
        <f t="shared" si="1"/>
        <v>0.03659730508</v>
      </c>
      <c r="I132" s="29">
        <v>4909.726</v>
      </c>
      <c r="J132" s="3">
        <v>0.0017916666666666665</v>
      </c>
      <c r="K132" s="3"/>
      <c r="L132" s="30">
        <v>41486.0</v>
      </c>
      <c r="M132" s="26">
        <v>4.22</v>
      </c>
      <c r="N132" s="3">
        <f t="shared" si="2"/>
        <v>0.02154442024</v>
      </c>
    </row>
    <row r="133" ht="15.75" customHeight="1">
      <c r="A133" s="23">
        <v>201307.0</v>
      </c>
      <c r="B133" s="23">
        <v>3.9656</v>
      </c>
      <c r="C133" s="3">
        <v>0.030856013933296733</v>
      </c>
      <c r="D133" s="3">
        <v>0.024300000000000002</v>
      </c>
      <c r="E133" s="3">
        <v>-0.0291</v>
      </c>
      <c r="F133" s="3">
        <v>0.0102</v>
      </c>
      <c r="G133" s="3">
        <v>-0.0147</v>
      </c>
      <c r="H133" s="3">
        <f t="shared" si="1"/>
        <v>0.04303419754</v>
      </c>
      <c r="I133" s="29">
        <v>4736.387</v>
      </c>
      <c r="J133" s="3">
        <v>0.0017916666666666665</v>
      </c>
      <c r="K133" s="3"/>
      <c r="L133" s="30">
        <v>41453.0</v>
      </c>
      <c r="M133" s="26">
        <v>4.131</v>
      </c>
      <c r="N133" s="3">
        <f t="shared" si="2"/>
        <v>0.1529444599</v>
      </c>
    </row>
    <row r="134" ht="15.75" customHeight="1">
      <c r="A134" s="23">
        <v>201306.0</v>
      </c>
      <c r="B134" s="23">
        <v>3.8469</v>
      </c>
      <c r="C134" s="3">
        <v>-0.07160440196930207</v>
      </c>
      <c r="D134" s="3">
        <v>-0.0036</v>
      </c>
      <c r="E134" s="3">
        <v>0.015</v>
      </c>
      <c r="F134" s="3">
        <v>-0.0125</v>
      </c>
      <c r="G134" s="3">
        <v>0.0338</v>
      </c>
      <c r="H134" s="3">
        <f t="shared" si="1"/>
        <v>0.0006577809314</v>
      </c>
      <c r="I134" s="29">
        <v>4540.97</v>
      </c>
      <c r="J134" s="3">
        <v>0.0017916666666666665</v>
      </c>
      <c r="K134" s="3"/>
      <c r="L134" s="30">
        <v>41425.0</v>
      </c>
      <c r="M134" s="26">
        <v>3.583</v>
      </c>
      <c r="N134" s="3">
        <f t="shared" si="2"/>
        <v>0.1299274677</v>
      </c>
    </row>
    <row r="135" ht="15.75" customHeight="1">
      <c r="A135" s="23">
        <v>201305.0</v>
      </c>
      <c r="B135" s="23">
        <v>4.1436</v>
      </c>
      <c r="C135" s="3">
        <v>-0.038986942505276345</v>
      </c>
      <c r="D135" s="3">
        <v>0.0128</v>
      </c>
      <c r="E135" s="3">
        <v>0.0311</v>
      </c>
      <c r="F135" s="3">
        <v>-0.010700000000000001</v>
      </c>
      <c r="G135" s="3">
        <v>-0.0362</v>
      </c>
      <c r="H135" s="3">
        <f t="shared" si="1"/>
        <v>0.0220288714</v>
      </c>
      <c r="I135" s="29">
        <v>4537.985</v>
      </c>
      <c r="J135" s="3">
        <v>0.0017916666666666665</v>
      </c>
      <c r="K135" s="3"/>
      <c r="L135" s="30">
        <v>41394.0</v>
      </c>
      <c r="M135" s="26">
        <v>3.171</v>
      </c>
      <c r="N135" s="3">
        <f t="shared" si="2"/>
        <v>-0.09114359415</v>
      </c>
    </row>
    <row r="136" ht="15.75" customHeight="1">
      <c r="A136" s="23">
        <v>201304.0</v>
      </c>
      <c r="B136" s="23">
        <v>4.3117</v>
      </c>
      <c r="C136" s="3">
        <v>0.04056858770151561</v>
      </c>
      <c r="D136" s="3">
        <v>-0.0584</v>
      </c>
      <c r="E136" s="3">
        <v>0.0216</v>
      </c>
      <c r="F136" s="3">
        <v>0.006999999999999999</v>
      </c>
      <c r="G136" s="3">
        <v>0.0349</v>
      </c>
      <c r="H136" s="3">
        <f t="shared" si="1"/>
        <v>-0.01577753538</v>
      </c>
      <c r="I136" s="29">
        <v>4440.173</v>
      </c>
      <c r="J136" s="3">
        <v>0.0017916666666666665</v>
      </c>
      <c r="K136" s="3"/>
      <c r="L136" s="30">
        <v>41362.0</v>
      </c>
      <c r="M136" s="26">
        <v>3.489</v>
      </c>
      <c r="N136" s="3">
        <f t="shared" si="2"/>
        <v>-0.06310418904</v>
      </c>
    </row>
    <row r="137" ht="15.75" customHeight="1">
      <c r="A137" s="23">
        <v>201303.0</v>
      </c>
      <c r="B137" s="23">
        <v>4.1436</v>
      </c>
      <c r="C137" s="3">
        <v>-0.060535981499115654</v>
      </c>
      <c r="D137" s="3">
        <v>1.0E-4</v>
      </c>
      <c r="E137" s="3">
        <v>-0.0088</v>
      </c>
      <c r="F137" s="3">
        <v>0.0088</v>
      </c>
      <c r="G137" s="3">
        <v>0.0124</v>
      </c>
      <c r="H137" s="3">
        <f t="shared" si="1"/>
        <v>-0.02232569126</v>
      </c>
      <c r="I137" s="29">
        <v>4511.351</v>
      </c>
      <c r="J137" s="3">
        <v>0.0017916666666666665</v>
      </c>
      <c r="K137" s="3"/>
      <c r="L137" s="30">
        <v>41333.0</v>
      </c>
      <c r="M137" s="26">
        <v>3.724</v>
      </c>
      <c r="N137" s="3">
        <f t="shared" si="2"/>
        <v>0.008667388949</v>
      </c>
    </row>
    <row r="138" ht="15.75" customHeight="1">
      <c r="A138" s="23">
        <v>201302.0</v>
      </c>
      <c r="B138" s="23">
        <v>4.4106</v>
      </c>
      <c r="C138" s="3">
        <v>0.011327157663028498</v>
      </c>
      <c r="D138" s="3">
        <v>-0.0092</v>
      </c>
      <c r="E138" s="3">
        <v>0.0144</v>
      </c>
      <c r="F138" s="3">
        <v>0.0092</v>
      </c>
      <c r="G138" s="3">
        <v>0.0206</v>
      </c>
      <c r="H138" s="3">
        <f t="shared" si="1"/>
        <v>0.04332504137</v>
      </c>
      <c r="I138" s="29">
        <v>4614.37</v>
      </c>
      <c r="J138" s="3">
        <v>0.0017916666666666665</v>
      </c>
      <c r="K138" s="3"/>
      <c r="L138" s="30">
        <v>41305.0</v>
      </c>
      <c r="M138" s="26">
        <v>3.692</v>
      </c>
      <c r="N138" s="3">
        <f t="shared" si="2"/>
        <v>0.05035561878</v>
      </c>
    </row>
    <row r="139" ht="15.75" customHeight="1">
      <c r="A139" s="23">
        <v>201301.0</v>
      </c>
      <c r="B139" s="23">
        <v>4.3612</v>
      </c>
      <c r="C139" s="3">
        <v>0.037639781108731896</v>
      </c>
      <c r="D139" s="3">
        <v>0.0083</v>
      </c>
      <c r="E139" s="3">
        <v>0.0294</v>
      </c>
      <c r="F139" s="3">
        <v>0.0055000000000000005</v>
      </c>
      <c r="G139" s="3">
        <v>-0.0092</v>
      </c>
      <c r="H139" s="3">
        <f t="shared" si="1"/>
        <v>0.02378422623</v>
      </c>
      <c r="I139" s="29">
        <v>4422.754</v>
      </c>
      <c r="J139" s="3">
        <v>0.0017916666666666665</v>
      </c>
      <c r="K139" s="3"/>
      <c r="L139" s="30">
        <v>41274.0</v>
      </c>
      <c r="M139" s="26">
        <v>3.515</v>
      </c>
      <c r="N139" s="3">
        <f t="shared" si="2"/>
        <v>0.005722460658</v>
      </c>
    </row>
    <row r="140" ht="15.75" customHeight="1">
      <c r="A140" s="23">
        <v>201212.0</v>
      </c>
      <c r="B140" s="23">
        <v>4.203</v>
      </c>
      <c r="C140" s="3">
        <v>0.07052800489034938</v>
      </c>
      <c r="D140" s="3">
        <v>0.0148</v>
      </c>
      <c r="E140" s="3">
        <v>0.0085</v>
      </c>
      <c r="F140" s="3">
        <v>0.0062</v>
      </c>
      <c r="G140" s="3">
        <v>0.0052</v>
      </c>
      <c r="H140" s="3">
        <f t="shared" si="1"/>
        <v>0.01583931137</v>
      </c>
      <c r="I140" s="29">
        <v>4320.006</v>
      </c>
      <c r="J140" s="3">
        <v>0.0017916666666666665</v>
      </c>
      <c r="K140" s="3"/>
      <c r="L140" s="30">
        <v>41243.0</v>
      </c>
      <c r="M140" s="26">
        <v>3.495</v>
      </c>
      <c r="N140" s="3">
        <f t="shared" si="2"/>
        <v>0.005176876618</v>
      </c>
    </row>
    <row r="141" ht="15.75" customHeight="1">
      <c r="A141" s="23">
        <v>201211.0</v>
      </c>
      <c r="B141" s="23">
        <v>3.9261</v>
      </c>
      <c r="C141" s="3">
        <v>0.05026483334225018</v>
      </c>
      <c r="D141" s="3">
        <v>-0.0316</v>
      </c>
      <c r="E141" s="3">
        <v>0.028900000000000002</v>
      </c>
      <c r="F141" s="3">
        <v>-0.002</v>
      </c>
      <c r="G141" s="3">
        <v>0.0059</v>
      </c>
      <c r="H141" s="3">
        <f t="shared" si="1"/>
        <v>0.04577238533</v>
      </c>
      <c r="I141" s="29">
        <v>4252.647</v>
      </c>
      <c r="J141" s="3">
        <v>0.0017916666666666665</v>
      </c>
      <c r="K141" s="3"/>
      <c r="L141" s="30">
        <v>41213.0</v>
      </c>
      <c r="M141" s="26">
        <v>3.477</v>
      </c>
      <c r="N141" s="3">
        <f t="shared" si="2"/>
        <v>0.007534048102</v>
      </c>
    </row>
    <row r="142" ht="15.75" customHeight="1">
      <c r="A142" s="23">
        <v>201210.0</v>
      </c>
      <c r="B142" s="23">
        <v>3.7382</v>
      </c>
      <c r="C142" s="3">
        <v>0.010706753906883693</v>
      </c>
      <c r="D142" s="3">
        <v>-0.0049</v>
      </c>
      <c r="E142" s="3">
        <v>-0.0064</v>
      </c>
      <c r="F142" s="3">
        <v>0.0075</v>
      </c>
      <c r="G142" s="3">
        <v>0.013000000000000001</v>
      </c>
      <c r="H142" s="3">
        <f t="shared" si="1"/>
        <v>0.004055963256</v>
      </c>
      <c r="I142" s="29">
        <v>4066.513</v>
      </c>
      <c r="J142" s="3">
        <v>0.0017916666666666665</v>
      </c>
      <c r="K142" s="3"/>
      <c r="L142" s="30">
        <v>41180.0</v>
      </c>
      <c r="M142" s="26">
        <v>3.451</v>
      </c>
      <c r="N142" s="3">
        <f t="shared" si="2"/>
        <v>-0.007192174914</v>
      </c>
    </row>
    <row r="143" ht="15.75" customHeight="1">
      <c r="A143" s="23">
        <v>201209.0</v>
      </c>
      <c r="B143" s="23">
        <v>3.6986</v>
      </c>
      <c r="C143" s="3">
        <v>-0.03609496755362129</v>
      </c>
      <c r="D143" s="3">
        <v>0.0075</v>
      </c>
      <c r="E143" s="3">
        <v>0.0161</v>
      </c>
      <c r="F143" s="3">
        <v>-0.0074</v>
      </c>
      <c r="G143" s="3">
        <v>-0.0191</v>
      </c>
      <c r="H143" s="3">
        <f t="shared" si="1"/>
        <v>0.02329784965</v>
      </c>
      <c r="I143" s="29">
        <v>4050.086</v>
      </c>
      <c r="J143" s="3">
        <v>0.0017916666666666665</v>
      </c>
      <c r="K143" s="3"/>
      <c r="L143" s="30">
        <v>41152.0</v>
      </c>
      <c r="M143" s="26">
        <v>3.476</v>
      </c>
      <c r="N143" s="3">
        <f t="shared" si="2"/>
        <v>-0.001723147616</v>
      </c>
    </row>
    <row r="144" ht="15.75" customHeight="1">
      <c r="A144" s="23">
        <v>201208.0</v>
      </c>
      <c r="B144" s="23">
        <v>3.8371</v>
      </c>
      <c r="C144" s="3">
        <v>0.026456583382376442</v>
      </c>
      <c r="D144" s="3">
        <v>0.0077</v>
      </c>
      <c r="E144" s="3">
        <v>0.0023</v>
      </c>
      <c r="F144" s="3">
        <v>-0.0011</v>
      </c>
      <c r="G144" s="3">
        <v>-0.0054</v>
      </c>
      <c r="H144" s="3">
        <f t="shared" si="1"/>
        <v>0.03227001149</v>
      </c>
      <c r="I144" s="29">
        <v>3957.876</v>
      </c>
      <c r="J144" s="3">
        <v>0.0017916666666666665</v>
      </c>
      <c r="K144" s="3"/>
      <c r="L144" s="30">
        <v>41121.0</v>
      </c>
      <c r="M144" s="26">
        <v>3.482</v>
      </c>
      <c r="N144" s="3">
        <f t="shared" si="2"/>
        <v>0.01516034985</v>
      </c>
    </row>
    <row r="145" ht="15.75" customHeight="1">
      <c r="A145" s="23">
        <v>201207.0</v>
      </c>
      <c r="B145" s="23">
        <v>3.7382</v>
      </c>
      <c r="C145" s="3">
        <v>-0.002614727854855947</v>
      </c>
      <c r="D145" s="3">
        <v>-0.0397</v>
      </c>
      <c r="E145" s="3">
        <v>0.0148</v>
      </c>
      <c r="F145" s="3">
        <v>0.0078000000000000005</v>
      </c>
      <c r="G145" s="3">
        <v>0.0326</v>
      </c>
      <c r="H145" s="3">
        <f t="shared" si="1"/>
        <v>0.04567292483</v>
      </c>
      <c r="I145" s="29">
        <v>3834.148</v>
      </c>
      <c r="J145" s="3">
        <v>0.0017916666666666665</v>
      </c>
      <c r="K145" s="3"/>
      <c r="L145" s="30">
        <v>41089.0</v>
      </c>
      <c r="M145" s="26">
        <v>3.43</v>
      </c>
      <c r="N145" s="3">
        <f t="shared" si="2"/>
        <v>0.003804506877</v>
      </c>
    </row>
    <row r="146" ht="15.75" customHeight="1">
      <c r="A146" s="23">
        <v>201206.0</v>
      </c>
      <c r="B146" s="23">
        <v>3.748</v>
      </c>
      <c r="C146" s="3">
        <v>0.06459126285292283</v>
      </c>
      <c r="D146" s="3">
        <v>-0.033</v>
      </c>
      <c r="E146" s="3">
        <v>0.0126</v>
      </c>
      <c r="F146" s="3">
        <v>0.012199999999999999</v>
      </c>
      <c r="G146" s="3">
        <v>0.0086</v>
      </c>
      <c r="H146" s="3">
        <f t="shared" si="1"/>
        <v>0.03432148287</v>
      </c>
      <c r="I146" s="29">
        <v>3666.68</v>
      </c>
      <c r="J146" s="3">
        <v>0.0017916666666666665</v>
      </c>
      <c r="K146" s="3"/>
      <c r="L146" s="30">
        <v>41060.0</v>
      </c>
      <c r="M146" s="26">
        <v>3.417</v>
      </c>
      <c r="N146" s="3">
        <f t="shared" si="2"/>
        <v>-0.1431795386</v>
      </c>
    </row>
    <row r="147" ht="15.75" customHeight="1">
      <c r="A147" s="23">
        <v>201205.0</v>
      </c>
      <c r="B147" s="23">
        <v>3.5206</v>
      </c>
      <c r="C147" s="3">
        <v>0.04704972638591487</v>
      </c>
      <c r="D147" s="3">
        <v>0.0015</v>
      </c>
      <c r="E147" s="3">
        <v>0.0362</v>
      </c>
      <c r="F147" s="3">
        <v>0.004</v>
      </c>
      <c r="G147" s="3">
        <v>0.0176</v>
      </c>
      <c r="H147" s="3">
        <f t="shared" si="1"/>
        <v>0.04270060165</v>
      </c>
      <c r="I147" s="29">
        <v>3545.01</v>
      </c>
      <c r="J147" s="3">
        <v>0.0017916666666666665</v>
      </c>
      <c r="K147" s="3"/>
      <c r="L147" s="30">
        <v>41029.0</v>
      </c>
      <c r="M147" s="26">
        <v>3.988</v>
      </c>
      <c r="N147" s="3">
        <f t="shared" si="2"/>
        <v>-0.02230938956</v>
      </c>
    </row>
    <row r="148" ht="15.75" customHeight="1">
      <c r="A148" s="23">
        <v>201204.0</v>
      </c>
      <c r="B148" s="23">
        <v>3.3624</v>
      </c>
      <c r="C148" s="3">
        <v>-0.04493552235414411</v>
      </c>
      <c r="D148" s="3">
        <v>-0.0235</v>
      </c>
      <c r="E148" s="3">
        <v>0.0132</v>
      </c>
      <c r="F148" s="3">
        <v>0.0171</v>
      </c>
      <c r="G148" s="3">
        <v>0.0045000000000000005</v>
      </c>
      <c r="H148" s="3">
        <f t="shared" si="1"/>
        <v>-0.02535657913</v>
      </c>
      <c r="I148" s="29">
        <v>3399.835</v>
      </c>
      <c r="J148" s="3">
        <v>0.0017916666666666665</v>
      </c>
      <c r="K148" s="3"/>
      <c r="L148" s="30">
        <v>40998.0</v>
      </c>
      <c r="M148" s="26">
        <v>4.079</v>
      </c>
      <c r="N148" s="3">
        <f t="shared" si="2"/>
        <v>-0.0002450980392</v>
      </c>
    </row>
    <row r="149" ht="15.75" customHeight="1">
      <c r="A149" s="23">
        <v>201203.0</v>
      </c>
      <c r="B149" s="23">
        <v>3.5206</v>
      </c>
      <c r="C149" s="3">
        <v>-0.07291639236339698</v>
      </c>
      <c r="D149" s="3">
        <v>0.004699999999999999</v>
      </c>
      <c r="E149" s="3">
        <v>-0.0012</v>
      </c>
      <c r="F149" s="3">
        <v>0.0226</v>
      </c>
      <c r="G149" s="3">
        <v>0.025</v>
      </c>
      <c r="H149" s="3">
        <f t="shared" si="1"/>
        <v>-0.01900742265</v>
      </c>
      <c r="I149" s="29">
        <v>3488.286</v>
      </c>
      <c r="J149" s="3">
        <v>0.0017916666666666665</v>
      </c>
      <c r="K149" s="3"/>
      <c r="L149" s="30">
        <v>40968.0</v>
      </c>
      <c r="M149" s="26">
        <v>4.08</v>
      </c>
      <c r="N149" s="3">
        <f t="shared" si="2"/>
        <v>0.05754276827</v>
      </c>
    </row>
    <row r="150" ht="15.75" customHeight="1">
      <c r="A150" s="23">
        <v>201202.0</v>
      </c>
      <c r="B150" s="23">
        <v>3.7975</v>
      </c>
      <c r="C150" s="3">
        <v>-0.025382404270608783</v>
      </c>
      <c r="D150" s="3">
        <v>0.028900000000000002</v>
      </c>
      <c r="E150" s="3">
        <v>0.008</v>
      </c>
      <c r="F150" s="3">
        <v>-0.018600000000000002</v>
      </c>
      <c r="G150" s="3">
        <v>-0.0019</v>
      </c>
      <c r="H150" s="3">
        <f t="shared" si="1"/>
        <v>0.01319970173</v>
      </c>
      <c r="I150" s="29">
        <v>3555.874</v>
      </c>
      <c r="J150" s="3">
        <v>0.0017916666666666665</v>
      </c>
      <c r="K150" s="3"/>
      <c r="L150" s="30">
        <v>40939.0</v>
      </c>
      <c r="M150" s="26">
        <v>3.858</v>
      </c>
      <c r="N150" s="3">
        <f t="shared" si="2"/>
        <v>0.01153644468</v>
      </c>
    </row>
    <row r="151" ht="15.75" customHeight="1">
      <c r="A151" s="23">
        <v>201201.0</v>
      </c>
      <c r="B151" s="23">
        <v>3.8964</v>
      </c>
      <c r="C151" s="3">
        <v>0.04787005163511182</v>
      </c>
      <c r="D151" s="3">
        <v>-0.0258</v>
      </c>
      <c r="E151" s="3">
        <v>0.0069</v>
      </c>
      <c r="F151" s="3">
        <v>-0.0139</v>
      </c>
      <c r="G151" s="3">
        <v>-0.033</v>
      </c>
      <c r="H151" s="3">
        <f t="shared" si="1"/>
        <v>0.05628876566</v>
      </c>
      <c r="I151" s="29">
        <v>3509.549</v>
      </c>
      <c r="J151" s="3">
        <v>0.0017916666666666665</v>
      </c>
      <c r="K151" s="3"/>
      <c r="L151" s="30">
        <v>40907.0</v>
      </c>
      <c r="M151" s="26">
        <v>3.814</v>
      </c>
      <c r="N151" s="3">
        <f t="shared" si="2"/>
        <v>-0.05218687873</v>
      </c>
    </row>
    <row r="152" ht="15.75" customHeight="1">
      <c r="A152" s="23">
        <v>201112.0</v>
      </c>
      <c r="B152" s="23">
        <v>3.7184</v>
      </c>
      <c r="C152" s="3">
        <v>0.06516944054541818</v>
      </c>
      <c r="D152" s="3">
        <v>-0.020099999999999996</v>
      </c>
      <c r="E152" s="3">
        <v>0.012</v>
      </c>
      <c r="F152" s="3">
        <v>0.0028000000000000004</v>
      </c>
      <c r="G152" s="3">
        <v>0.0039000000000000003</v>
      </c>
      <c r="H152" s="3">
        <f t="shared" si="1"/>
        <v>0.007986156197</v>
      </c>
      <c r="I152" s="29">
        <v>3322.528</v>
      </c>
      <c r="J152" s="3">
        <v>0.0017916666666666665</v>
      </c>
      <c r="K152" s="3"/>
      <c r="L152" s="30">
        <v>40877.0</v>
      </c>
      <c r="M152" s="26">
        <v>4.024</v>
      </c>
      <c r="N152" s="3">
        <f t="shared" si="2"/>
        <v>-0.1059764497</v>
      </c>
    </row>
    <row r="153" ht="15.75" customHeight="1">
      <c r="A153" s="23">
        <v>201111.0</v>
      </c>
      <c r="B153" s="23">
        <v>3.4909</v>
      </c>
      <c r="C153" s="3">
        <v>0.026161850730474168</v>
      </c>
      <c r="D153" s="3">
        <v>0.0125</v>
      </c>
      <c r="E153" s="3">
        <v>-0.010700000000000001</v>
      </c>
      <c r="F153" s="3">
        <v>0.0155</v>
      </c>
      <c r="G153" s="3">
        <v>0.0138</v>
      </c>
      <c r="H153" s="3">
        <f t="shared" si="1"/>
        <v>0.006562712519</v>
      </c>
      <c r="I153" s="29">
        <v>3296.204</v>
      </c>
      <c r="J153" s="3">
        <v>0.0017916666666666665</v>
      </c>
      <c r="K153" s="3"/>
      <c r="L153" s="30">
        <v>40847.0</v>
      </c>
      <c r="M153" s="26">
        <v>4.501</v>
      </c>
      <c r="N153" s="3">
        <f t="shared" si="2"/>
        <v>0.01809545352</v>
      </c>
    </row>
    <row r="154" ht="15.75" customHeight="1">
      <c r="A154" s="23">
        <v>201110.0</v>
      </c>
      <c r="B154" s="23">
        <v>3.4019</v>
      </c>
      <c r="C154" s="3">
        <v>0.017740680907078366</v>
      </c>
      <c r="D154" s="3">
        <v>-0.03</v>
      </c>
      <c r="E154" s="3">
        <v>-0.0089</v>
      </c>
      <c r="F154" s="3">
        <v>0.0068000000000000005</v>
      </c>
      <c r="G154" s="3">
        <v>0.0039000000000000003</v>
      </c>
      <c r="H154" s="3">
        <f t="shared" si="1"/>
        <v>0.001378506852</v>
      </c>
      <c r="I154" s="29">
        <v>3274.713</v>
      </c>
      <c r="J154" s="3">
        <v>0.0017916666666666665</v>
      </c>
      <c r="K154" s="3"/>
      <c r="L154" s="30">
        <v>40816.0</v>
      </c>
      <c r="M154" s="26">
        <v>4.421</v>
      </c>
      <c r="N154" s="3">
        <f t="shared" si="2"/>
        <v>-0.02125304406</v>
      </c>
    </row>
    <row r="155" ht="15.75" customHeight="1">
      <c r="A155" s="23">
        <v>201109.0</v>
      </c>
      <c r="B155" s="23">
        <v>3.3426</v>
      </c>
      <c r="C155" s="3">
        <v>-0.04518967093235826</v>
      </c>
      <c r="D155" s="3">
        <v>-0.005600000000000001</v>
      </c>
      <c r="E155" s="3">
        <v>0.0192</v>
      </c>
      <c r="F155" s="3">
        <v>0.0148</v>
      </c>
      <c r="G155" s="3">
        <v>0.037599999999999995</v>
      </c>
      <c r="H155" s="3">
        <f t="shared" si="1"/>
        <v>-0.01870995755</v>
      </c>
      <c r="I155" s="29">
        <v>3270.205</v>
      </c>
      <c r="J155" s="3">
        <v>0.0017916666666666665</v>
      </c>
      <c r="K155" s="3"/>
      <c r="L155" s="30">
        <v>40786.0</v>
      </c>
      <c r="M155" s="26">
        <v>4.517</v>
      </c>
      <c r="N155" s="3">
        <f t="shared" si="2"/>
        <v>-0.08377281947</v>
      </c>
    </row>
    <row r="156" ht="15.75" customHeight="1">
      <c r="A156" s="23">
        <v>201108.0</v>
      </c>
      <c r="B156" s="23">
        <v>3.5008</v>
      </c>
      <c r="C156" s="3">
        <v>0.056717679374566066</v>
      </c>
      <c r="D156" s="3">
        <v>-0.0208</v>
      </c>
      <c r="E156" s="3">
        <v>-0.018799999999999997</v>
      </c>
      <c r="F156" s="3">
        <v>0.0371</v>
      </c>
      <c r="G156" s="3">
        <v>0.008</v>
      </c>
      <c r="H156" s="3">
        <f t="shared" si="1"/>
        <v>-0.00322760299</v>
      </c>
      <c r="I156" s="29">
        <v>3332.557</v>
      </c>
      <c r="J156" s="3">
        <v>0.0017916666666666665</v>
      </c>
      <c r="K156" s="3"/>
      <c r="L156" s="30">
        <v>40753.0</v>
      </c>
      <c r="M156" s="26">
        <v>4.93</v>
      </c>
      <c r="N156" s="3">
        <f t="shared" si="2"/>
        <v>-0.02665350444</v>
      </c>
    </row>
    <row r="157" ht="15.75" customHeight="1">
      <c r="A157" s="23">
        <v>201107.0</v>
      </c>
      <c r="B157" s="23">
        <v>3.3129</v>
      </c>
      <c r="C157" s="3">
        <v>-0.0029794149512459844</v>
      </c>
      <c r="D157" s="3">
        <v>0.0184</v>
      </c>
      <c r="E157" s="3">
        <v>-0.0106</v>
      </c>
      <c r="F157" s="3">
        <v>-0.020499999999999997</v>
      </c>
      <c r="G157" s="3">
        <v>-0.0068000000000000005</v>
      </c>
      <c r="H157" s="3">
        <f t="shared" si="1"/>
        <v>0.006102491402</v>
      </c>
      <c r="I157" s="29">
        <v>3343.348</v>
      </c>
      <c r="J157" s="3">
        <v>0.0017916666666666665</v>
      </c>
      <c r="K157" s="3"/>
      <c r="L157" s="30">
        <v>40724.0</v>
      </c>
      <c r="M157" s="26">
        <v>5.065</v>
      </c>
      <c r="N157" s="3">
        <f t="shared" si="2"/>
        <v>-0.007835455436</v>
      </c>
    </row>
    <row r="158" ht="15.75" customHeight="1">
      <c r="A158" s="23">
        <v>201106.0</v>
      </c>
      <c r="B158" s="23">
        <v>3.3228</v>
      </c>
      <c r="C158" s="3">
        <v>-0.08696727392630454</v>
      </c>
      <c r="D158" s="3">
        <v>-0.0229</v>
      </c>
      <c r="E158" s="3">
        <v>-6.0E-4</v>
      </c>
      <c r="F158" s="3">
        <v>0.034300000000000004</v>
      </c>
      <c r="G158" s="3">
        <v>-0.0086</v>
      </c>
      <c r="H158" s="3">
        <f t="shared" si="1"/>
        <v>-0.02136835955</v>
      </c>
      <c r="I158" s="29">
        <v>3323.069</v>
      </c>
      <c r="J158" s="3">
        <v>0.0017916666666666665</v>
      </c>
      <c r="K158" s="3"/>
      <c r="L158" s="30">
        <v>40694.0</v>
      </c>
      <c r="M158" s="26">
        <v>5.105</v>
      </c>
      <c r="N158" s="3">
        <f t="shared" si="2"/>
        <v>-0.0607175713</v>
      </c>
    </row>
    <row r="159" ht="15.75" customHeight="1">
      <c r="A159" s="23">
        <v>201105.0</v>
      </c>
      <c r="B159" s="23">
        <v>3.6393</v>
      </c>
      <c r="C159" s="3">
        <v>0.01659264225257684</v>
      </c>
      <c r="D159" s="3">
        <v>-0.023</v>
      </c>
      <c r="E159" s="3">
        <v>0.020099999999999996</v>
      </c>
      <c r="F159" s="3">
        <v>0.0015</v>
      </c>
      <c r="G159" s="3">
        <v>0.009399999999999999</v>
      </c>
      <c r="H159" s="3">
        <f t="shared" si="1"/>
        <v>-0.01528905129</v>
      </c>
      <c r="I159" s="29">
        <v>3395.628</v>
      </c>
      <c r="J159" s="3">
        <v>0.0017916666666666665</v>
      </c>
      <c r="K159" s="3"/>
      <c r="L159" s="30">
        <v>40662.0</v>
      </c>
      <c r="M159" s="26">
        <v>5.435</v>
      </c>
      <c r="N159" s="3">
        <f t="shared" si="2"/>
        <v>-0.03941322022</v>
      </c>
    </row>
    <row r="160" ht="15.75" customHeight="1">
      <c r="A160" s="23">
        <v>201104.0</v>
      </c>
      <c r="B160" s="23">
        <v>3.5799</v>
      </c>
      <c r="C160" s="3">
        <v>-0.013638617953380727</v>
      </c>
      <c r="D160" s="3">
        <v>-0.005699999999999999</v>
      </c>
      <c r="E160" s="3">
        <v>-0.0053</v>
      </c>
      <c r="F160" s="3">
        <v>0.026600000000000002</v>
      </c>
      <c r="G160" s="3">
        <v>-0.0066</v>
      </c>
      <c r="H160" s="3">
        <f t="shared" si="1"/>
        <v>-0.02798871589</v>
      </c>
      <c r="I160" s="29">
        <v>3448.35</v>
      </c>
      <c r="J160" s="3">
        <v>0.0017916666666666665</v>
      </c>
      <c r="K160" s="3"/>
      <c r="L160" s="30">
        <v>40633.0</v>
      </c>
      <c r="M160" s="26">
        <v>5.658</v>
      </c>
      <c r="N160" s="3">
        <f t="shared" si="2"/>
        <v>0.02129963899</v>
      </c>
    </row>
    <row r="161" ht="15.75" customHeight="1">
      <c r="A161" s="23">
        <v>201103.0</v>
      </c>
      <c r="B161" s="23">
        <v>3.6294</v>
      </c>
      <c r="C161" s="3">
        <v>0.030903823211952508</v>
      </c>
      <c r="D161" s="3">
        <v>-0.0060999999999999995</v>
      </c>
      <c r="E161" s="3">
        <v>-0.0168</v>
      </c>
      <c r="F161" s="3">
        <v>0.0233</v>
      </c>
      <c r="G161" s="3">
        <v>-0.0146</v>
      </c>
      <c r="H161" s="3">
        <f t="shared" si="1"/>
        <v>0.00804614064</v>
      </c>
      <c r="I161" s="29">
        <v>3547.644</v>
      </c>
      <c r="J161" s="3">
        <v>0.0017916666666666665</v>
      </c>
      <c r="K161" s="3"/>
      <c r="L161" s="30">
        <v>40602.0</v>
      </c>
      <c r="M161" s="26">
        <v>5.54</v>
      </c>
      <c r="N161" s="3">
        <f t="shared" si="2"/>
        <v>0.01187214612</v>
      </c>
    </row>
    <row r="162" ht="15.75" customHeight="1">
      <c r="A162" s="23">
        <v>201102.0</v>
      </c>
      <c r="B162" s="23">
        <v>3.5206</v>
      </c>
      <c r="C162" s="3">
        <v>0.053251959552444106</v>
      </c>
      <c r="D162" s="3">
        <v>0.0102</v>
      </c>
      <c r="E162" s="3">
        <v>-0.0436</v>
      </c>
      <c r="F162" s="3">
        <v>0.0258</v>
      </c>
      <c r="G162" s="3">
        <v>-0.0066</v>
      </c>
      <c r="H162" s="3">
        <f t="shared" si="1"/>
        <v>0.02310508397</v>
      </c>
      <c r="I162" s="29">
        <v>3519.327</v>
      </c>
      <c r="J162" s="3">
        <v>0.0017916666666666665</v>
      </c>
      <c r="K162" s="3"/>
      <c r="L162" s="30">
        <v>40574.0</v>
      </c>
      <c r="M162" s="26">
        <v>5.475</v>
      </c>
      <c r="N162" s="3">
        <f t="shared" si="2"/>
        <v>-0.06729131175</v>
      </c>
    </row>
    <row r="163" ht="15.75" customHeight="1">
      <c r="A163" s="23">
        <v>201101.0</v>
      </c>
      <c r="B163" s="23">
        <v>3.3426</v>
      </c>
      <c r="C163" s="3">
        <v>0.04001244555071559</v>
      </c>
      <c r="D163" s="3">
        <v>-0.0137</v>
      </c>
      <c r="E163" s="3">
        <v>0.03</v>
      </c>
      <c r="F163" s="3">
        <v>-0.0042</v>
      </c>
      <c r="G163" s="3">
        <v>0.019799999999999998</v>
      </c>
      <c r="H163" s="3">
        <f t="shared" si="1"/>
        <v>0.0205683213</v>
      </c>
      <c r="I163" s="29">
        <v>3439.849</v>
      </c>
      <c r="J163" s="3">
        <v>0.0017916666666666665</v>
      </c>
      <c r="K163" s="3"/>
      <c r="L163" s="30">
        <v>40543.0</v>
      </c>
      <c r="M163" s="26">
        <v>5.87</v>
      </c>
      <c r="N163" s="3">
        <f t="shared" si="2"/>
        <v>0.03765246597</v>
      </c>
    </row>
    <row r="164" ht="15.75" customHeight="1">
      <c r="A164" s="23">
        <v>201012.0</v>
      </c>
      <c r="B164" s="23">
        <v>3.214</v>
      </c>
      <c r="C164" s="3">
        <v>-0.009156210500354534</v>
      </c>
      <c r="D164" s="3">
        <v>0.0319</v>
      </c>
      <c r="E164" s="3">
        <v>-0.0282</v>
      </c>
      <c r="F164" s="3">
        <v>0.003</v>
      </c>
      <c r="G164" s="3">
        <v>-0.0036</v>
      </c>
      <c r="H164" s="3">
        <f t="shared" si="1"/>
        <v>0.009519459437</v>
      </c>
      <c r="I164" s="29">
        <v>3370.523</v>
      </c>
      <c r="J164" s="3">
        <v>0.0017916666666666665</v>
      </c>
      <c r="K164" s="3"/>
      <c r="L164" s="30">
        <v>40512.0</v>
      </c>
      <c r="M164" s="26">
        <v>5.657</v>
      </c>
      <c r="N164" s="3">
        <f t="shared" si="2"/>
        <v>0.0806112703</v>
      </c>
    </row>
    <row r="165" ht="15.75" customHeight="1">
      <c r="A165" s="23">
        <v>201011.0</v>
      </c>
      <c r="B165" s="23">
        <v>3.2437</v>
      </c>
      <c r="C165" s="3">
        <v>0.012359164820074264</v>
      </c>
      <c r="D165" s="3">
        <v>0.0095</v>
      </c>
      <c r="E165" s="3">
        <v>0.0066</v>
      </c>
      <c r="F165" s="3">
        <v>-0.0213</v>
      </c>
      <c r="G165" s="3">
        <v>0.0158</v>
      </c>
      <c r="H165" s="3">
        <f t="shared" si="1"/>
        <v>0.008978461966</v>
      </c>
      <c r="I165" s="29">
        <v>3338.74</v>
      </c>
      <c r="J165" s="3">
        <v>0.0017916666666666665</v>
      </c>
      <c r="K165" s="3"/>
      <c r="L165" s="30">
        <v>40480.0</v>
      </c>
      <c r="M165" s="26">
        <v>5.235</v>
      </c>
      <c r="N165" s="3">
        <f t="shared" si="2"/>
        <v>0.04491017964</v>
      </c>
    </row>
    <row r="166" ht="15.75" customHeight="1">
      <c r="A166" s="23">
        <v>201010.0</v>
      </c>
      <c r="B166" s="23">
        <v>3.2041</v>
      </c>
      <c r="C166" s="3">
        <v>0.03511662466886345</v>
      </c>
      <c r="D166" s="3">
        <v>0.0178</v>
      </c>
      <c r="E166" s="3">
        <v>-0.0232</v>
      </c>
      <c r="F166" s="3">
        <v>0.0036</v>
      </c>
      <c r="G166" s="3">
        <v>0.0086</v>
      </c>
      <c r="H166" s="3">
        <f t="shared" si="1"/>
        <v>0.01363912752</v>
      </c>
      <c r="I166" s="29">
        <v>3309.03</v>
      </c>
      <c r="J166" s="3">
        <v>0.0017916666666666665</v>
      </c>
      <c r="K166" s="3"/>
      <c r="L166" s="30">
        <v>40451.0</v>
      </c>
      <c r="M166" s="26">
        <v>5.01</v>
      </c>
      <c r="N166" s="3">
        <f t="shared" si="2"/>
        <v>-0.02282036279</v>
      </c>
    </row>
    <row r="167" ht="15.75" customHeight="1">
      <c r="A167" s="23">
        <v>201009.0</v>
      </c>
      <c r="B167" s="23">
        <v>3.0954</v>
      </c>
      <c r="C167" s="3">
        <v>0.03642938458447742</v>
      </c>
      <c r="D167" s="3">
        <v>0.017</v>
      </c>
      <c r="E167" s="3">
        <v>-0.008</v>
      </c>
      <c r="F167" s="3">
        <v>-0.013500000000000002</v>
      </c>
      <c r="G167" s="3">
        <v>0.0026</v>
      </c>
      <c r="H167" s="3">
        <f t="shared" si="1"/>
        <v>-0.01221977131</v>
      </c>
      <c r="I167" s="29">
        <v>3264.505</v>
      </c>
      <c r="J167" s="3">
        <v>0.0017916666666666665</v>
      </c>
      <c r="K167" s="3"/>
      <c r="L167" s="30">
        <v>40421.0</v>
      </c>
      <c r="M167" s="26">
        <v>5.127</v>
      </c>
      <c r="N167" s="3">
        <f t="shared" si="2"/>
        <v>-0.03718309859</v>
      </c>
    </row>
    <row r="168" ht="15.75" customHeight="1">
      <c r="A168" s="23">
        <v>201008.0</v>
      </c>
      <c r="B168" s="23">
        <v>2.9866</v>
      </c>
      <c r="C168" s="3">
        <v>0.0671383142173152</v>
      </c>
      <c r="D168" s="3">
        <v>-0.001</v>
      </c>
      <c r="E168" s="3">
        <v>0.004699999999999999</v>
      </c>
      <c r="F168" s="3">
        <v>-0.0132</v>
      </c>
      <c r="G168" s="3">
        <v>0.0026</v>
      </c>
      <c r="H168" s="3">
        <f t="shared" si="1"/>
        <v>0.03989817784</v>
      </c>
      <c r="I168" s="29">
        <v>3304.89</v>
      </c>
      <c r="J168" s="3">
        <v>0.0017916666666666665</v>
      </c>
      <c r="K168" s="3"/>
      <c r="L168" s="30">
        <v>40389.0</v>
      </c>
      <c r="M168" s="26">
        <v>5.325</v>
      </c>
      <c r="N168" s="3">
        <f t="shared" si="2"/>
        <v>-0.002061469265</v>
      </c>
    </row>
    <row r="169" ht="15.75" customHeight="1">
      <c r="A169" s="23">
        <v>201007.0</v>
      </c>
      <c r="B169" s="23">
        <v>2.7987</v>
      </c>
      <c r="C169" s="3">
        <v>-0.013917271510112017</v>
      </c>
      <c r="D169" s="3">
        <v>-0.0069</v>
      </c>
      <c r="E169" s="3">
        <v>-0.0091</v>
      </c>
      <c r="F169" s="3">
        <v>0.011200000000000002</v>
      </c>
      <c r="G169" s="3">
        <v>0.014499999999999999</v>
      </c>
      <c r="H169" s="3">
        <f t="shared" si="1"/>
        <v>0.04676654473</v>
      </c>
      <c r="I169" s="29">
        <v>3178.09</v>
      </c>
      <c r="J169" s="3">
        <v>0.0017916666666666665</v>
      </c>
      <c r="K169" s="3"/>
      <c r="L169" s="30">
        <v>40359.0</v>
      </c>
      <c r="M169" s="26">
        <v>5.336</v>
      </c>
      <c r="N169" s="3">
        <f t="shared" si="2"/>
        <v>-0.04011512862</v>
      </c>
    </row>
    <row r="170" ht="15.75" customHeight="1">
      <c r="A170" s="23">
        <v>201006.0</v>
      </c>
      <c r="B170" s="23">
        <v>2.8382</v>
      </c>
      <c r="C170" s="3">
        <v>-0.05282829968296354</v>
      </c>
      <c r="D170" s="3">
        <v>-0.0154</v>
      </c>
      <c r="E170" s="3">
        <v>0.013000000000000001</v>
      </c>
      <c r="F170" s="3">
        <v>-1.0E-4</v>
      </c>
      <c r="G170" s="3">
        <v>0.0118</v>
      </c>
      <c r="H170" s="3">
        <f t="shared" si="1"/>
        <v>0.0004873752028</v>
      </c>
      <c r="I170" s="29">
        <v>3036.102</v>
      </c>
      <c r="J170" s="3">
        <v>0.0017916666666666665</v>
      </c>
      <c r="K170" s="3"/>
      <c r="L170" s="30">
        <v>40329.0</v>
      </c>
      <c r="M170" s="26">
        <v>5.559</v>
      </c>
      <c r="N170" s="3">
        <f t="shared" si="2"/>
        <v>-0.05875380969</v>
      </c>
    </row>
    <row r="171" ht="15.75" customHeight="1">
      <c r="A171" s="23">
        <v>201005.0</v>
      </c>
      <c r="B171" s="23">
        <v>2.9965</v>
      </c>
      <c r="C171" s="3">
        <v>0.06315416001419205</v>
      </c>
      <c r="D171" s="3">
        <v>-0.0325</v>
      </c>
      <c r="E171" s="3">
        <v>0.015600000000000001</v>
      </c>
      <c r="F171" s="3">
        <v>-0.0342</v>
      </c>
      <c r="G171" s="3">
        <v>0.026600000000000002</v>
      </c>
      <c r="H171" s="3">
        <f t="shared" si="1"/>
        <v>0.02103973263</v>
      </c>
      <c r="I171" s="29">
        <v>3034.623</v>
      </c>
      <c r="J171" s="3">
        <v>0.0017916666666666665</v>
      </c>
      <c r="K171" s="3"/>
      <c r="L171" s="30">
        <v>40298.0</v>
      </c>
      <c r="M171" s="26">
        <v>5.906</v>
      </c>
      <c r="N171" s="3">
        <f t="shared" si="2"/>
        <v>-0.01171352075</v>
      </c>
    </row>
    <row r="172" ht="15.75" customHeight="1">
      <c r="A172" s="23">
        <v>201004.0</v>
      </c>
      <c r="B172" s="23">
        <v>2.8185</v>
      </c>
      <c r="C172" s="3">
        <v>-0.04037996663375443</v>
      </c>
      <c r="D172" s="3">
        <v>0.0412</v>
      </c>
      <c r="E172" s="3">
        <v>-0.0087</v>
      </c>
      <c r="F172" s="3">
        <v>0.0101</v>
      </c>
      <c r="G172" s="3">
        <v>0.023399999999999997</v>
      </c>
      <c r="H172" s="3">
        <f t="shared" si="1"/>
        <v>-0.02911710181</v>
      </c>
      <c r="I172" s="29">
        <v>2972.091</v>
      </c>
      <c r="J172" s="3">
        <v>0.0017916666666666665</v>
      </c>
      <c r="K172" s="3"/>
      <c r="L172" s="30">
        <v>40268.0</v>
      </c>
      <c r="M172" s="26">
        <v>5.976</v>
      </c>
      <c r="N172" s="3">
        <f t="shared" si="2"/>
        <v>0.03804064617</v>
      </c>
    </row>
    <row r="173" ht="15.75" customHeight="1">
      <c r="A173" s="23">
        <v>201003.0</v>
      </c>
      <c r="B173" s="23">
        <v>2.9371</v>
      </c>
      <c r="C173" s="3">
        <v>-0.06012799999999996</v>
      </c>
      <c r="D173" s="3">
        <v>-0.0063</v>
      </c>
      <c r="E173" s="3">
        <v>0.0121</v>
      </c>
      <c r="F173" s="3">
        <v>0.0098</v>
      </c>
      <c r="G173" s="3">
        <v>-0.0204</v>
      </c>
      <c r="H173" s="3">
        <f t="shared" si="1"/>
        <v>-0.06843983814</v>
      </c>
      <c r="I173" s="29">
        <v>3061.225</v>
      </c>
      <c r="J173" s="3">
        <v>0.0017916666666666665</v>
      </c>
      <c r="K173" s="3"/>
      <c r="L173" s="30">
        <v>40235.0</v>
      </c>
      <c r="M173" s="26">
        <v>5.757</v>
      </c>
      <c r="N173" s="3">
        <f t="shared" si="2"/>
        <v>0.02364864865</v>
      </c>
    </row>
    <row r="174" ht="15.75" customHeight="1">
      <c r="A174" s="23">
        <v>201002.0</v>
      </c>
      <c r="B174" s="23">
        <v>3.125</v>
      </c>
      <c r="C174" s="3">
        <v>-0.018653435498053095</v>
      </c>
      <c r="D174" s="3">
        <v>-0.024700000000000003</v>
      </c>
      <c r="E174" s="3">
        <v>0.015700000000000002</v>
      </c>
      <c r="F174" s="3">
        <v>-1.0E-4</v>
      </c>
      <c r="G174" s="3">
        <v>-0.012</v>
      </c>
      <c r="H174" s="3">
        <f t="shared" si="1"/>
        <v>0.005548971494</v>
      </c>
      <c r="I174" s="29">
        <v>3286.127</v>
      </c>
      <c r="J174" s="3">
        <v>0.0017916666666666665</v>
      </c>
      <c r="K174" s="3"/>
      <c r="L174" s="30">
        <v>40207.0</v>
      </c>
      <c r="M174" s="26">
        <v>5.624</v>
      </c>
      <c r="N174" s="3">
        <f t="shared" si="2"/>
        <v>-0.03201376936</v>
      </c>
    </row>
    <row r="175" ht="15.75" customHeight="1">
      <c r="A175" s="23">
        <v>201001.0</v>
      </c>
      <c r="B175" s="23">
        <v>3.1844</v>
      </c>
      <c r="C175" s="3">
        <v>0.006256714908677186</v>
      </c>
      <c r="D175" s="3">
        <v>0.0433</v>
      </c>
      <c r="E175" s="3">
        <v>-2.0E-4</v>
      </c>
      <c r="F175" s="3">
        <v>0.0111</v>
      </c>
      <c r="G175" s="3">
        <v>0.0169</v>
      </c>
      <c r="H175" s="3">
        <f t="shared" si="1"/>
        <v>0.03545227626</v>
      </c>
      <c r="I175" s="29">
        <v>3267.993</v>
      </c>
      <c r="J175" s="3">
        <v>0.0017916666666666665</v>
      </c>
      <c r="K175" s="3"/>
      <c r="L175" s="30">
        <v>40178.0</v>
      </c>
      <c r="M175" s="26">
        <v>5.81</v>
      </c>
      <c r="N175" s="3">
        <f t="shared" si="2"/>
        <v>0.03565062389</v>
      </c>
    </row>
    <row r="176" ht="15.75" customHeight="1">
      <c r="A176" s="23">
        <v>200912.0</v>
      </c>
      <c r="B176" s="23">
        <v>3.1646</v>
      </c>
      <c r="C176" s="3">
        <v>-0.03030488739083803</v>
      </c>
      <c r="D176" s="3">
        <v>-0.0075</v>
      </c>
      <c r="E176" s="3">
        <v>0.015</v>
      </c>
      <c r="F176" s="3">
        <v>0.0132</v>
      </c>
      <c r="G176" s="3">
        <v>0.0062</v>
      </c>
      <c r="H176" s="3">
        <f t="shared" si="1"/>
        <v>-0.002702349135</v>
      </c>
      <c r="I176" s="29">
        <v>3156.102</v>
      </c>
      <c r="J176" s="3">
        <v>0.0017916666666666665</v>
      </c>
      <c r="K176" s="3"/>
      <c r="L176" s="30">
        <v>40147.0</v>
      </c>
      <c r="M176" s="26">
        <v>5.61</v>
      </c>
      <c r="N176" s="3">
        <f t="shared" si="2"/>
        <v>-0.02025847014</v>
      </c>
    </row>
    <row r="177" ht="15.75" customHeight="1">
      <c r="A177" s="23">
        <v>200911.0</v>
      </c>
      <c r="B177" s="23">
        <v>3.2635</v>
      </c>
      <c r="C177" s="3">
        <v>0.0</v>
      </c>
      <c r="D177" s="3">
        <v>0.0216</v>
      </c>
      <c r="E177" s="3">
        <v>-0.025699999999999997</v>
      </c>
      <c r="F177" s="3">
        <v>-0.0053</v>
      </c>
      <c r="G177" s="3">
        <v>-0.0046</v>
      </c>
      <c r="H177" s="3">
        <f t="shared" si="1"/>
        <v>-0.02027494122</v>
      </c>
      <c r="I177" s="29">
        <v>3164.654</v>
      </c>
      <c r="J177" s="3">
        <v>0.0017916666666666665</v>
      </c>
      <c r="K177" s="3"/>
      <c r="L177" s="30">
        <v>40116.0</v>
      </c>
      <c r="M177" s="26">
        <v>5.726</v>
      </c>
      <c r="N177" s="3">
        <f t="shared" si="2"/>
        <v>0.02158786798</v>
      </c>
    </row>
    <row r="178" ht="15.75" customHeight="1">
      <c r="A178" s="23">
        <v>200910.0</v>
      </c>
      <c r="B178" s="23">
        <v>3.2635</v>
      </c>
      <c r="C178" s="3">
        <v>-0.03506697022559946</v>
      </c>
      <c r="D178" s="3">
        <v>0.0155</v>
      </c>
      <c r="E178" s="3">
        <v>0.0216</v>
      </c>
      <c r="F178" s="3">
        <v>-0.0227</v>
      </c>
      <c r="G178" s="3">
        <v>0.016399999999999998</v>
      </c>
      <c r="H178" s="3">
        <f t="shared" si="1"/>
        <v>0.03347343789</v>
      </c>
      <c r="I178" s="29">
        <v>3230.145</v>
      </c>
      <c r="J178" s="3">
        <v>0.0017916666666666665</v>
      </c>
      <c r="K178" s="3"/>
      <c r="L178" s="30">
        <v>40086.0</v>
      </c>
      <c r="M178" s="26">
        <v>5.605</v>
      </c>
      <c r="N178" s="3">
        <f t="shared" si="2"/>
        <v>-0.01094053291</v>
      </c>
    </row>
    <row r="179" ht="15.75" customHeight="1">
      <c r="A179" s="23">
        <v>200909.0</v>
      </c>
      <c r="B179" s="23">
        <v>3.3821</v>
      </c>
      <c r="C179" s="3">
        <v>-0.014424758130318294</v>
      </c>
      <c r="D179" s="3">
        <v>0.0032</v>
      </c>
      <c r="E179" s="3">
        <v>0.0052</v>
      </c>
      <c r="F179" s="3">
        <v>0.011399999999999999</v>
      </c>
      <c r="G179" s="3">
        <v>-0.0286</v>
      </c>
      <c r="H179" s="3">
        <f t="shared" si="1"/>
        <v>-0.0280182447</v>
      </c>
      <c r="I179" s="29">
        <v>3125.523</v>
      </c>
      <c r="J179" s="3">
        <v>0.0017916666666666665</v>
      </c>
      <c r="K179" s="3"/>
      <c r="L179" s="30">
        <v>40056.0</v>
      </c>
      <c r="M179" s="26">
        <v>5.667</v>
      </c>
      <c r="N179" s="3">
        <f t="shared" si="2"/>
        <v>-0.0135770235</v>
      </c>
    </row>
    <row r="180" ht="15.75" customHeight="1">
      <c r="A180" s="23">
        <v>200908.0</v>
      </c>
      <c r="B180" s="23">
        <v>3.4316</v>
      </c>
      <c r="C180" s="3">
        <v>0.06770379589296827</v>
      </c>
      <c r="D180" s="3">
        <v>0.0451</v>
      </c>
      <c r="E180" s="3">
        <v>-0.051</v>
      </c>
      <c r="F180" s="3">
        <v>0.076</v>
      </c>
      <c r="G180" s="3">
        <v>-0.0317</v>
      </c>
      <c r="H180" s="3">
        <f t="shared" si="1"/>
        <v>0.01725907306</v>
      </c>
      <c r="I180" s="29">
        <v>3215.619</v>
      </c>
      <c r="J180" s="3">
        <v>0.0017916666666666665</v>
      </c>
      <c r="K180" s="3"/>
      <c r="L180" s="30">
        <v>40025.0</v>
      </c>
      <c r="M180" s="26">
        <v>5.745</v>
      </c>
      <c r="N180" s="3">
        <f t="shared" si="2"/>
        <v>-0.03152393796</v>
      </c>
    </row>
    <row r="181" ht="15.75" customHeight="1">
      <c r="A181" s="23">
        <v>200907.0</v>
      </c>
      <c r="B181" s="23">
        <v>3.214</v>
      </c>
      <c r="C181" s="3">
        <v>-0.0030708148515773415</v>
      </c>
      <c r="D181" s="3">
        <v>-0.0132</v>
      </c>
      <c r="E181" s="3">
        <v>0.0668</v>
      </c>
      <c r="F181" s="3">
        <v>0.0027</v>
      </c>
      <c r="G181" s="3">
        <v>-0.0171</v>
      </c>
      <c r="H181" s="3">
        <f t="shared" si="1"/>
        <v>0.02035472529</v>
      </c>
      <c r="I181" s="29">
        <v>3161.062</v>
      </c>
      <c r="J181" s="3">
        <v>0.0017916666666666665</v>
      </c>
      <c r="K181" s="3"/>
      <c r="L181" s="30">
        <v>39994.0</v>
      </c>
      <c r="M181" s="26">
        <v>5.932</v>
      </c>
      <c r="N181" s="3">
        <f t="shared" si="2"/>
        <v>0.03272980501</v>
      </c>
    </row>
    <row r="182" ht="15.75" customHeight="1">
      <c r="A182" s="23">
        <v>200906.0</v>
      </c>
      <c r="B182" s="23">
        <v>3.2239</v>
      </c>
      <c r="C182" s="3">
        <v>-0.00912835013523483</v>
      </c>
      <c r="D182" s="3">
        <v>-0.0042</v>
      </c>
      <c r="E182" s="3">
        <v>-0.027000000000000003</v>
      </c>
      <c r="F182" s="3">
        <v>0.0302</v>
      </c>
      <c r="G182" s="3">
        <v>0.0013</v>
      </c>
      <c r="H182" s="3">
        <f t="shared" si="1"/>
        <v>0.02712019052</v>
      </c>
      <c r="I182" s="29">
        <v>3098.003</v>
      </c>
      <c r="J182" s="3">
        <v>0.0017916666666666665</v>
      </c>
      <c r="K182" s="3"/>
      <c r="L182" s="30">
        <v>39962.0</v>
      </c>
      <c r="M182" s="26">
        <v>5.744</v>
      </c>
      <c r="N182" s="3">
        <f t="shared" si="2"/>
        <v>0.08193633453</v>
      </c>
    </row>
    <row r="183" ht="15.75" customHeight="1">
      <c r="A183" s="23">
        <v>200905.0</v>
      </c>
      <c r="B183" s="23">
        <v>3.2536</v>
      </c>
      <c r="C183" s="3">
        <v>0.2276346074029354</v>
      </c>
      <c r="D183" s="3">
        <v>0.10369999999999999</v>
      </c>
      <c r="E183" s="3">
        <v>0.0535</v>
      </c>
      <c r="F183" s="3">
        <v>-0.07730000000000001</v>
      </c>
      <c r="G183" s="3">
        <v>-0.063</v>
      </c>
      <c r="H183" s="3">
        <f t="shared" si="1"/>
        <v>0.07871554226</v>
      </c>
      <c r="I183" s="29">
        <v>3016.203</v>
      </c>
      <c r="J183" s="3">
        <v>0.0017916666666666665</v>
      </c>
      <c r="K183" s="3"/>
      <c r="L183" s="30">
        <v>39933.0</v>
      </c>
      <c r="M183" s="26">
        <v>5.309</v>
      </c>
      <c r="N183" s="3">
        <f t="shared" si="2"/>
        <v>0.007974178849</v>
      </c>
    </row>
    <row r="184" ht="15.75" customHeight="1">
      <c r="A184" s="23">
        <v>200904.0</v>
      </c>
      <c r="B184" s="23">
        <v>2.6503</v>
      </c>
      <c r="C184" s="3">
        <v>-0.06293533217834035</v>
      </c>
      <c r="D184" s="3">
        <v>0.0068000000000000005</v>
      </c>
      <c r="E184" s="3">
        <v>-0.015300000000000001</v>
      </c>
      <c r="F184" s="3">
        <v>-0.0177</v>
      </c>
      <c r="G184" s="3">
        <v>-0.057699999999999994</v>
      </c>
      <c r="H184" s="3">
        <f t="shared" si="1"/>
        <v>0.01155209477</v>
      </c>
      <c r="I184" s="29">
        <v>2796.106</v>
      </c>
      <c r="J184" s="3">
        <v>0.0017916666666666665</v>
      </c>
      <c r="K184" s="3"/>
      <c r="L184" s="30">
        <v>39903.0</v>
      </c>
      <c r="M184" s="26">
        <v>5.267</v>
      </c>
      <c r="N184" s="3">
        <f t="shared" si="2"/>
        <v>0.1725289403</v>
      </c>
    </row>
    <row r="185" ht="15.75" customHeight="1">
      <c r="A185" s="23">
        <v>200903.0</v>
      </c>
      <c r="B185" s="23">
        <v>2.8283</v>
      </c>
      <c r="C185" s="3">
        <v>0.043768682880023446</v>
      </c>
      <c r="D185" s="3">
        <v>-0.019799999999999998</v>
      </c>
      <c r="E185" s="3">
        <v>-0.065</v>
      </c>
      <c r="F185" s="3">
        <v>0.026000000000000002</v>
      </c>
      <c r="G185" s="3">
        <v>-0.0767</v>
      </c>
      <c r="H185" s="3">
        <f t="shared" si="1"/>
        <v>0.008607286401</v>
      </c>
      <c r="I185" s="29">
        <v>2764.174</v>
      </c>
      <c r="J185" s="3">
        <v>0.0017916666666666665</v>
      </c>
      <c r="K185" s="3"/>
      <c r="L185" s="30">
        <v>39871.0</v>
      </c>
      <c r="M185" s="26">
        <v>4.492</v>
      </c>
      <c r="N185" s="3">
        <f t="shared" si="2"/>
        <v>0.04101969873</v>
      </c>
    </row>
    <row r="186" ht="15.75" customHeight="1">
      <c r="A186" s="23">
        <v>200902.0</v>
      </c>
      <c r="B186" s="23">
        <v>2.7097</v>
      </c>
      <c r="C186" s="3">
        <v>-0.024901939616394975</v>
      </c>
      <c r="D186" s="3">
        <v>0.038</v>
      </c>
      <c r="E186" s="3">
        <v>-0.0425</v>
      </c>
      <c r="F186" s="3">
        <v>0.0111</v>
      </c>
      <c r="G186" s="3">
        <v>-0.034</v>
      </c>
      <c r="H186" s="3">
        <f t="shared" si="1"/>
        <v>0.05797998297</v>
      </c>
      <c r="I186" s="29">
        <v>2740.585</v>
      </c>
      <c r="J186" s="3">
        <v>0.0017916666666666665</v>
      </c>
      <c r="K186" s="3"/>
      <c r="L186" s="30">
        <v>39843.0</v>
      </c>
      <c r="M186" s="26">
        <v>4.315</v>
      </c>
      <c r="N186" s="3">
        <f t="shared" si="2"/>
        <v>-0.06743030041</v>
      </c>
    </row>
    <row r="187" ht="15.75" customHeight="1">
      <c r="A187" s="23">
        <v>200901.0</v>
      </c>
      <c r="B187" s="23">
        <v>2.7789</v>
      </c>
      <c r="C187" s="3">
        <v>0.03690298507462675</v>
      </c>
      <c r="D187" s="3">
        <v>-0.0077</v>
      </c>
      <c r="E187" s="3">
        <v>0.031200000000000002</v>
      </c>
      <c r="F187" s="3">
        <v>-0.053099999999999994</v>
      </c>
      <c r="G187" s="3">
        <v>0.018000000000000002</v>
      </c>
      <c r="H187" s="3">
        <f t="shared" si="1"/>
        <v>0.02698986686</v>
      </c>
      <c r="I187" s="29">
        <v>2590.394</v>
      </c>
      <c r="J187" s="3">
        <v>0.0017916666666666665</v>
      </c>
      <c r="K187" s="3"/>
      <c r="L187" s="30">
        <v>39813.0</v>
      </c>
      <c r="M187" s="26">
        <v>4.627</v>
      </c>
      <c r="N187" s="3">
        <f t="shared" si="2"/>
        <v>-0.08845547675</v>
      </c>
    </row>
    <row r="188" ht="15.75" customHeight="1">
      <c r="A188" s="23">
        <v>200812.0</v>
      </c>
      <c r="B188" s="23">
        <v>2.68</v>
      </c>
      <c r="C188" s="3">
        <v>-0.1258113970708158</v>
      </c>
      <c r="D188" s="3">
        <v>0.019299999999999998</v>
      </c>
      <c r="E188" s="3">
        <v>0.0254</v>
      </c>
      <c r="F188" s="3">
        <v>-0.0415</v>
      </c>
      <c r="G188" s="3">
        <v>-0.0501</v>
      </c>
      <c r="H188" s="3">
        <f t="shared" si="1"/>
        <v>-0.09077647015</v>
      </c>
      <c r="I188" s="29">
        <v>2522.317</v>
      </c>
      <c r="J188" s="3">
        <v>0.0017916666666666665</v>
      </c>
      <c r="K188" s="3"/>
      <c r="L188" s="30">
        <v>39780.0</v>
      </c>
      <c r="M188" s="26">
        <v>5.076</v>
      </c>
      <c r="N188" s="3">
        <f t="shared" si="2"/>
        <v>-0.1582089552</v>
      </c>
    </row>
    <row r="189" ht="15.75" customHeight="1">
      <c r="A189" s="23">
        <v>200811.0</v>
      </c>
      <c r="B189" s="23">
        <v>3.0657</v>
      </c>
      <c r="C189" s="3">
        <v>-0.0064171122994652885</v>
      </c>
      <c r="D189" s="3">
        <v>-0.018000000000000002</v>
      </c>
      <c r="E189" s="3">
        <v>0.0433</v>
      </c>
      <c r="F189" s="3">
        <v>-0.0333</v>
      </c>
      <c r="G189" s="3">
        <v>0.063</v>
      </c>
      <c r="H189" s="3">
        <f t="shared" si="1"/>
        <v>0.02151664886</v>
      </c>
      <c r="I189" s="29">
        <v>2774.144</v>
      </c>
      <c r="J189" s="3">
        <v>0.0017916666666666665</v>
      </c>
      <c r="K189" s="3"/>
      <c r="L189" s="30">
        <v>39752.0</v>
      </c>
      <c r="M189" s="26">
        <v>6.03</v>
      </c>
      <c r="N189" s="3">
        <f t="shared" si="2"/>
        <v>0.06311706629</v>
      </c>
    </row>
    <row r="190" ht="15.75" customHeight="1">
      <c r="A190" s="23">
        <v>200810.0</v>
      </c>
      <c r="B190" s="23">
        <v>3.0855</v>
      </c>
      <c r="C190" s="3">
        <v>-0.009502102661230749</v>
      </c>
      <c r="D190" s="3">
        <v>-0.0738</v>
      </c>
      <c r="E190" s="3">
        <v>0.0362</v>
      </c>
      <c r="F190" s="3">
        <v>0.0022</v>
      </c>
      <c r="G190" s="3">
        <v>0.0675</v>
      </c>
      <c r="H190" s="3">
        <f t="shared" si="1"/>
        <v>0.001752515714</v>
      </c>
      <c r="I190" s="29">
        <v>2715.711</v>
      </c>
      <c r="J190" s="3">
        <v>0.0017916666666666665</v>
      </c>
      <c r="K190" s="3"/>
      <c r="L190" s="30">
        <v>39721.0</v>
      </c>
      <c r="M190" s="26">
        <v>5.672</v>
      </c>
      <c r="N190" s="3">
        <f t="shared" si="2"/>
        <v>-0.05340453939</v>
      </c>
    </row>
    <row r="191" ht="15.75" customHeight="1">
      <c r="A191" s="23">
        <v>200809.0</v>
      </c>
      <c r="B191" s="23">
        <v>3.1151</v>
      </c>
      <c r="C191" s="3">
        <v>-0.04547265206067108</v>
      </c>
      <c r="D191" s="3">
        <v>-0.0172</v>
      </c>
      <c r="E191" s="3">
        <v>0.0334</v>
      </c>
      <c r="F191" s="3">
        <v>0.059500000000000004</v>
      </c>
      <c r="G191" s="3">
        <v>0.08460000000000001</v>
      </c>
      <c r="H191" s="3">
        <f t="shared" si="1"/>
        <v>-0.03896043124</v>
      </c>
      <c r="I191" s="29">
        <v>2710.96</v>
      </c>
      <c r="J191" s="3">
        <v>0.0017916666666666665</v>
      </c>
      <c r="K191" s="3"/>
      <c r="L191" s="30">
        <v>39689.0</v>
      </c>
      <c r="M191" s="26">
        <v>5.992</v>
      </c>
      <c r="N191" s="3">
        <f t="shared" si="2"/>
        <v>-0.02171428571</v>
      </c>
    </row>
    <row r="192" ht="15.75" customHeight="1">
      <c r="A192" s="23">
        <v>200808.0</v>
      </c>
      <c r="B192" s="23">
        <v>3.2635</v>
      </c>
      <c r="C192" s="3">
        <v>-0.09835612653681447</v>
      </c>
      <c r="D192" s="3">
        <v>-0.0406</v>
      </c>
      <c r="E192" s="3">
        <v>-0.0158</v>
      </c>
      <c r="F192" s="3">
        <v>0.054000000000000006</v>
      </c>
      <c r="G192" s="3">
        <v>0.055099999999999996</v>
      </c>
      <c r="H192" s="3">
        <f t="shared" si="1"/>
        <v>-0.08716348631</v>
      </c>
      <c r="I192" s="29">
        <v>2820.862</v>
      </c>
      <c r="J192" s="3">
        <v>0.0017916666666666665</v>
      </c>
      <c r="K192" s="3"/>
      <c r="L192" s="30">
        <v>39660.0</v>
      </c>
      <c r="M192" s="26">
        <v>6.125</v>
      </c>
      <c r="N192" s="3">
        <f t="shared" si="2"/>
        <v>-0.03391167192</v>
      </c>
    </row>
    <row r="193" ht="15.75" customHeight="1">
      <c r="A193" s="23">
        <v>200807.0</v>
      </c>
      <c r="B193" s="23">
        <v>3.6195</v>
      </c>
      <c r="C193" s="3">
        <v>0.016656367619796608</v>
      </c>
      <c r="D193" s="3">
        <v>-0.035699999999999996</v>
      </c>
      <c r="E193" s="3">
        <v>0.0565</v>
      </c>
      <c r="F193" s="3">
        <v>0.0263</v>
      </c>
      <c r="G193" s="3">
        <v>0.0605</v>
      </c>
      <c r="H193" s="3">
        <f t="shared" si="1"/>
        <v>-0.07843958818</v>
      </c>
      <c r="I193" s="29">
        <v>3090.216</v>
      </c>
      <c r="J193" s="3">
        <v>0.0017916666666666665</v>
      </c>
      <c r="K193" s="3"/>
      <c r="L193" s="30">
        <v>39629.0</v>
      </c>
      <c r="M193" s="26">
        <v>6.34</v>
      </c>
      <c r="N193" s="3">
        <f t="shared" si="2"/>
        <v>-0.01872775112</v>
      </c>
    </row>
    <row r="194" ht="15.75" customHeight="1">
      <c r="A194" s="23">
        <v>200806.0</v>
      </c>
      <c r="B194" s="23">
        <v>3.5602</v>
      </c>
      <c r="C194" s="3">
        <v>0.04349610176446461</v>
      </c>
      <c r="D194" s="3">
        <v>-0.0012</v>
      </c>
      <c r="E194" s="3">
        <v>-0.0139</v>
      </c>
      <c r="F194" s="3">
        <v>0.0034999999999999996</v>
      </c>
      <c r="G194" s="3">
        <v>0.0097</v>
      </c>
      <c r="H194" s="3">
        <f t="shared" si="1"/>
        <v>0.005085309163</v>
      </c>
      <c r="I194" s="29">
        <v>3353.243</v>
      </c>
      <c r="J194" s="3">
        <v>0.0017916666666666665</v>
      </c>
      <c r="K194" s="3"/>
      <c r="L194" s="30">
        <v>39598.0</v>
      </c>
      <c r="M194" s="26">
        <v>6.461</v>
      </c>
      <c r="N194" s="3">
        <f t="shared" si="2"/>
        <v>-0.01177730193</v>
      </c>
    </row>
    <row r="195" ht="15.75" customHeight="1">
      <c r="A195" s="23">
        <v>200805.0</v>
      </c>
      <c r="B195" s="23">
        <v>3.4118</v>
      </c>
      <c r="C195" s="3">
        <v>0.12745778394633356</v>
      </c>
      <c r="D195" s="3">
        <v>0.034</v>
      </c>
      <c r="E195" s="3">
        <v>-0.0455</v>
      </c>
      <c r="F195" s="3">
        <v>-0.0302</v>
      </c>
      <c r="G195" s="3">
        <v>-0.0438</v>
      </c>
      <c r="H195" s="3">
        <f t="shared" si="1"/>
        <v>0.04430640461</v>
      </c>
      <c r="I195" s="29">
        <v>3336.277</v>
      </c>
      <c r="J195" s="3">
        <v>0.0017916666666666665</v>
      </c>
      <c r="K195" s="3"/>
      <c r="L195" s="30">
        <v>39568.0</v>
      </c>
      <c r="M195" s="26">
        <v>6.538</v>
      </c>
      <c r="N195" s="3">
        <f t="shared" si="2"/>
        <v>0.02188183807</v>
      </c>
    </row>
    <row r="196" ht="15.75" customHeight="1">
      <c r="A196" s="23">
        <v>200804.0</v>
      </c>
      <c r="B196" s="23">
        <v>3.0261</v>
      </c>
      <c r="C196" s="3">
        <v>-0.18400970742887957</v>
      </c>
      <c r="D196" s="3">
        <v>-0.0292</v>
      </c>
      <c r="E196" s="3">
        <v>-0.0087</v>
      </c>
      <c r="F196" s="3">
        <v>-0.012199999999999999</v>
      </c>
      <c r="G196" s="3">
        <v>-0.027200000000000002</v>
      </c>
      <c r="H196" s="3">
        <f t="shared" si="1"/>
        <v>-0.1185072017</v>
      </c>
      <c r="I196" s="29">
        <v>3194.73</v>
      </c>
      <c r="J196" s="3">
        <v>0.0017916666666666665</v>
      </c>
      <c r="K196" s="3"/>
      <c r="L196" s="30">
        <v>39538.0</v>
      </c>
      <c r="M196" s="26">
        <v>6.398</v>
      </c>
      <c r="N196" s="3">
        <f t="shared" si="2"/>
        <v>0.004237953226</v>
      </c>
    </row>
    <row r="197" ht="15.75" customHeight="1">
      <c r="A197" s="23">
        <v>200803.0</v>
      </c>
      <c r="B197" s="23">
        <v>3.7085</v>
      </c>
      <c r="C197" s="3">
        <v>-0.062492100007584095</v>
      </c>
      <c r="D197" s="3">
        <v>-0.042800000000000005</v>
      </c>
      <c r="E197" s="3">
        <v>0.0226</v>
      </c>
      <c r="F197" s="3">
        <v>0.013999999999999999</v>
      </c>
      <c r="G197" s="3">
        <v>0.029300000000000003</v>
      </c>
      <c r="H197" s="3">
        <f t="shared" si="1"/>
        <v>-0.0001591810205</v>
      </c>
      <c r="I197" s="29">
        <v>3624.227</v>
      </c>
      <c r="J197" s="3">
        <v>0.0017916666666666665</v>
      </c>
      <c r="K197" s="3"/>
      <c r="L197" s="30">
        <v>39507.0</v>
      </c>
      <c r="M197" s="26">
        <v>6.371</v>
      </c>
      <c r="N197" s="3">
        <f t="shared" si="2"/>
        <v>0.0221402214</v>
      </c>
    </row>
    <row r="198" ht="15.75" customHeight="1">
      <c r="A198" s="23">
        <v>200802.0</v>
      </c>
      <c r="B198" s="23">
        <v>3.9557</v>
      </c>
      <c r="C198" s="3">
        <v>0.08399101172859802</v>
      </c>
      <c r="D198" s="3">
        <v>0.023700000000000002</v>
      </c>
      <c r="E198" s="3">
        <v>-0.0447</v>
      </c>
      <c r="F198" s="3">
        <v>-0.0038</v>
      </c>
      <c r="G198" s="3">
        <v>-0.0073</v>
      </c>
      <c r="H198" s="3">
        <f t="shared" si="1"/>
        <v>0.04448297314</v>
      </c>
      <c r="I198" s="29">
        <v>3624.804</v>
      </c>
      <c r="J198" s="3">
        <v>0.0017916666666666665</v>
      </c>
      <c r="K198" s="3"/>
      <c r="L198" s="30">
        <v>39478.0</v>
      </c>
      <c r="M198" s="26">
        <v>6.233</v>
      </c>
      <c r="N198" s="3">
        <f t="shared" si="2"/>
        <v>-0.02319385676</v>
      </c>
    </row>
    <row r="199" ht="15.75" customHeight="1">
      <c r="A199" s="23">
        <v>200801.0</v>
      </c>
      <c r="B199" s="23">
        <v>3.6492</v>
      </c>
      <c r="C199" s="3">
        <v>-0.06817833614217861</v>
      </c>
      <c r="D199" s="3">
        <v>-0.0453</v>
      </c>
      <c r="E199" s="3">
        <v>0.0129</v>
      </c>
      <c r="F199" s="3">
        <v>0.0274</v>
      </c>
      <c r="G199" s="3">
        <v>0.059500000000000004</v>
      </c>
      <c r="H199" s="3">
        <f t="shared" si="1"/>
        <v>-0.03134292864</v>
      </c>
      <c r="I199" s="29">
        <v>3470.429</v>
      </c>
      <c r="J199" s="3">
        <v>0.0017916666666666665</v>
      </c>
      <c r="K199" s="3"/>
      <c r="L199" s="30">
        <v>39447.0</v>
      </c>
      <c r="M199" s="26">
        <v>6.381</v>
      </c>
      <c r="N199" s="3">
        <f t="shared" si="2"/>
        <v>0.01350063532</v>
      </c>
    </row>
    <row r="200" ht="15.75" customHeight="1">
      <c r="A200" s="23">
        <v>200712.0</v>
      </c>
      <c r="B200" s="23">
        <v>3.9162</v>
      </c>
      <c r="C200" s="3">
        <v>-0.09380784894483529</v>
      </c>
      <c r="D200" s="3">
        <v>-0.0038</v>
      </c>
      <c r="E200" s="3">
        <v>0.008100000000000001</v>
      </c>
      <c r="F200" s="3">
        <v>-4.0E-4</v>
      </c>
      <c r="G200" s="3">
        <v>0.0159</v>
      </c>
      <c r="H200" s="3">
        <f t="shared" si="1"/>
        <v>-0.02395274508</v>
      </c>
      <c r="I200" s="29">
        <v>3582.722</v>
      </c>
      <c r="J200" s="3">
        <v>0.0017916666666666665</v>
      </c>
      <c r="K200" s="3"/>
      <c r="L200" s="30">
        <v>39416.0</v>
      </c>
      <c r="M200" s="26">
        <v>6.296</v>
      </c>
      <c r="N200" s="3">
        <f t="shared" si="2"/>
        <v>-0.02402728259</v>
      </c>
    </row>
    <row r="201" ht="15.75" customHeight="1">
      <c r="A201" s="23">
        <v>200711.0</v>
      </c>
      <c r="B201" s="23">
        <v>4.3216</v>
      </c>
      <c r="C201" s="3">
        <v>-0.05000989206656259</v>
      </c>
      <c r="D201" s="3">
        <v>-0.032799999999999996</v>
      </c>
      <c r="E201" s="3">
        <v>0.0271</v>
      </c>
      <c r="F201" s="3">
        <v>-0.015700000000000002</v>
      </c>
      <c r="G201" s="3">
        <v>0.0222</v>
      </c>
      <c r="H201" s="3">
        <f t="shared" si="1"/>
        <v>-0.09173410244</v>
      </c>
      <c r="I201" s="29">
        <v>3670.644</v>
      </c>
      <c r="J201" s="3">
        <v>0.0017916666666666665</v>
      </c>
      <c r="K201" s="3"/>
      <c r="L201" s="30">
        <v>39386.0</v>
      </c>
      <c r="M201" s="26">
        <v>6.451</v>
      </c>
      <c r="N201" s="3">
        <f t="shared" si="2"/>
        <v>0.03265567472</v>
      </c>
    </row>
    <row r="202" ht="15.75" customHeight="1">
      <c r="A202" s="23">
        <v>200710.0</v>
      </c>
      <c r="B202" s="23">
        <v>4.5491</v>
      </c>
      <c r="C202" s="3">
        <v>-0.039666455562592295</v>
      </c>
      <c r="D202" s="3">
        <v>-0.0275</v>
      </c>
      <c r="E202" s="3">
        <v>-0.011200000000000002</v>
      </c>
      <c r="F202" s="3">
        <v>-0.0146</v>
      </c>
      <c r="G202" s="3">
        <v>-0.035</v>
      </c>
      <c r="H202" s="3">
        <f t="shared" si="1"/>
        <v>-0.005295245503</v>
      </c>
      <c r="I202" s="29">
        <v>4041.376</v>
      </c>
      <c r="J202" s="3">
        <v>0.0017916666666666665</v>
      </c>
      <c r="K202" s="3"/>
      <c r="L202" s="30">
        <v>39353.0</v>
      </c>
      <c r="M202" s="26">
        <v>6.247</v>
      </c>
      <c r="N202" s="3">
        <f t="shared" si="2"/>
        <v>0.0144527444</v>
      </c>
    </row>
    <row r="203" ht="15.75" customHeight="1">
      <c r="A203" s="23">
        <v>200709.0</v>
      </c>
      <c r="B203" s="23">
        <v>4.737</v>
      </c>
      <c r="C203" s="3">
        <v>-0.10801039430572812</v>
      </c>
      <c r="D203" s="3">
        <v>-0.0371</v>
      </c>
      <c r="E203" s="3">
        <v>-0.0495</v>
      </c>
      <c r="F203" s="3">
        <v>0.014199999999999999</v>
      </c>
      <c r="G203" s="3">
        <v>-0.051100000000000007</v>
      </c>
      <c r="H203" s="3">
        <f t="shared" si="1"/>
        <v>-0.03472976216</v>
      </c>
      <c r="I203" s="29">
        <v>4062.89</v>
      </c>
      <c r="J203" s="3">
        <v>0.0017916666666666665</v>
      </c>
      <c r="K203" s="3"/>
      <c r="L203" s="30">
        <v>39325.0</v>
      </c>
      <c r="M203" s="26">
        <v>6.158</v>
      </c>
      <c r="N203" s="3">
        <f t="shared" si="2"/>
        <v>-0.07217116167</v>
      </c>
    </row>
    <row r="204" ht="15.75" customHeight="1">
      <c r="A204" s="23">
        <v>200708.0</v>
      </c>
      <c r="B204" s="23">
        <v>5.3106</v>
      </c>
      <c r="C204" s="3">
        <v>0.028747433264886935</v>
      </c>
      <c r="D204" s="3">
        <v>-0.1058</v>
      </c>
      <c r="E204" s="3">
        <v>-0.0051</v>
      </c>
      <c r="F204" s="3">
        <v>0.0526</v>
      </c>
      <c r="G204" s="3">
        <v>0.0231</v>
      </c>
      <c r="H204" s="3">
        <f t="shared" si="1"/>
        <v>-0.01401578204</v>
      </c>
      <c r="I204" s="29">
        <v>4209.07</v>
      </c>
      <c r="J204" s="3">
        <v>0.0017916666666666665</v>
      </c>
      <c r="K204" s="3"/>
      <c r="L204" s="30">
        <v>39294.0</v>
      </c>
      <c r="M204" s="26">
        <v>6.637</v>
      </c>
      <c r="N204" s="3">
        <f t="shared" si="2"/>
        <v>-0.01087928465</v>
      </c>
    </row>
    <row r="205" ht="15.75" customHeight="1">
      <c r="A205" s="23">
        <v>200707.0</v>
      </c>
      <c r="B205" s="23">
        <v>5.1622</v>
      </c>
      <c r="C205" s="3">
        <v>0.13973461682820743</v>
      </c>
      <c r="D205" s="3">
        <v>0.025099999999999997</v>
      </c>
      <c r="E205" s="3">
        <v>0.0351</v>
      </c>
      <c r="F205" s="3">
        <v>-0.031400000000000004</v>
      </c>
      <c r="G205" s="3">
        <v>-0.0025</v>
      </c>
      <c r="H205" s="3">
        <f t="shared" si="1"/>
        <v>0.03640011061</v>
      </c>
      <c r="I205" s="29">
        <v>4268.902</v>
      </c>
      <c r="J205" s="3">
        <v>0.0017916666666666665</v>
      </c>
      <c r="K205" s="3"/>
      <c r="L205" s="30">
        <v>39262.0</v>
      </c>
      <c r="M205" s="26">
        <v>6.71</v>
      </c>
      <c r="N205" s="3">
        <f t="shared" si="2"/>
        <v>0.05652653125</v>
      </c>
    </row>
    <row r="206" ht="15.75" customHeight="1">
      <c r="A206" s="23">
        <v>200706.0</v>
      </c>
      <c r="B206" s="23">
        <v>4.5293</v>
      </c>
      <c r="C206" s="3">
        <v>-0.05955025850792128</v>
      </c>
      <c r="D206" s="3">
        <v>0.0351</v>
      </c>
      <c r="E206" s="3">
        <v>0.0031</v>
      </c>
      <c r="F206" s="3">
        <v>0.018000000000000002</v>
      </c>
      <c r="G206" s="3">
        <v>-0.0043</v>
      </c>
      <c r="H206" s="3">
        <f t="shared" si="1"/>
        <v>-0.02238838915</v>
      </c>
      <c r="I206" s="29">
        <v>4118.971</v>
      </c>
      <c r="J206" s="3">
        <v>0.0017916666666666665</v>
      </c>
      <c r="K206" s="3"/>
      <c r="L206" s="30">
        <v>39233.0</v>
      </c>
      <c r="M206" s="26">
        <v>6.351</v>
      </c>
      <c r="N206" s="3">
        <f t="shared" si="2"/>
        <v>0.04217262882</v>
      </c>
    </row>
    <row r="207" ht="15.75" customHeight="1">
      <c r="A207" s="23">
        <v>200705.0</v>
      </c>
      <c r="B207" s="23">
        <v>4.8161</v>
      </c>
      <c r="C207" s="3">
        <v>-0.04134320633783195</v>
      </c>
      <c r="D207" s="3">
        <v>0.0519</v>
      </c>
      <c r="E207" s="3">
        <v>0.0429</v>
      </c>
      <c r="F207" s="3">
        <v>-0.030600000000000002</v>
      </c>
      <c r="G207" s="3">
        <v>0.006999999999999999</v>
      </c>
      <c r="H207" s="3">
        <f t="shared" si="1"/>
        <v>-0.00495644249</v>
      </c>
      <c r="I207" s="29">
        <v>4213.3</v>
      </c>
      <c r="J207" s="3">
        <v>0.0017916666666666665</v>
      </c>
      <c r="K207" s="3"/>
      <c r="L207" s="30">
        <v>39202.0</v>
      </c>
      <c r="M207" s="26">
        <v>6.094</v>
      </c>
      <c r="N207" s="3">
        <f t="shared" si="2"/>
        <v>0.02817614307</v>
      </c>
    </row>
    <row r="208" ht="15.75" customHeight="1">
      <c r="A208" s="23">
        <v>200704.0</v>
      </c>
      <c r="B208" s="23">
        <v>5.0238</v>
      </c>
      <c r="C208" s="3">
        <v>-0.021197833456727655</v>
      </c>
      <c r="D208" s="3">
        <v>0.042699999999999995</v>
      </c>
      <c r="E208" s="3">
        <v>-6.0E-4</v>
      </c>
      <c r="F208" s="3">
        <v>-0.009300000000000001</v>
      </c>
      <c r="G208" s="3">
        <v>0.0040999999999999995</v>
      </c>
      <c r="H208" s="3">
        <f t="shared" si="1"/>
        <v>-0.01582110263</v>
      </c>
      <c r="I208" s="29">
        <v>4234.287</v>
      </c>
      <c r="J208" s="3">
        <v>0.0017916666666666665</v>
      </c>
      <c r="K208" s="3"/>
      <c r="L208" s="30">
        <v>39171.0</v>
      </c>
      <c r="M208" s="26">
        <v>5.927</v>
      </c>
      <c r="N208" s="3">
        <f t="shared" si="2"/>
        <v>0.01820992957</v>
      </c>
    </row>
    <row r="209" ht="15.75" customHeight="1">
      <c r="A209" s="23">
        <v>200703.0</v>
      </c>
      <c r="B209" s="23">
        <v>5.1326</v>
      </c>
      <c r="C209" s="3">
        <v>0.07455249659792718</v>
      </c>
      <c r="D209" s="3">
        <v>0.0127</v>
      </c>
      <c r="E209" s="3">
        <v>-0.0202</v>
      </c>
      <c r="F209" s="3">
        <v>-0.0043</v>
      </c>
      <c r="G209" s="3">
        <v>-0.0046</v>
      </c>
      <c r="H209" s="3">
        <f t="shared" si="1"/>
        <v>0.02568017821</v>
      </c>
      <c r="I209" s="29">
        <v>4302.355</v>
      </c>
      <c r="J209" s="3">
        <v>0.0017916666666666665</v>
      </c>
      <c r="K209" s="3"/>
      <c r="L209" s="30">
        <v>39141.0</v>
      </c>
      <c r="M209" s="26">
        <v>5.821</v>
      </c>
      <c r="N209" s="3">
        <f t="shared" si="2"/>
        <v>-0.03209178583</v>
      </c>
    </row>
    <row r="210" ht="15.75" customHeight="1">
      <c r="A210" s="23">
        <v>200702.0</v>
      </c>
      <c r="B210" s="23">
        <v>4.7765</v>
      </c>
      <c r="C210" s="3">
        <v>0.0342550289067407</v>
      </c>
      <c r="D210" s="3">
        <v>0.0178</v>
      </c>
      <c r="E210" s="3">
        <v>-6.0E-4</v>
      </c>
      <c r="F210" s="3">
        <v>0.0147</v>
      </c>
      <c r="G210" s="3">
        <v>-0.0083</v>
      </c>
      <c r="H210" s="3">
        <f t="shared" si="1"/>
        <v>0.02130264274</v>
      </c>
      <c r="I210" s="29">
        <v>4194.636</v>
      </c>
      <c r="J210" s="3">
        <v>0.0017916666666666665</v>
      </c>
      <c r="K210" s="3"/>
      <c r="L210" s="30">
        <v>39113.0</v>
      </c>
      <c r="M210" s="26">
        <v>6.014</v>
      </c>
      <c r="N210" s="3">
        <f t="shared" si="2"/>
        <v>0.01536383589</v>
      </c>
    </row>
    <row r="211" ht="15.75" customHeight="1">
      <c r="A211" s="23">
        <v>200701.0</v>
      </c>
      <c r="B211" s="23">
        <v>4.6183</v>
      </c>
      <c r="C211" s="3">
        <v>-0.037111940454100045</v>
      </c>
      <c r="D211" s="3">
        <v>0.0339</v>
      </c>
      <c r="E211" s="3">
        <v>0.0326</v>
      </c>
      <c r="F211" s="3">
        <v>-0.024700000000000003</v>
      </c>
      <c r="G211" s="3">
        <v>0.012199999999999999</v>
      </c>
      <c r="H211" s="3">
        <f t="shared" si="1"/>
        <v>0.01734327836</v>
      </c>
      <c r="I211" s="29">
        <v>4107.143</v>
      </c>
      <c r="J211" s="3">
        <v>0.0017916666666666665</v>
      </c>
      <c r="K211" s="3"/>
      <c r="L211" s="30">
        <v>39080.0</v>
      </c>
      <c r="M211" s="26">
        <v>5.923</v>
      </c>
      <c r="N211" s="3">
        <f t="shared" si="2"/>
        <v>0.02794168691</v>
      </c>
    </row>
    <row r="212" ht="15.75" customHeight="1">
      <c r="A212" s="23">
        <v>200612.0</v>
      </c>
      <c r="B212" s="23">
        <v>4.7963</v>
      </c>
      <c r="C212" s="3">
        <v>-0.09850763100518767</v>
      </c>
      <c r="D212" s="3">
        <v>-0.013500000000000002</v>
      </c>
      <c r="E212" s="3">
        <v>-0.0022</v>
      </c>
      <c r="F212" s="3">
        <v>-0.008199999999999999</v>
      </c>
      <c r="G212" s="3">
        <v>0.008100000000000001</v>
      </c>
      <c r="H212" s="3">
        <f t="shared" si="1"/>
        <v>-0.02789729695</v>
      </c>
      <c r="I212" s="29">
        <v>4037.126</v>
      </c>
      <c r="J212" s="3">
        <v>0.0017916666666666665</v>
      </c>
      <c r="K212" s="3"/>
      <c r="L212" s="30">
        <v>39051.0</v>
      </c>
      <c r="M212" s="26">
        <v>5.762</v>
      </c>
      <c r="N212" s="3">
        <f t="shared" si="2"/>
        <v>0.001390337157</v>
      </c>
    </row>
    <row r="213" ht="15.75" customHeight="1">
      <c r="A213" s="23">
        <v>200611.0</v>
      </c>
      <c r="B213" s="23">
        <v>5.3204</v>
      </c>
      <c r="C213" s="3">
        <v>0.04668411009029927</v>
      </c>
      <c r="D213" s="3">
        <v>0.0124</v>
      </c>
      <c r="E213" s="3">
        <v>0.016</v>
      </c>
      <c r="F213" s="3">
        <v>-0.0346</v>
      </c>
      <c r="G213" s="3">
        <v>0.0169</v>
      </c>
      <c r="H213" s="3">
        <f t="shared" si="1"/>
        <v>0.02404531364</v>
      </c>
      <c r="I213" s="29">
        <v>4152.983</v>
      </c>
      <c r="J213" s="3">
        <v>0.0017916666666666665</v>
      </c>
      <c r="K213" s="3"/>
      <c r="L213" s="30">
        <v>39021.0</v>
      </c>
      <c r="M213" s="26">
        <v>5.754</v>
      </c>
      <c r="N213" s="3">
        <f t="shared" si="2"/>
        <v>0.007529329364</v>
      </c>
    </row>
    <row r="214" ht="15.75" customHeight="1">
      <c r="A214" s="23">
        <v>200610.0</v>
      </c>
      <c r="B214" s="23">
        <v>5.0831</v>
      </c>
      <c r="C214" s="3">
        <v>0.0039104931566369405</v>
      </c>
      <c r="D214" s="3">
        <v>0.022799999999999997</v>
      </c>
      <c r="E214" s="3">
        <v>-0.052199999999999996</v>
      </c>
      <c r="F214" s="3">
        <v>0.0235</v>
      </c>
      <c r="G214" s="3">
        <v>-0.0252</v>
      </c>
      <c r="H214" s="3">
        <f t="shared" si="1"/>
        <v>0.0496294498</v>
      </c>
      <c r="I214" s="29">
        <v>4055.468</v>
      </c>
      <c r="J214" s="3">
        <v>0.0017916666666666665</v>
      </c>
      <c r="K214" s="3"/>
      <c r="L214" s="30">
        <v>38989.0</v>
      </c>
      <c r="M214" s="26">
        <v>5.711</v>
      </c>
      <c r="N214" s="3">
        <f t="shared" si="2"/>
        <v>-0.007473062218</v>
      </c>
    </row>
    <row r="215" ht="15.75" customHeight="1">
      <c r="A215" s="23">
        <v>200609.0</v>
      </c>
      <c r="B215" s="23">
        <v>5.0633</v>
      </c>
      <c r="C215" s="3">
        <v>-0.005831533477321793</v>
      </c>
      <c r="D215" s="3">
        <v>-0.0023</v>
      </c>
      <c r="E215" s="3">
        <v>0.024</v>
      </c>
      <c r="F215" s="3">
        <v>-0.0025</v>
      </c>
      <c r="G215" s="3">
        <v>0.0304</v>
      </c>
      <c r="H215" s="3">
        <f t="shared" si="1"/>
        <v>0.02093143637</v>
      </c>
      <c r="I215" s="29">
        <v>3863.714</v>
      </c>
      <c r="J215" s="3">
        <v>0.0017916666666666665</v>
      </c>
      <c r="K215" s="3"/>
      <c r="L215" s="30">
        <v>38960.0</v>
      </c>
      <c r="M215" s="26">
        <v>5.754</v>
      </c>
      <c r="N215" s="3">
        <f t="shared" si="2"/>
        <v>-0.01708233686</v>
      </c>
    </row>
    <row r="216" ht="15.75" customHeight="1">
      <c r="A216" s="23">
        <v>200608.0</v>
      </c>
      <c r="B216" s="23">
        <v>5.093</v>
      </c>
      <c r="C216" s="3">
        <v>-0.028294507087936127</v>
      </c>
      <c r="D216" s="3">
        <v>-0.005</v>
      </c>
      <c r="E216" s="3">
        <v>-0.002</v>
      </c>
      <c r="F216" s="3">
        <v>0.004699999999999999</v>
      </c>
      <c r="G216" s="3">
        <v>0.0092</v>
      </c>
      <c r="H216" s="3">
        <f t="shared" si="1"/>
        <v>0.05437124687</v>
      </c>
      <c r="I216" s="29">
        <v>3784.499</v>
      </c>
      <c r="J216" s="3">
        <v>0.0017916666666666665</v>
      </c>
      <c r="K216" s="3"/>
      <c r="L216" s="30">
        <v>38929.0</v>
      </c>
      <c r="M216" s="26">
        <v>5.854</v>
      </c>
      <c r="N216" s="3">
        <f t="shared" si="2"/>
        <v>0.004116638079</v>
      </c>
    </row>
    <row r="217" ht="15.75" customHeight="1">
      <c r="A217" s="23">
        <v>200607.0</v>
      </c>
      <c r="B217" s="23">
        <v>5.2413</v>
      </c>
      <c r="C217" s="3">
        <v>0.019232265090230127</v>
      </c>
      <c r="D217" s="3">
        <v>0.0171</v>
      </c>
      <c r="E217" s="3">
        <v>-0.0078000000000000005</v>
      </c>
      <c r="F217" s="3">
        <v>-0.0024</v>
      </c>
      <c r="G217" s="3">
        <v>0.0026</v>
      </c>
      <c r="H217" s="3">
        <f t="shared" si="1"/>
        <v>0.02252590257</v>
      </c>
      <c r="I217" s="29">
        <v>3589.342</v>
      </c>
      <c r="J217" s="3">
        <v>0.0017916666666666665</v>
      </c>
      <c r="K217" s="3"/>
      <c r="L217" s="30">
        <v>38898.0</v>
      </c>
      <c r="M217" s="26">
        <v>5.83</v>
      </c>
      <c r="N217" s="3">
        <f t="shared" si="2"/>
        <v>0.01127493495</v>
      </c>
    </row>
    <row r="218" ht="15.75" customHeight="1">
      <c r="A218" s="23">
        <v>200606.0</v>
      </c>
      <c r="B218" s="23">
        <v>5.1424</v>
      </c>
      <c r="C218" s="3">
        <v>-0.024397647505217113</v>
      </c>
      <c r="D218" s="3">
        <v>-0.0256</v>
      </c>
      <c r="E218" s="3">
        <v>0.0064</v>
      </c>
      <c r="F218" s="3">
        <v>0.0043</v>
      </c>
      <c r="G218" s="3">
        <v>0.0128</v>
      </c>
      <c r="H218" s="3">
        <f t="shared" si="1"/>
        <v>-0.01963237645</v>
      </c>
      <c r="I218" s="29">
        <v>3510.27</v>
      </c>
      <c r="J218" s="3">
        <v>0.0017916666666666665</v>
      </c>
      <c r="K218" s="3"/>
      <c r="L218" s="30">
        <v>38868.0</v>
      </c>
      <c r="M218" s="26">
        <v>5.765</v>
      </c>
      <c r="N218" s="3">
        <f t="shared" si="2"/>
        <v>0.007690963118</v>
      </c>
    </row>
    <row r="219" ht="15.75" customHeight="1">
      <c r="A219" s="23">
        <v>200605.0</v>
      </c>
      <c r="B219" s="23">
        <v>5.271</v>
      </c>
      <c r="C219" s="3">
        <v>-0.012958316167933859</v>
      </c>
      <c r="D219" s="3">
        <v>0.003</v>
      </c>
      <c r="E219" s="3">
        <v>-0.0031</v>
      </c>
      <c r="F219" s="3">
        <v>0.0101</v>
      </c>
      <c r="G219" s="3">
        <v>2.0E-4</v>
      </c>
      <c r="H219" s="3">
        <f t="shared" si="1"/>
        <v>-0.001480253205</v>
      </c>
      <c r="I219" s="29">
        <v>3580.565</v>
      </c>
      <c r="J219" s="3">
        <v>0.0017916666666666665</v>
      </c>
      <c r="K219" s="3"/>
      <c r="L219" s="30">
        <v>38835.0</v>
      </c>
      <c r="M219" s="26">
        <v>5.721</v>
      </c>
      <c r="N219" s="3">
        <f t="shared" si="2"/>
        <v>0.005801687764</v>
      </c>
    </row>
    <row r="220" ht="15.75" customHeight="1">
      <c r="A220" s="23">
        <v>200604.0</v>
      </c>
      <c r="B220" s="23">
        <v>5.3402</v>
      </c>
      <c r="C220" s="3">
        <v>0.013128438626446748</v>
      </c>
      <c r="D220" s="3">
        <v>-0.0064</v>
      </c>
      <c r="E220" s="3">
        <v>-0.016200000000000003</v>
      </c>
      <c r="F220" s="3">
        <v>0.0055000000000000005</v>
      </c>
      <c r="G220" s="3">
        <v>-0.0143</v>
      </c>
      <c r="H220" s="3">
        <f t="shared" si="1"/>
        <v>-0.007671310059</v>
      </c>
      <c r="I220" s="29">
        <v>3585.873</v>
      </c>
      <c r="J220" s="3">
        <v>0.0017916666666666665</v>
      </c>
      <c r="K220" s="3"/>
      <c r="L220" s="30">
        <v>38807.0</v>
      </c>
      <c r="M220" s="26">
        <v>5.688</v>
      </c>
      <c r="N220" s="3">
        <f t="shared" si="2"/>
        <v>-0.0107826087</v>
      </c>
    </row>
    <row r="221" ht="15.75" customHeight="1">
      <c r="A221" s="23">
        <v>200603.0</v>
      </c>
      <c r="B221" s="23">
        <v>5.271</v>
      </c>
      <c r="C221" s="3">
        <v>-0.01841747518575776</v>
      </c>
      <c r="D221" s="3">
        <v>0.0302</v>
      </c>
      <c r="E221" s="3">
        <v>0.0127</v>
      </c>
      <c r="F221" s="3">
        <v>-0.0273</v>
      </c>
      <c r="G221" s="3">
        <v>0.0012</v>
      </c>
      <c r="H221" s="3">
        <f t="shared" si="1"/>
        <v>-0.04784321744</v>
      </c>
      <c r="I221" s="29">
        <v>3613.594</v>
      </c>
      <c r="J221" s="3">
        <v>0.0017916666666666665</v>
      </c>
      <c r="K221" s="3"/>
      <c r="L221" s="30">
        <v>38776.0</v>
      </c>
      <c r="M221" s="26">
        <v>5.75</v>
      </c>
      <c r="N221" s="3">
        <f t="shared" si="2"/>
        <v>-0.01202749141</v>
      </c>
    </row>
    <row r="222" ht="15.75" customHeight="1">
      <c r="A222" s="23">
        <v>200602.0</v>
      </c>
      <c r="B222" s="23">
        <v>5.3699</v>
      </c>
      <c r="C222" s="3">
        <v>0.01305487954421114</v>
      </c>
      <c r="D222" s="3">
        <v>0.0248</v>
      </c>
      <c r="E222" s="3">
        <v>0.0281</v>
      </c>
      <c r="F222" s="3">
        <v>-0.0204</v>
      </c>
      <c r="G222" s="3">
        <v>0.0139</v>
      </c>
      <c r="H222" s="3">
        <f t="shared" si="1"/>
        <v>0.02503320745</v>
      </c>
      <c r="I222" s="29">
        <v>3795.167</v>
      </c>
      <c r="J222" s="3">
        <v>0.0017916666666666665</v>
      </c>
      <c r="K222" s="3"/>
      <c r="L222" s="30">
        <v>38748.0</v>
      </c>
      <c r="M222" s="26">
        <v>5.82</v>
      </c>
      <c r="N222" s="3">
        <f t="shared" si="2"/>
        <v>0.02105263158</v>
      </c>
    </row>
    <row r="223" ht="15.75" customHeight="1">
      <c r="A223" s="23">
        <v>200601.0</v>
      </c>
      <c r="B223" s="23">
        <v>5.3007</v>
      </c>
      <c r="C223" s="3">
        <v>0.07199627884401472</v>
      </c>
      <c r="D223" s="3">
        <v>0.0077</v>
      </c>
      <c r="E223" s="3">
        <v>-0.0033</v>
      </c>
      <c r="F223" s="3">
        <v>-0.0053</v>
      </c>
      <c r="G223" s="3">
        <v>-0.0129</v>
      </c>
      <c r="H223" s="3">
        <f t="shared" si="1"/>
        <v>0.08731321762</v>
      </c>
      <c r="I223" s="29">
        <v>3702.482</v>
      </c>
      <c r="J223" s="3">
        <v>0.0017916666666666665</v>
      </c>
      <c r="K223" s="3"/>
      <c r="L223" s="30">
        <v>38716.0</v>
      </c>
      <c r="M223" s="26">
        <v>5.7</v>
      </c>
      <c r="N223" s="3">
        <f t="shared" si="2"/>
        <v>-0.02430674427</v>
      </c>
    </row>
    <row r="224" ht="15.75" customHeight="1">
      <c r="A224" s="23">
        <v>200512.0</v>
      </c>
      <c r="B224" s="23">
        <v>4.9447</v>
      </c>
      <c r="C224" s="3">
        <v>0.08225174549672776</v>
      </c>
      <c r="D224" s="3">
        <v>-0.0088</v>
      </c>
      <c r="E224" s="3">
        <v>-0.0032</v>
      </c>
      <c r="F224" s="3">
        <v>0.0026</v>
      </c>
      <c r="G224" s="3">
        <v>0.012</v>
      </c>
      <c r="H224" s="3">
        <f t="shared" si="1"/>
        <v>0.016269366</v>
      </c>
      <c r="I224" s="29">
        <v>3405.166</v>
      </c>
      <c r="J224" s="3">
        <v>0.0017916666666666665</v>
      </c>
      <c r="K224" s="3"/>
      <c r="L224" s="30">
        <v>38686.0</v>
      </c>
      <c r="M224" s="26">
        <v>5.842</v>
      </c>
      <c r="N224" s="3">
        <f t="shared" si="2"/>
        <v>-0.01782111634</v>
      </c>
    </row>
    <row r="225" ht="15.75" customHeight="1">
      <c r="A225" s="23">
        <v>200511.0</v>
      </c>
      <c r="B225" s="23">
        <v>4.5689</v>
      </c>
      <c r="C225" s="3">
        <v>-0.014919902546301156</v>
      </c>
      <c r="D225" s="3">
        <v>-0.0149</v>
      </c>
      <c r="E225" s="3">
        <v>-0.006</v>
      </c>
      <c r="F225" s="3">
        <v>5.0E-4</v>
      </c>
      <c r="G225" s="3">
        <v>-0.0018</v>
      </c>
      <c r="H225" s="3">
        <f t="shared" si="1"/>
        <v>-0.005891688234</v>
      </c>
      <c r="I225" s="29">
        <v>3350.653</v>
      </c>
      <c r="J225" s="3">
        <v>0.0017916666666666665</v>
      </c>
      <c r="K225" s="3"/>
      <c r="L225" s="30">
        <v>38656.0</v>
      </c>
      <c r="M225" s="26">
        <v>5.948</v>
      </c>
      <c r="N225" s="3">
        <f t="shared" si="2"/>
        <v>0.01432469304</v>
      </c>
    </row>
    <row r="226" ht="15.75" customHeight="1">
      <c r="A226" s="23">
        <v>200510.0</v>
      </c>
      <c r="B226" s="23">
        <v>4.6381</v>
      </c>
      <c r="C226" s="3">
        <v>-0.0021299483648881123</v>
      </c>
      <c r="D226" s="3">
        <v>0.015300000000000001</v>
      </c>
      <c r="E226" s="3">
        <v>0.0039000000000000003</v>
      </c>
      <c r="F226" s="3">
        <v>0.013300000000000001</v>
      </c>
      <c r="G226" s="3">
        <v>0.0158</v>
      </c>
      <c r="H226" s="3">
        <f t="shared" si="1"/>
        <v>0.01589713325</v>
      </c>
      <c r="I226" s="29">
        <v>3370.511</v>
      </c>
      <c r="J226" s="3">
        <v>0.0017916666666666665</v>
      </c>
      <c r="K226" s="3"/>
      <c r="L226" s="30">
        <v>38625.0</v>
      </c>
      <c r="M226" s="26">
        <v>5.864</v>
      </c>
      <c r="N226" s="3">
        <f t="shared" si="2"/>
        <v>0.04082357118</v>
      </c>
    </row>
    <row r="227" ht="15.75" customHeight="1">
      <c r="A227" s="23">
        <v>200509.0</v>
      </c>
      <c r="B227" s="23">
        <v>4.648</v>
      </c>
      <c r="C227" s="3">
        <v>0.03525848052208391</v>
      </c>
      <c r="D227" s="3">
        <v>9.0E-4</v>
      </c>
      <c r="E227" s="3">
        <v>-0.027200000000000002</v>
      </c>
      <c r="F227" s="3">
        <v>9.0E-4</v>
      </c>
      <c r="G227" s="3">
        <v>-0.0199</v>
      </c>
      <c r="H227" s="3">
        <f t="shared" si="1"/>
        <v>0.007473375852</v>
      </c>
      <c r="I227" s="29">
        <v>3317.768</v>
      </c>
      <c r="J227" s="3">
        <v>0.0017916666666666665</v>
      </c>
      <c r="K227" s="3"/>
      <c r="L227" s="30">
        <v>38595.0</v>
      </c>
      <c r="M227" s="26">
        <v>5.634</v>
      </c>
      <c r="N227" s="3">
        <f t="shared" si="2"/>
        <v>-0.01157894737</v>
      </c>
    </row>
    <row r="228" ht="15.75" customHeight="1">
      <c r="A228" s="23">
        <v>200508.0</v>
      </c>
      <c r="B228" s="23">
        <v>4.4897</v>
      </c>
      <c r="C228" s="3">
        <v>-0.05615119408005387</v>
      </c>
      <c r="D228" s="3">
        <v>0.013600000000000001</v>
      </c>
      <c r="E228" s="3">
        <v>-0.0183</v>
      </c>
      <c r="F228" s="3">
        <v>0.0049</v>
      </c>
      <c r="G228" s="3">
        <v>-0.0075</v>
      </c>
      <c r="H228" s="3">
        <f t="shared" si="1"/>
        <v>-0.04623277009</v>
      </c>
      <c r="I228" s="29">
        <v>3293.157</v>
      </c>
      <c r="J228" s="3">
        <v>0.0017916666666666665</v>
      </c>
      <c r="K228" s="3"/>
      <c r="L228" s="30">
        <v>38562.0</v>
      </c>
      <c r="M228" s="26">
        <v>5.7</v>
      </c>
      <c r="N228" s="3">
        <f t="shared" si="2"/>
        <v>-0.001576458224</v>
      </c>
    </row>
    <row r="229" ht="15.75" customHeight="1">
      <c r="A229" s="23">
        <v>200507.0</v>
      </c>
      <c r="B229" s="23">
        <v>4.7568</v>
      </c>
      <c r="C229" s="3">
        <v>-0.00412435884015494</v>
      </c>
      <c r="D229" s="3">
        <v>-0.016</v>
      </c>
      <c r="E229" s="3">
        <v>0.0054</v>
      </c>
      <c r="F229" s="3">
        <v>-0.0115</v>
      </c>
      <c r="G229" s="3">
        <v>-0.0022</v>
      </c>
      <c r="H229" s="3">
        <f t="shared" si="1"/>
        <v>0.02972609938</v>
      </c>
      <c r="I229" s="29">
        <v>3452.789</v>
      </c>
      <c r="J229" s="3">
        <v>0.0017916666666666665</v>
      </c>
      <c r="K229" s="3"/>
      <c r="L229" s="30">
        <v>38533.0</v>
      </c>
      <c r="M229" s="26">
        <v>5.709</v>
      </c>
      <c r="N229" s="3">
        <f t="shared" si="2"/>
        <v>0.005459668897</v>
      </c>
    </row>
    <row r="230" ht="15.75" customHeight="1">
      <c r="A230" s="23">
        <v>200506.0</v>
      </c>
      <c r="B230" s="23">
        <v>4.7765</v>
      </c>
      <c r="C230" s="3">
        <v>-0.004128182140399672</v>
      </c>
      <c r="D230" s="3">
        <v>-0.0235</v>
      </c>
      <c r="E230" s="3">
        <v>-0.0059</v>
      </c>
      <c r="F230" s="3">
        <v>0.0134</v>
      </c>
      <c r="G230" s="3">
        <v>0.0074</v>
      </c>
      <c r="H230" s="3">
        <f t="shared" si="1"/>
        <v>-0.001835215235</v>
      </c>
      <c r="I230" s="29">
        <v>3353.114</v>
      </c>
      <c r="J230" s="3">
        <v>0.0017916666666666665</v>
      </c>
      <c r="K230" s="3"/>
      <c r="L230" s="30">
        <v>38503.0</v>
      </c>
      <c r="M230" s="26">
        <v>5.678</v>
      </c>
      <c r="N230" s="3">
        <f t="shared" si="2"/>
        <v>-0.02423096752</v>
      </c>
    </row>
    <row r="231" ht="15.75" customHeight="1">
      <c r="A231" s="23">
        <v>200505.0</v>
      </c>
      <c r="B231" s="23">
        <v>4.7963</v>
      </c>
      <c r="C231" s="3">
        <v>0.08258847959552185</v>
      </c>
      <c r="D231" s="3">
        <v>-0.0322</v>
      </c>
      <c r="E231" s="3">
        <v>0.0105</v>
      </c>
      <c r="F231" s="3">
        <v>0.009399999999999999</v>
      </c>
      <c r="G231" s="3">
        <v>0.0179</v>
      </c>
      <c r="H231" s="3">
        <f t="shared" si="1"/>
        <v>0.03474246632</v>
      </c>
      <c r="I231" s="29">
        <v>3359.279</v>
      </c>
      <c r="J231" s="3">
        <v>0.0017916666666666665</v>
      </c>
      <c r="K231" s="3"/>
      <c r="L231" s="30">
        <v>38471.0</v>
      </c>
      <c r="M231" s="26">
        <v>5.819</v>
      </c>
      <c r="N231" s="3">
        <f t="shared" si="2"/>
        <v>-0.05841423948</v>
      </c>
    </row>
    <row r="232" ht="15.75" customHeight="1">
      <c r="A232" s="23">
        <v>200504.0</v>
      </c>
      <c r="B232" s="23">
        <v>4.4304</v>
      </c>
      <c r="C232" s="3">
        <v>0.041858715078543884</v>
      </c>
      <c r="D232" s="3">
        <v>-0.0323</v>
      </c>
      <c r="E232" s="3">
        <v>0.0393</v>
      </c>
      <c r="F232" s="3">
        <v>-0.0296</v>
      </c>
      <c r="G232" s="3">
        <v>-0.0192</v>
      </c>
      <c r="H232" s="3">
        <f t="shared" si="1"/>
        <v>0.0699107619</v>
      </c>
      <c r="I232" s="29">
        <v>3246.488</v>
      </c>
      <c r="J232" s="3">
        <v>0.0017916666666666665</v>
      </c>
      <c r="K232" s="3"/>
      <c r="L232" s="30">
        <v>38442.0</v>
      </c>
      <c r="M232" s="26">
        <v>6.18</v>
      </c>
      <c r="N232" s="3">
        <f t="shared" si="2"/>
        <v>0.01879327399</v>
      </c>
    </row>
    <row r="233" ht="15.75" customHeight="1">
      <c r="A233" s="23">
        <v>200503.0</v>
      </c>
      <c r="B233" s="23">
        <v>4.2524</v>
      </c>
      <c r="C233" s="3">
        <v>-0.02715563588112846</v>
      </c>
      <c r="D233" s="3">
        <v>-0.0060999999999999995</v>
      </c>
      <c r="E233" s="3">
        <v>0.012</v>
      </c>
      <c r="F233" s="3">
        <v>-0.0014000000000000002</v>
      </c>
      <c r="G233" s="3">
        <v>7.000000000000001E-4</v>
      </c>
      <c r="H233" s="3">
        <f t="shared" si="1"/>
        <v>0.01733628463</v>
      </c>
      <c r="I233" s="29">
        <v>3034.354</v>
      </c>
      <c r="J233" s="3">
        <v>0.0017916666666666665</v>
      </c>
      <c r="K233" s="3"/>
      <c r="L233" s="30">
        <v>38411.0</v>
      </c>
      <c r="M233" s="26">
        <v>6.066</v>
      </c>
      <c r="N233" s="3">
        <f t="shared" si="2"/>
        <v>0.004803710452</v>
      </c>
    </row>
    <row r="234" ht="15.75" customHeight="1">
      <c r="A234" s="23">
        <v>200502.0</v>
      </c>
      <c r="B234" s="23">
        <v>4.3711</v>
      </c>
      <c r="C234" s="3">
        <v>-0.10161340047271605</v>
      </c>
      <c r="D234" s="3">
        <v>-0.013300000000000001</v>
      </c>
      <c r="E234" s="3">
        <v>-0.0046</v>
      </c>
      <c r="F234" s="3">
        <v>0.011699999999999999</v>
      </c>
      <c r="G234" s="3">
        <v>0.006</v>
      </c>
      <c r="H234" s="3">
        <f t="shared" si="1"/>
        <v>-0.01856878961</v>
      </c>
      <c r="I234" s="29">
        <v>2982.646</v>
      </c>
      <c r="J234" s="3">
        <v>0.0017916666666666665</v>
      </c>
      <c r="K234" s="3"/>
      <c r="L234" s="30">
        <v>38383.0</v>
      </c>
      <c r="M234" s="26">
        <v>6.037</v>
      </c>
      <c r="N234" s="3">
        <f t="shared" si="2"/>
        <v>0.01240986081</v>
      </c>
    </row>
    <row r="235" ht="15.75" customHeight="1">
      <c r="A235" s="23">
        <v>200501.0</v>
      </c>
      <c r="B235" s="23">
        <v>4.8655</v>
      </c>
      <c r="C235" s="3">
        <v>-0.0409406291886778</v>
      </c>
      <c r="D235" s="3">
        <v>0.0308</v>
      </c>
      <c r="E235" s="3">
        <v>-0.0074</v>
      </c>
      <c r="F235" s="3">
        <v>0.0181</v>
      </c>
      <c r="G235" s="3">
        <v>-7.000000000000001E-4</v>
      </c>
      <c r="H235" s="3">
        <f t="shared" si="1"/>
        <v>-0.05278079155</v>
      </c>
      <c r="I235" s="29">
        <v>3039.078</v>
      </c>
      <c r="J235" s="3">
        <v>0.0017916666666666665</v>
      </c>
      <c r="K235" s="3"/>
      <c r="L235" s="30">
        <v>38352.0</v>
      </c>
      <c r="M235" s="26">
        <v>5.963</v>
      </c>
      <c r="N235" s="3">
        <f t="shared" si="2"/>
        <v>0.004210171775</v>
      </c>
    </row>
    <row r="236" ht="15.75" customHeight="1">
      <c r="A236" s="23">
        <v>200412.0</v>
      </c>
      <c r="B236" s="23">
        <v>5.0732</v>
      </c>
      <c r="C236" s="3">
        <v>-0.005820219874973054</v>
      </c>
      <c r="D236" s="3">
        <v>-0.0076</v>
      </c>
      <c r="E236" s="3">
        <v>0.023799999999999998</v>
      </c>
      <c r="F236" s="3">
        <v>-0.0053</v>
      </c>
      <c r="G236" s="3">
        <v>-0.018500000000000003</v>
      </c>
      <c r="H236" s="3">
        <f t="shared" si="1"/>
        <v>0.04319048246</v>
      </c>
      <c r="I236" s="29">
        <v>3208.421</v>
      </c>
      <c r="J236" s="3">
        <v>0.0017916666666666665</v>
      </c>
      <c r="K236" s="3"/>
      <c r="L236" s="30">
        <v>38321.0</v>
      </c>
      <c r="M236" s="26">
        <v>5.938</v>
      </c>
      <c r="N236" s="3">
        <f t="shared" si="2"/>
        <v>-0.01509371372</v>
      </c>
    </row>
    <row r="237" ht="15.75" customHeight="1">
      <c r="A237" s="23">
        <v>200411.0</v>
      </c>
      <c r="B237" s="23">
        <v>5.1029</v>
      </c>
      <c r="C237" s="3">
        <v>-0.04088038493346369</v>
      </c>
      <c r="D237" s="3">
        <v>-7.000000000000001E-4</v>
      </c>
      <c r="E237" s="3">
        <v>0.020499999999999997</v>
      </c>
      <c r="F237" s="3">
        <v>-0.053899999999999997</v>
      </c>
      <c r="G237" s="3">
        <v>8.0E-4</v>
      </c>
      <c r="H237" s="3">
        <f t="shared" si="1"/>
        <v>0.003637207332</v>
      </c>
      <c r="I237" s="29">
        <v>3075.585</v>
      </c>
      <c r="J237" s="3">
        <v>0.0017916666666666665</v>
      </c>
      <c r="K237" s="3"/>
      <c r="L237" s="30">
        <v>38289.0</v>
      </c>
      <c r="M237" s="26">
        <v>6.029</v>
      </c>
      <c r="N237" s="3">
        <f t="shared" si="2"/>
        <v>-0.01615535248</v>
      </c>
    </row>
    <row r="238" ht="15.75" customHeight="1">
      <c r="A238" s="23">
        <v>200410.0</v>
      </c>
      <c r="B238" s="23">
        <v>5.3204</v>
      </c>
      <c r="C238" s="3">
        <v>0.08030619911064196</v>
      </c>
      <c r="D238" s="3">
        <v>0.0187</v>
      </c>
      <c r="E238" s="3">
        <v>-0.0253</v>
      </c>
      <c r="F238" s="3">
        <v>0.0138</v>
      </c>
      <c r="G238" s="3">
        <v>-0.0167</v>
      </c>
      <c r="H238" s="3">
        <f t="shared" si="1"/>
        <v>0.02462321068</v>
      </c>
      <c r="I238" s="29">
        <v>3064.439</v>
      </c>
      <c r="J238" s="3">
        <v>0.0017916666666666665</v>
      </c>
      <c r="K238" s="3"/>
      <c r="L238" s="30">
        <v>38260.0</v>
      </c>
      <c r="M238" s="26">
        <v>6.128</v>
      </c>
      <c r="N238" s="3">
        <f t="shared" si="2"/>
        <v>-0.01320450886</v>
      </c>
    </row>
    <row r="239" ht="15.75" customHeight="1">
      <c r="A239" s="23">
        <v>200409.0</v>
      </c>
      <c r="B239" s="23">
        <v>4.9249</v>
      </c>
      <c r="C239" s="3">
        <v>0.11161520404478154</v>
      </c>
      <c r="D239" s="3">
        <v>0.0083</v>
      </c>
      <c r="E239" s="3">
        <v>-0.023</v>
      </c>
      <c r="F239" s="3">
        <v>0.0235</v>
      </c>
      <c r="G239" s="3">
        <v>-0.0043</v>
      </c>
      <c r="H239" s="3">
        <f t="shared" si="1"/>
        <v>0.0634527414</v>
      </c>
      <c r="I239" s="29">
        <v>2990.796</v>
      </c>
      <c r="J239" s="3">
        <v>0.0017916666666666665</v>
      </c>
      <c r="K239" s="3"/>
      <c r="L239" s="30">
        <v>38230.0</v>
      </c>
      <c r="M239" s="26">
        <v>6.21</v>
      </c>
      <c r="N239" s="3">
        <f t="shared" si="2"/>
        <v>-0.02065920202</v>
      </c>
    </row>
    <row r="240" ht="15.75" customHeight="1">
      <c r="A240" s="23">
        <v>200408.0</v>
      </c>
      <c r="B240" s="23">
        <v>4.4304</v>
      </c>
      <c r="C240" s="3">
        <v>-0.030313642233360416</v>
      </c>
      <c r="D240" s="3">
        <v>-0.0315</v>
      </c>
      <c r="E240" s="3">
        <v>0.0382</v>
      </c>
      <c r="F240" s="3">
        <v>-0.0209</v>
      </c>
      <c r="G240" s="3">
        <v>-0.01</v>
      </c>
      <c r="H240" s="3">
        <f t="shared" si="1"/>
        <v>-0.007779788004</v>
      </c>
      <c r="I240" s="29">
        <v>2812.345</v>
      </c>
      <c r="J240" s="3">
        <v>0.0017916666666666665</v>
      </c>
      <c r="K240" s="3"/>
      <c r="L240" s="30">
        <v>38198.0</v>
      </c>
      <c r="M240" s="26">
        <v>6.341</v>
      </c>
      <c r="N240" s="3">
        <f t="shared" si="2"/>
        <v>-0.001888871399</v>
      </c>
    </row>
    <row r="241" ht="15.75" customHeight="1">
      <c r="A241" s="23">
        <v>200407.0</v>
      </c>
      <c r="B241" s="23">
        <v>4.5689</v>
      </c>
      <c r="C241" s="3">
        <v>0.0198665148775643</v>
      </c>
      <c r="D241" s="3">
        <v>0.0087</v>
      </c>
      <c r="E241" s="3">
        <v>-0.0027</v>
      </c>
      <c r="F241" s="3">
        <v>-0.005</v>
      </c>
      <c r="G241" s="3">
        <v>0.005699999999999999</v>
      </c>
      <c r="H241" s="3">
        <f t="shared" si="1"/>
        <v>0.03087463712</v>
      </c>
      <c r="I241" s="29">
        <v>2834.396</v>
      </c>
      <c r="J241" s="3">
        <v>0.0017916666666666665</v>
      </c>
      <c r="K241" s="3"/>
      <c r="L241" s="30">
        <v>38168.0</v>
      </c>
      <c r="M241" s="26">
        <v>6.353</v>
      </c>
      <c r="N241" s="3">
        <f t="shared" si="2"/>
        <v>0.01307606442</v>
      </c>
    </row>
    <row r="242" ht="15.75" customHeight="1">
      <c r="A242" s="23">
        <v>200406.0</v>
      </c>
      <c r="B242" s="23">
        <v>4.4799</v>
      </c>
      <c r="C242" s="3">
        <v>-0.0659675166274003</v>
      </c>
      <c r="D242" s="3">
        <v>-0.0095</v>
      </c>
      <c r="E242" s="3">
        <v>-4.0E-4</v>
      </c>
      <c r="F242" s="3">
        <v>0.0115</v>
      </c>
      <c r="G242" s="3">
        <v>-0.0031</v>
      </c>
      <c r="H242" s="3">
        <f t="shared" si="1"/>
        <v>-0.01381198229</v>
      </c>
      <c r="I242" s="29">
        <v>2749.506</v>
      </c>
      <c r="J242" s="3">
        <v>0.0017916666666666665</v>
      </c>
      <c r="K242" s="3"/>
      <c r="L242" s="30">
        <v>38138.0</v>
      </c>
      <c r="M242" s="26">
        <v>6.271</v>
      </c>
      <c r="N242" s="3">
        <f t="shared" si="2"/>
        <v>0.008361472906</v>
      </c>
    </row>
    <row r="243" ht="15.75" customHeight="1">
      <c r="A243" s="23">
        <v>200405.0</v>
      </c>
      <c r="B243" s="23">
        <v>4.7963</v>
      </c>
      <c r="C243" s="3">
        <v>0.01251847160650188</v>
      </c>
      <c r="D243" s="3">
        <v>-0.023399999999999997</v>
      </c>
      <c r="E243" s="3">
        <v>-0.0016</v>
      </c>
      <c r="F243" s="3">
        <v>0.0034000000000000002</v>
      </c>
      <c r="G243" s="3">
        <v>-0.01</v>
      </c>
      <c r="H243" s="3">
        <f t="shared" si="1"/>
        <v>0.0341029721</v>
      </c>
      <c r="I243" s="29">
        <v>2788.014</v>
      </c>
      <c r="J243" s="3">
        <v>0.0017916666666666665</v>
      </c>
      <c r="K243" s="3"/>
      <c r="L243" s="30">
        <v>38107.0</v>
      </c>
      <c r="M243" s="26">
        <v>6.219</v>
      </c>
      <c r="N243" s="3">
        <f t="shared" si="2"/>
        <v>0.06745623069</v>
      </c>
    </row>
    <row r="244" ht="15.75" customHeight="1">
      <c r="A244" s="23">
        <v>200404.0</v>
      </c>
      <c r="B244" s="23">
        <v>4.737</v>
      </c>
      <c r="C244" s="3">
        <v>0.006309349308520895</v>
      </c>
      <c r="D244" s="3">
        <v>-0.0189</v>
      </c>
      <c r="E244" s="3">
        <v>-0.0038</v>
      </c>
      <c r="F244" s="3">
        <v>0.0012</v>
      </c>
      <c r="G244" s="3">
        <v>0.015700000000000002</v>
      </c>
      <c r="H244" s="3">
        <f t="shared" si="1"/>
        <v>0.0386557924</v>
      </c>
      <c r="I244" s="29">
        <v>2696.07</v>
      </c>
      <c r="J244" s="3">
        <v>0.0017916666666666665</v>
      </c>
      <c r="K244" s="3"/>
      <c r="L244" s="30">
        <v>38077.0</v>
      </c>
      <c r="M244" s="26">
        <v>5.826</v>
      </c>
      <c r="N244" s="3">
        <f t="shared" si="2"/>
        <v>-0.01670886076</v>
      </c>
    </row>
    <row r="245" ht="15.75" customHeight="1">
      <c r="A245" s="23">
        <v>200403.0</v>
      </c>
      <c r="B245" s="23">
        <v>4.7073</v>
      </c>
      <c r="C245" s="3">
        <v>0.08181463011054158</v>
      </c>
      <c r="D245" s="3">
        <v>-0.016</v>
      </c>
      <c r="E245" s="3">
        <v>-0.0269</v>
      </c>
      <c r="F245" s="3">
        <v>0.0329</v>
      </c>
      <c r="G245" s="3">
        <v>-0.008199999999999999</v>
      </c>
      <c r="H245" s="3">
        <f t="shared" si="1"/>
        <v>-0.01346254416</v>
      </c>
      <c r="I245" s="29">
        <v>2595.73</v>
      </c>
      <c r="J245" s="3">
        <v>0.0017916666666666665</v>
      </c>
      <c r="K245" s="3"/>
      <c r="L245" s="30">
        <v>38044.0</v>
      </c>
      <c r="M245" s="26">
        <v>5.925</v>
      </c>
      <c r="N245" s="3">
        <f t="shared" si="2"/>
        <v>-0.02469135802</v>
      </c>
    </row>
    <row r="246" ht="15.75" customHeight="1">
      <c r="A246" s="23">
        <v>200402.0</v>
      </c>
      <c r="B246" s="23">
        <v>4.3513</v>
      </c>
      <c r="C246" s="3">
        <v>-0.004529752236279161</v>
      </c>
      <c r="D246" s="3">
        <v>0.0083</v>
      </c>
      <c r="E246" s="3">
        <v>0.0089</v>
      </c>
      <c r="F246" s="3">
        <v>-0.0017000000000000001</v>
      </c>
      <c r="G246" s="3">
        <v>-8.0E-4</v>
      </c>
      <c r="H246" s="3">
        <f t="shared" si="1"/>
        <v>0.01470367621</v>
      </c>
      <c r="I246" s="29">
        <v>2631.152</v>
      </c>
      <c r="J246" s="3">
        <v>0.0017916666666666665</v>
      </c>
      <c r="K246" s="3"/>
      <c r="L246" s="30">
        <v>38016.0</v>
      </c>
      <c r="M246" s="26">
        <v>6.075</v>
      </c>
      <c r="N246" s="3">
        <f t="shared" si="2"/>
        <v>0.02445193929</v>
      </c>
    </row>
    <row r="247" ht="15.75" customHeight="1">
      <c r="A247" s="23">
        <v>200401.0</v>
      </c>
      <c r="B247" s="23">
        <v>4.3711</v>
      </c>
      <c r="C247" s="3">
        <v>0.02791364876305158</v>
      </c>
      <c r="D247" s="3">
        <v>0.0048</v>
      </c>
      <c r="E247" s="3">
        <v>0.0828</v>
      </c>
      <c r="F247" s="3">
        <v>-0.059500000000000004</v>
      </c>
      <c r="G247" s="3">
        <v>0.0265</v>
      </c>
      <c r="H247" s="3">
        <f t="shared" si="1"/>
        <v>0.0625052756</v>
      </c>
      <c r="I247" s="29">
        <v>2593.025</v>
      </c>
      <c r="J247" s="3">
        <v>0.0017916666666666665</v>
      </c>
      <c r="K247" s="3"/>
      <c r="L247" s="30">
        <v>37986.0</v>
      </c>
      <c r="M247" s="26">
        <v>5.93</v>
      </c>
      <c r="N247" s="3">
        <f t="shared" si="2"/>
        <v>-0.05498007968</v>
      </c>
    </row>
    <row r="248" ht="15.75" customHeight="1">
      <c r="A248" s="23">
        <v>200312.0</v>
      </c>
      <c r="B248" s="23">
        <v>4.2524</v>
      </c>
      <c r="C248" s="3">
        <v>-0.08119787390346134</v>
      </c>
      <c r="D248" s="3">
        <v>-0.0059</v>
      </c>
      <c r="E248" s="3">
        <v>-0.0231</v>
      </c>
      <c r="F248" s="3">
        <v>0.0075</v>
      </c>
      <c r="G248" s="3">
        <v>0.005600000000000001</v>
      </c>
      <c r="H248" s="3">
        <f t="shared" si="1"/>
        <v>-0.01255466797</v>
      </c>
      <c r="I248" s="29">
        <v>2440.482</v>
      </c>
      <c r="J248" s="3">
        <v>0.0017916666666666665</v>
      </c>
      <c r="K248" s="3"/>
      <c r="L248" s="30">
        <v>37953.0</v>
      </c>
      <c r="M248" s="26">
        <v>6.275</v>
      </c>
      <c r="N248" s="3">
        <f t="shared" si="2"/>
        <v>0.01455133387</v>
      </c>
    </row>
    <row r="249" ht="15.75" customHeight="1">
      <c r="A249" s="23">
        <v>200311.0</v>
      </c>
      <c r="B249" s="23">
        <v>4.6282</v>
      </c>
      <c r="C249" s="3">
        <v>0.015178767273524851</v>
      </c>
      <c r="D249" s="3">
        <v>0.0067</v>
      </c>
      <c r="E249" s="3">
        <v>-0.019</v>
      </c>
      <c r="F249" s="3">
        <v>0.0256</v>
      </c>
      <c r="G249" s="3">
        <v>-0.02</v>
      </c>
      <c r="H249" s="3">
        <f t="shared" si="1"/>
        <v>0.008638378938</v>
      </c>
      <c r="I249" s="29">
        <v>2471.511</v>
      </c>
      <c r="J249" s="3">
        <v>0.0017916666666666665</v>
      </c>
      <c r="K249" s="3"/>
      <c r="L249" s="30">
        <v>37925.0</v>
      </c>
      <c r="M249" s="26">
        <v>6.185</v>
      </c>
      <c r="N249" s="3">
        <f t="shared" si="2"/>
        <v>0.06253221096</v>
      </c>
    </row>
    <row r="250" ht="15.75" customHeight="1">
      <c r="A250" s="23">
        <v>200310.0</v>
      </c>
      <c r="B250" s="23">
        <v>4.559</v>
      </c>
      <c r="C250" s="3">
        <v>0.010976826699190534</v>
      </c>
      <c r="D250" s="3">
        <v>-0.0040999999999999995</v>
      </c>
      <c r="E250" s="3">
        <v>0.0044</v>
      </c>
      <c r="F250" s="3">
        <v>0.0013</v>
      </c>
      <c r="G250" s="3">
        <v>-0.005600000000000001</v>
      </c>
      <c r="H250" s="3">
        <f t="shared" si="1"/>
        <v>0.04454998365</v>
      </c>
      <c r="I250" s="29">
        <v>2450.344</v>
      </c>
      <c r="J250" s="3">
        <v>0.0017916666666666665</v>
      </c>
      <c r="K250" s="3"/>
      <c r="L250" s="30">
        <v>37894.0</v>
      </c>
      <c r="M250" s="26">
        <v>5.821</v>
      </c>
      <c r="N250" s="3">
        <f t="shared" si="2"/>
        <v>-0.02430439155</v>
      </c>
    </row>
    <row r="251" ht="15.75" customHeight="1">
      <c r="A251" s="23">
        <v>200309.0</v>
      </c>
      <c r="B251" s="23">
        <v>4.5095</v>
      </c>
      <c r="C251" s="3">
        <v>0.01898090611230363</v>
      </c>
      <c r="D251" s="3">
        <v>0.0337</v>
      </c>
      <c r="E251" s="3">
        <v>0.0111</v>
      </c>
      <c r="F251" s="3">
        <v>0.0086</v>
      </c>
      <c r="G251" s="3">
        <v>0.0104</v>
      </c>
      <c r="H251" s="3">
        <f t="shared" si="1"/>
        <v>0.01686835668</v>
      </c>
      <c r="I251" s="29">
        <v>2345.837</v>
      </c>
      <c r="J251" s="3">
        <v>0.0017916666666666665</v>
      </c>
      <c r="K251" s="3"/>
      <c r="L251" s="30">
        <v>37862.0</v>
      </c>
      <c r="M251" s="26">
        <v>5.966</v>
      </c>
      <c r="N251" s="3">
        <f t="shared" si="2"/>
        <v>0.03846823325</v>
      </c>
    </row>
    <row r="252" ht="15.75" customHeight="1">
      <c r="A252" s="23">
        <v>200308.0</v>
      </c>
      <c r="B252" s="23">
        <v>4.4255</v>
      </c>
      <c r="C252" s="3">
        <v>0.02875540471430571</v>
      </c>
      <c r="D252" s="3">
        <v>0.0191</v>
      </c>
      <c r="E252" s="3">
        <v>0.0704</v>
      </c>
      <c r="F252" s="3">
        <v>-0.0824</v>
      </c>
      <c r="G252" s="3">
        <v>0.0349</v>
      </c>
      <c r="H252" s="3">
        <f t="shared" si="1"/>
        <v>0.01144057709</v>
      </c>
      <c r="I252" s="29">
        <v>2306.923</v>
      </c>
      <c r="J252" s="3">
        <v>0.0017916666666666665</v>
      </c>
      <c r="K252" s="3"/>
      <c r="L252" s="30">
        <v>37833.0</v>
      </c>
      <c r="M252" s="26">
        <v>5.745</v>
      </c>
      <c r="N252" s="3">
        <f t="shared" si="2"/>
        <v>0.0748362956</v>
      </c>
    </row>
    <row r="253" ht="15.75" customHeight="1">
      <c r="A253" s="23">
        <v>200307.0</v>
      </c>
      <c r="B253" s="23">
        <v>4.3018</v>
      </c>
      <c r="C253" s="3">
        <v>-0.03012129683906739</v>
      </c>
      <c r="D253" s="3">
        <v>0.05</v>
      </c>
      <c r="E253" s="3">
        <v>0.06309999999999999</v>
      </c>
      <c r="F253" s="3">
        <v>-0.024300000000000002</v>
      </c>
      <c r="G253" s="3">
        <v>-0.0032</v>
      </c>
      <c r="H253" s="3">
        <f t="shared" si="1"/>
        <v>0.02976055031</v>
      </c>
      <c r="I253" s="29">
        <v>2280.829</v>
      </c>
      <c r="J253" s="3">
        <v>0.0017916666666666665</v>
      </c>
      <c r="K253" s="3"/>
      <c r="L253" s="30">
        <v>37802.0</v>
      </c>
      <c r="M253" s="26">
        <v>5.345</v>
      </c>
      <c r="N253" s="3">
        <f t="shared" si="2"/>
        <v>-0.005581395349</v>
      </c>
    </row>
    <row r="254" ht="15.75" customHeight="1">
      <c r="A254" s="23">
        <v>200306.0</v>
      </c>
      <c r="B254" s="23">
        <v>4.4354</v>
      </c>
      <c r="C254" s="3">
        <v>-0.024993954848211875</v>
      </c>
      <c r="D254" s="3">
        <v>0.0116</v>
      </c>
      <c r="E254" s="3">
        <v>0.0044</v>
      </c>
      <c r="F254" s="3">
        <v>0.022099999999999998</v>
      </c>
      <c r="G254" s="3">
        <v>0.0048</v>
      </c>
      <c r="H254" s="3">
        <f t="shared" si="1"/>
        <v>0.03194449362</v>
      </c>
      <c r="I254" s="29">
        <v>2214.912</v>
      </c>
      <c r="J254" s="3">
        <v>0.0017916666666666665</v>
      </c>
      <c r="K254" s="3"/>
      <c r="L254" s="30">
        <v>37771.0</v>
      </c>
      <c r="M254" s="26">
        <v>5.375</v>
      </c>
      <c r="N254" s="3">
        <f t="shared" si="2"/>
        <v>-0.09052453469</v>
      </c>
    </row>
    <row r="255" ht="15.75" customHeight="1">
      <c r="A255" s="23">
        <v>200305.0</v>
      </c>
      <c r="B255" s="23">
        <v>4.5491</v>
      </c>
      <c r="C255" s="3">
        <v>-0.024384490006004955</v>
      </c>
      <c r="D255" s="3">
        <v>0.0207</v>
      </c>
      <c r="E255" s="3">
        <v>0.0616</v>
      </c>
      <c r="F255" s="3">
        <v>-0.024900000000000002</v>
      </c>
      <c r="G255" s="3">
        <v>0.0146</v>
      </c>
      <c r="H255" s="3">
        <f t="shared" si="1"/>
        <v>-0.02990622441</v>
      </c>
      <c r="I255" s="29">
        <v>2146.348</v>
      </c>
      <c r="J255" s="3">
        <v>0.0017916666666666665</v>
      </c>
      <c r="K255" s="3"/>
      <c r="L255" s="30">
        <v>37741.0</v>
      </c>
      <c r="M255" s="26">
        <v>5.91</v>
      </c>
      <c r="N255" s="3">
        <f t="shared" si="2"/>
        <v>-0.01582014988</v>
      </c>
    </row>
    <row r="256" ht="15.75" customHeight="1">
      <c r="A256" s="23">
        <v>200304.0</v>
      </c>
      <c r="B256" s="23">
        <v>4.6628</v>
      </c>
      <c r="C256" s="3">
        <v>0.11598295916902002</v>
      </c>
      <c r="D256" s="3">
        <v>-0.0143</v>
      </c>
      <c r="E256" s="3">
        <v>-0.0352</v>
      </c>
      <c r="F256" s="3">
        <v>0.0175</v>
      </c>
      <c r="G256" s="3">
        <v>-0.0168</v>
      </c>
      <c r="H256" s="3">
        <f t="shared" si="1"/>
        <v>0.06011287665</v>
      </c>
      <c r="I256" s="29">
        <v>2212.516</v>
      </c>
      <c r="J256" s="3">
        <v>0.0017916666666666665</v>
      </c>
      <c r="K256" s="3"/>
      <c r="L256" s="30">
        <v>37711.0</v>
      </c>
      <c r="M256" s="26">
        <v>6.005</v>
      </c>
      <c r="N256" s="3">
        <f t="shared" si="2"/>
        <v>0.04344048653</v>
      </c>
    </row>
    <row r="257" ht="15.75" customHeight="1">
      <c r="A257" s="23">
        <v>200303.0</v>
      </c>
      <c r="B257" s="23">
        <v>4.1782</v>
      </c>
      <c r="C257" s="3">
        <v>0.0180551156160913</v>
      </c>
      <c r="D257" s="3">
        <v>-0.0191</v>
      </c>
      <c r="E257" s="3">
        <v>-0.0276</v>
      </c>
      <c r="F257" s="3">
        <v>0.032799999999999996</v>
      </c>
      <c r="G257" s="3">
        <v>-0.0194</v>
      </c>
      <c r="H257" s="3">
        <f t="shared" si="1"/>
        <v>0.03662869938</v>
      </c>
      <c r="I257" s="29">
        <v>2087.057</v>
      </c>
      <c r="J257" s="3">
        <v>0.0017916666666666665</v>
      </c>
      <c r="K257" s="3"/>
      <c r="L257" s="30">
        <v>37680.0</v>
      </c>
      <c r="M257" s="26">
        <v>5.755</v>
      </c>
      <c r="N257" s="3">
        <f t="shared" si="2"/>
        <v>-0.04163197336</v>
      </c>
    </row>
    <row r="258" ht="15.75" customHeight="1">
      <c r="A258" s="23">
        <v>200302.0</v>
      </c>
      <c r="B258" s="23">
        <v>4.1041</v>
      </c>
      <c r="C258" s="3">
        <v>0.05063615185725623</v>
      </c>
      <c r="D258" s="3">
        <v>0.0067</v>
      </c>
      <c r="E258" s="3">
        <v>0.0356</v>
      </c>
      <c r="F258" s="3">
        <v>0.008199999999999999</v>
      </c>
      <c r="G258" s="3">
        <v>0.0212</v>
      </c>
      <c r="H258" s="3">
        <f t="shared" si="1"/>
        <v>0.04229681856</v>
      </c>
      <c r="I258" s="29">
        <v>2013.312</v>
      </c>
      <c r="J258" s="3">
        <v>0.0017916666666666665</v>
      </c>
      <c r="K258" s="3"/>
      <c r="L258" s="30">
        <v>37652.0</v>
      </c>
      <c r="M258" s="26">
        <v>6.005</v>
      </c>
      <c r="N258" s="3">
        <f t="shared" si="2"/>
        <v>-0.01314708299</v>
      </c>
    </row>
    <row r="259" ht="15.75" customHeight="1">
      <c r="A259" s="23">
        <v>200301.0</v>
      </c>
      <c r="B259" s="23">
        <v>3.9063</v>
      </c>
      <c r="C259" s="3">
        <v>-0.09714325336291774</v>
      </c>
      <c r="D259" s="3">
        <v>0.0148</v>
      </c>
      <c r="E259" s="3">
        <v>-0.004699999999999999</v>
      </c>
      <c r="F259" s="3">
        <v>0.028300000000000002</v>
      </c>
      <c r="G259" s="3">
        <v>-0.0259</v>
      </c>
      <c r="H259" s="3">
        <f t="shared" si="1"/>
        <v>0.02698559963</v>
      </c>
      <c r="I259" s="29">
        <v>1931.611</v>
      </c>
      <c r="J259" s="3">
        <v>0.0017916666666666665</v>
      </c>
      <c r="K259" s="3"/>
      <c r="L259" s="30">
        <v>37621.0</v>
      </c>
      <c r="M259" s="26">
        <v>6.085</v>
      </c>
      <c r="N259" s="3">
        <f t="shared" si="2"/>
        <v>-0.05731990705</v>
      </c>
    </row>
    <row r="260" ht="15.75" customHeight="1">
      <c r="A260" s="23">
        <v>200212.0</v>
      </c>
      <c r="B260" s="23">
        <v>4.3266</v>
      </c>
      <c r="C260" s="3">
        <v>0.017448969993415497</v>
      </c>
      <c r="D260" s="3">
        <v>0.043899999999999995</v>
      </c>
      <c r="E260" s="3">
        <v>-0.013000000000000001</v>
      </c>
      <c r="F260" s="3">
        <v>0.0277</v>
      </c>
      <c r="G260" s="3">
        <v>-0.0028000000000000004</v>
      </c>
      <c r="H260" s="3">
        <f t="shared" si="1"/>
        <v>-0.0370471059</v>
      </c>
      <c r="I260" s="29">
        <v>1880.855</v>
      </c>
      <c r="J260" s="3">
        <v>0.0017916666666666665</v>
      </c>
      <c r="K260" s="3"/>
      <c r="L260" s="30">
        <v>37589.0</v>
      </c>
      <c r="M260" s="26">
        <v>6.455</v>
      </c>
      <c r="N260" s="3">
        <f t="shared" si="2"/>
        <v>0.02379064235</v>
      </c>
    </row>
    <row r="261" ht="15.75" customHeight="1">
      <c r="A261" s="23">
        <v>200211.0</v>
      </c>
      <c r="B261" s="23">
        <v>4.2524</v>
      </c>
      <c r="C261" s="3">
        <v>0.06304684765761692</v>
      </c>
      <c r="D261" s="3">
        <v>-0.0288</v>
      </c>
      <c r="E261" s="3">
        <v>0.0342</v>
      </c>
      <c r="F261" s="3">
        <v>-0.051500000000000004</v>
      </c>
      <c r="G261" s="3">
        <v>0.021400000000000002</v>
      </c>
      <c r="H261" s="3">
        <f t="shared" si="1"/>
        <v>0.001471020285</v>
      </c>
      <c r="I261" s="29">
        <v>1953.216</v>
      </c>
      <c r="J261" s="3">
        <v>0.0017916666666666665</v>
      </c>
      <c r="K261" s="3"/>
      <c r="L261" s="30">
        <v>37560.0</v>
      </c>
      <c r="M261" s="26">
        <v>6.305</v>
      </c>
      <c r="N261" s="3">
        <f t="shared" si="2"/>
        <v>0.04301075269</v>
      </c>
    </row>
    <row r="262" ht="15.75" customHeight="1">
      <c r="A262" s="23">
        <v>200210.0</v>
      </c>
      <c r="B262" s="23">
        <v>4.0002</v>
      </c>
      <c r="C262" s="3">
        <v>0.09029954482269908</v>
      </c>
      <c r="D262" s="3">
        <v>-0.0308</v>
      </c>
      <c r="E262" s="3">
        <v>0.006500000000000001</v>
      </c>
      <c r="F262" s="3">
        <v>-0.0151</v>
      </c>
      <c r="G262" s="3">
        <v>-0.0092</v>
      </c>
      <c r="H262" s="3">
        <f t="shared" si="1"/>
        <v>0.003878915654</v>
      </c>
      <c r="I262" s="29">
        <v>1950.347</v>
      </c>
      <c r="J262" s="3">
        <v>0.0017916666666666665</v>
      </c>
      <c r="K262" s="3"/>
      <c r="L262" s="30">
        <v>37529.0</v>
      </c>
      <c r="M262" s="26">
        <v>6.045</v>
      </c>
      <c r="N262" s="3">
        <f t="shared" si="2"/>
        <v>-0.04199683043</v>
      </c>
    </row>
    <row r="263" ht="15.75" customHeight="1">
      <c r="A263" s="23">
        <v>200209.0</v>
      </c>
      <c r="B263" s="23">
        <v>3.6689</v>
      </c>
      <c r="C263" s="3">
        <v>-0.030084331297750344</v>
      </c>
      <c r="D263" s="3">
        <v>-0.0072</v>
      </c>
      <c r="E263" s="3">
        <v>-0.0084</v>
      </c>
      <c r="F263" s="3">
        <v>0.023</v>
      </c>
      <c r="G263" s="3">
        <v>0.0095</v>
      </c>
      <c r="H263" s="3">
        <f t="shared" si="1"/>
        <v>-0.02843856439</v>
      </c>
      <c r="I263" s="29">
        <v>1942.811</v>
      </c>
      <c r="J263" s="3">
        <v>0.0017916666666666665</v>
      </c>
      <c r="K263" s="3"/>
      <c r="L263" s="30">
        <v>37498.0</v>
      </c>
      <c r="M263" s="26">
        <v>6.31</v>
      </c>
      <c r="N263" s="3">
        <f t="shared" si="2"/>
        <v>-0.02548262548</v>
      </c>
    </row>
    <row r="264" ht="15.75" customHeight="1">
      <c r="A264" s="23">
        <v>200208.0</v>
      </c>
      <c r="B264" s="23">
        <v>3.7827</v>
      </c>
      <c r="C264" s="3">
        <v>0.06249648896129445</v>
      </c>
      <c r="D264" s="3">
        <v>0.0172</v>
      </c>
      <c r="E264" s="3">
        <v>-0.0262</v>
      </c>
      <c r="F264" s="3">
        <v>0.0377</v>
      </c>
      <c r="G264" s="3">
        <v>-0.0326</v>
      </c>
      <c r="H264" s="3">
        <f t="shared" si="1"/>
        <v>0.02429453195</v>
      </c>
      <c r="I264" s="29">
        <v>1999.679</v>
      </c>
      <c r="J264" s="3">
        <v>0.0017916666666666665</v>
      </c>
      <c r="K264" s="3"/>
      <c r="L264" s="30">
        <v>37468.0</v>
      </c>
      <c r="M264" s="26">
        <v>6.475</v>
      </c>
      <c r="N264" s="3">
        <f t="shared" si="2"/>
        <v>-0.02777777778</v>
      </c>
    </row>
    <row r="265" ht="15.75" customHeight="1">
      <c r="A265" s="23">
        <v>200207.0</v>
      </c>
      <c r="B265" s="23">
        <v>3.5602</v>
      </c>
      <c r="C265" s="3">
        <v>0.030061047941440266</v>
      </c>
      <c r="D265" s="3">
        <v>-0.0351</v>
      </c>
      <c r="E265" s="3">
        <v>0.0121</v>
      </c>
      <c r="F265" s="3">
        <v>0.0109</v>
      </c>
      <c r="G265" s="3">
        <v>-0.0088</v>
      </c>
      <c r="H265" s="3">
        <f t="shared" si="1"/>
        <v>-0.02079343695</v>
      </c>
      <c r="I265" s="29">
        <v>1952.25</v>
      </c>
      <c r="J265" s="3">
        <v>0.0017916666666666665</v>
      </c>
      <c r="K265" s="3"/>
      <c r="L265" s="30">
        <v>37435.0</v>
      </c>
      <c r="M265" s="26">
        <v>6.66</v>
      </c>
      <c r="N265" s="3">
        <f t="shared" si="2"/>
        <v>-0.01406365655</v>
      </c>
    </row>
    <row r="266" ht="15.75" customHeight="1">
      <c r="A266" s="23">
        <v>200206.0</v>
      </c>
      <c r="B266" s="23">
        <v>3.4563</v>
      </c>
      <c r="C266" s="3">
        <v>0.11839891276210213</v>
      </c>
      <c r="D266" s="3">
        <v>-0.008</v>
      </c>
      <c r="E266" s="3">
        <v>0.0401</v>
      </c>
      <c r="F266" s="3">
        <v>0.024900000000000002</v>
      </c>
      <c r="G266" s="3">
        <v>0.0377</v>
      </c>
      <c r="H266" s="3">
        <f t="shared" si="1"/>
        <v>0.04296836787</v>
      </c>
      <c r="I266" s="29">
        <v>1993.706</v>
      </c>
      <c r="J266" s="3">
        <v>0.0017916666666666665</v>
      </c>
      <c r="K266" s="3"/>
      <c r="L266" s="30">
        <v>37407.0</v>
      </c>
      <c r="M266" s="26">
        <v>6.755</v>
      </c>
      <c r="N266" s="3">
        <f t="shared" si="2"/>
        <v>0.00296956199</v>
      </c>
    </row>
    <row r="267" ht="15.75" customHeight="1">
      <c r="A267" s="23">
        <v>200205.0</v>
      </c>
      <c r="B267" s="23">
        <v>3.0904</v>
      </c>
      <c r="C267" s="3">
        <v>0.008056887497145837</v>
      </c>
      <c r="D267" s="3">
        <v>0.0398</v>
      </c>
      <c r="E267" s="3">
        <v>0.0037</v>
      </c>
      <c r="F267" s="3">
        <v>0.045700000000000005</v>
      </c>
      <c r="G267" s="3">
        <v>-0.0085</v>
      </c>
      <c r="H267" s="3">
        <f t="shared" si="1"/>
        <v>-0.04493180115</v>
      </c>
      <c r="I267" s="29">
        <v>1911.569</v>
      </c>
      <c r="J267" s="3">
        <v>0.0017916666666666665</v>
      </c>
      <c r="K267" s="3"/>
      <c r="L267" s="30">
        <v>37376.0</v>
      </c>
      <c r="M267" s="26">
        <v>6.735</v>
      </c>
      <c r="N267" s="3">
        <f t="shared" si="2"/>
        <v>-0.02136006975</v>
      </c>
    </row>
    <row r="268" ht="15.75" customHeight="1">
      <c r="A268" s="23">
        <v>200204.0</v>
      </c>
      <c r="B268" s="23">
        <v>3.0657</v>
      </c>
      <c r="C268" s="3">
        <v>-0.053416494272393256</v>
      </c>
      <c r="D268" s="3">
        <v>-0.021</v>
      </c>
      <c r="E268" s="3">
        <v>0.0608</v>
      </c>
      <c r="F268" s="3">
        <v>-0.0219</v>
      </c>
      <c r="G268" s="3">
        <v>0.0246</v>
      </c>
      <c r="H268" s="3">
        <f t="shared" si="1"/>
        <v>-0.02709077051</v>
      </c>
      <c r="I268" s="29">
        <v>2001.5</v>
      </c>
      <c r="J268" s="3">
        <v>0.0017916666666666665</v>
      </c>
      <c r="K268" s="3"/>
      <c r="L268" s="30">
        <v>37344.0</v>
      </c>
      <c r="M268" s="26">
        <v>6.882</v>
      </c>
      <c r="N268" s="3">
        <f t="shared" si="2"/>
        <v>0.04351781653</v>
      </c>
    </row>
    <row r="269" ht="15.75" customHeight="1">
      <c r="A269" s="23">
        <v>200203.0</v>
      </c>
      <c r="B269" s="23">
        <v>3.2387</v>
      </c>
      <c r="C269" s="3">
        <v>0.06501150937191724</v>
      </c>
      <c r="D269" s="3">
        <v>0.0079</v>
      </c>
      <c r="E269" s="3">
        <v>0.0023</v>
      </c>
      <c r="F269" s="3">
        <v>0.0178</v>
      </c>
      <c r="G269" s="3">
        <v>-0.0183</v>
      </c>
      <c r="H269" s="3">
        <f t="shared" si="1"/>
        <v>0.04005609704</v>
      </c>
      <c r="I269" s="29">
        <v>2057.232</v>
      </c>
      <c r="J269" s="3">
        <v>0.0017916666666666665</v>
      </c>
      <c r="K269" s="3"/>
      <c r="L269" s="30">
        <v>37315.0</v>
      </c>
      <c r="M269" s="26">
        <v>6.595</v>
      </c>
      <c r="N269" s="3">
        <f t="shared" si="2"/>
        <v>-0.00975975976</v>
      </c>
    </row>
    <row r="270" ht="15.75" customHeight="1">
      <c r="A270" s="23">
        <v>200202.0</v>
      </c>
      <c r="B270" s="23">
        <v>3.041</v>
      </c>
      <c r="C270" s="3">
        <v>0.07145373828482837</v>
      </c>
      <c r="D270" s="3">
        <v>0.0088</v>
      </c>
      <c r="E270" s="3">
        <v>0.0179</v>
      </c>
      <c r="F270" s="3">
        <v>0.06269999999999999</v>
      </c>
      <c r="G270" s="3">
        <v>0.023399999999999997</v>
      </c>
      <c r="H270" s="3">
        <f t="shared" si="1"/>
        <v>-0.01540212938</v>
      </c>
      <c r="I270" s="29">
        <v>1978.001</v>
      </c>
      <c r="J270" s="3">
        <v>0.0017916666666666665</v>
      </c>
      <c r="K270" s="3"/>
      <c r="L270" s="30">
        <v>37287.0</v>
      </c>
      <c r="M270" s="26">
        <v>6.66</v>
      </c>
      <c r="N270" s="3">
        <f t="shared" si="2"/>
        <v>-0.02274394718</v>
      </c>
    </row>
    <row r="271" ht="15.75" customHeight="1">
      <c r="A271" s="23">
        <v>200201.0</v>
      </c>
      <c r="B271" s="23">
        <v>2.8382</v>
      </c>
      <c r="C271" s="3">
        <v>-0.010356009623766593</v>
      </c>
      <c r="D271" s="3">
        <v>0.0347</v>
      </c>
      <c r="E271" s="3">
        <v>0.0254</v>
      </c>
      <c r="F271" s="3">
        <v>0.047</v>
      </c>
      <c r="G271" s="3">
        <v>0.013999999999999999</v>
      </c>
      <c r="H271" s="3">
        <f t="shared" si="1"/>
        <v>0.001661838543</v>
      </c>
      <c r="I271" s="29">
        <v>2008.943</v>
      </c>
      <c r="J271" s="3">
        <v>0.0017916666666666665</v>
      </c>
      <c r="K271" s="3"/>
      <c r="L271" s="30">
        <v>37256.0</v>
      </c>
      <c r="M271" s="26">
        <v>6.815</v>
      </c>
      <c r="N271" s="3">
        <f t="shared" si="2"/>
        <v>0.05511689116</v>
      </c>
    </row>
    <row r="272" ht="15.75" customHeight="1">
      <c r="A272" s="23">
        <v>200112.0</v>
      </c>
      <c r="B272" s="23">
        <v>2.8679</v>
      </c>
      <c r="C272" s="3">
        <v>-0.03655054254711598</v>
      </c>
      <c r="D272" s="3">
        <v>-0.026099999999999998</v>
      </c>
      <c r="E272" s="3">
        <v>0.0298</v>
      </c>
      <c r="F272" s="3">
        <v>-0.018799999999999997</v>
      </c>
      <c r="G272" s="3">
        <v>0.0169</v>
      </c>
      <c r="H272" s="3">
        <f t="shared" si="1"/>
        <v>-0.02304569927</v>
      </c>
      <c r="I272" s="29">
        <v>2005.61</v>
      </c>
      <c r="J272" s="3">
        <v>0.0017916666666666665</v>
      </c>
      <c r="K272" s="3"/>
      <c r="L272" s="30">
        <v>37225.0</v>
      </c>
      <c r="M272" s="26">
        <v>6.459</v>
      </c>
      <c r="N272" s="3">
        <f t="shared" si="2"/>
        <v>0.04599190283</v>
      </c>
    </row>
    <row r="273" ht="15.75" customHeight="1">
      <c r="A273" s="23">
        <v>200111.0</v>
      </c>
      <c r="B273" s="23">
        <v>2.9767</v>
      </c>
      <c r="C273" s="3">
        <v>-0.04442875028088977</v>
      </c>
      <c r="D273" s="3">
        <v>-0.0042</v>
      </c>
      <c r="E273" s="3">
        <v>0.0088</v>
      </c>
      <c r="F273" s="3">
        <v>-0.014499999999999999</v>
      </c>
      <c r="G273" s="3">
        <v>0.0048</v>
      </c>
      <c r="H273" s="3">
        <f t="shared" si="1"/>
        <v>0.04000869325</v>
      </c>
      <c r="I273" s="29">
        <v>2052.921</v>
      </c>
      <c r="J273" s="3">
        <v>0.0017916666666666665</v>
      </c>
      <c r="K273" s="3"/>
      <c r="L273" s="30">
        <v>37195.0</v>
      </c>
      <c r="M273" s="26">
        <v>6.175</v>
      </c>
      <c r="N273" s="3">
        <f t="shared" si="2"/>
        <v>-0.04470915842</v>
      </c>
    </row>
    <row r="274" ht="15.75" customHeight="1">
      <c r="A274" s="23">
        <v>200110.0</v>
      </c>
      <c r="B274" s="23">
        <v>3.1151</v>
      </c>
      <c r="C274" s="3">
        <v>0.011231942866417821</v>
      </c>
      <c r="D274" s="3">
        <v>0.0355</v>
      </c>
      <c r="E274" s="3">
        <v>-0.0113</v>
      </c>
      <c r="F274" s="3">
        <v>0.0147</v>
      </c>
      <c r="G274" s="3">
        <v>-0.0438</v>
      </c>
      <c r="H274" s="3">
        <f t="shared" si="1"/>
        <v>-0.006162564835</v>
      </c>
      <c r="I274" s="29">
        <v>1973.946</v>
      </c>
      <c r="J274" s="3">
        <v>0.0017916666666666665</v>
      </c>
      <c r="K274" s="3"/>
      <c r="L274" s="30">
        <v>37162.0</v>
      </c>
      <c r="M274" s="26">
        <v>6.464</v>
      </c>
      <c r="N274" s="3">
        <f t="shared" si="2"/>
        <v>-0.00293074194</v>
      </c>
    </row>
    <row r="275" ht="15.75" customHeight="1">
      <c r="A275" s="23">
        <v>200109.0</v>
      </c>
      <c r="B275" s="23">
        <v>3.0805</v>
      </c>
      <c r="C275" s="3">
        <v>0.008908394196443181</v>
      </c>
      <c r="D275" s="3">
        <v>-0.0219</v>
      </c>
      <c r="E275" s="3">
        <v>0.0023</v>
      </c>
      <c r="F275" s="3">
        <v>0.039599999999999996</v>
      </c>
      <c r="G275" s="3">
        <v>0.0336</v>
      </c>
      <c r="H275" s="3">
        <f t="shared" si="1"/>
        <v>0.07447537675</v>
      </c>
      <c r="I275" s="29">
        <v>1986.186</v>
      </c>
      <c r="J275" s="3">
        <v>0.0017916666666666665</v>
      </c>
      <c r="K275" s="3"/>
      <c r="L275" s="30">
        <v>37134.0</v>
      </c>
      <c r="M275" s="26">
        <v>6.483</v>
      </c>
      <c r="N275" s="3">
        <f t="shared" si="2"/>
        <v>-0.03166542196</v>
      </c>
    </row>
    <row r="276" ht="15.75" customHeight="1">
      <c r="A276" s="23">
        <v>200108.0</v>
      </c>
      <c r="B276" s="23">
        <v>3.0533</v>
      </c>
      <c r="C276" s="3">
        <v>0.1227018679217533</v>
      </c>
      <c r="D276" s="3">
        <v>-0.0078000000000000005</v>
      </c>
      <c r="E276" s="3">
        <v>-0.0194</v>
      </c>
      <c r="F276" s="3">
        <v>0.084</v>
      </c>
      <c r="G276" s="3">
        <v>0.0095</v>
      </c>
      <c r="H276" s="3">
        <f t="shared" si="1"/>
        <v>0.06728480278</v>
      </c>
      <c r="I276" s="29">
        <v>1848.517</v>
      </c>
      <c r="J276" s="3">
        <v>0.0017916666666666665</v>
      </c>
      <c r="K276" s="3"/>
      <c r="L276" s="30">
        <v>37103.0</v>
      </c>
      <c r="M276" s="26">
        <v>6.695</v>
      </c>
      <c r="N276" s="3">
        <f t="shared" si="2"/>
        <v>-0.00946885634</v>
      </c>
    </row>
    <row r="277" ht="15.75" customHeight="1">
      <c r="A277" s="23">
        <v>200107.0</v>
      </c>
      <c r="B277" s="23">
        <v>2.7196</v>
      </c>
      <c r="C277" s="3">
        <v>-0.06301464254952627</v>
      </c>
      <c r="D277" s="3">
        <v>-0.0335</v>
      </c>
      <c r="E277" s="3">
        <v>0.0123</v>
      </c>
      <c r="F277" s="3">
        <v>0.0248</v>
      </c>
      <c r="G277" s="3">
        <v>0.0313</v>
      </c>
      <c r="H277" s="3">
        <f t="shared" si="1"/>
        <v>-0.09546972637</v>
      </c>
      <c r="I277" s="29">
        <v>1731.981</v>
      </c>
      <c r="J277" s="3">
        <v>0.0017916666666666665</v>
      </c>
      <c r="K277" s="3"/>
      <c r="L277" s="30">
        <v>37071.0</v>
      </c>
      <c r="M277" s="26">
        <v>6.759</v>
      </c>
      <c r="N277" s="3">
        <f t="shared" si="2"/>
        <v>-0.003831982314</v>
      </c>
    </row>
    <row r="278" ht="15.75" customHeight="1">
      <c r="A278" s="23">
        <v>200106.0</v>
      </c>
      <c r="B278" s="23">
        <v>2.9025</v>
      </c>
      <c r="C278" s="3">
        <v>0.02980308674827037</v>
      </c>
      <c r="D278" s="3">
        <v>0.025</v>
      </c>
      <c r="E278" s="3">
        <v>6.0E-4</v>
      </c>
      <c r="F278" s="3">
        <v>0.0262</v>
      </c>
      <c r="G278" s="3">
        <v>0.008199999999999999</v>
      </c>
      <c r="H278" s="3">
        <f t="shared" si="1"/>
        <v>-0.01064847778</v>
      </c>
      <c r="I278" s="29">
        <v>1914.785</v>
      </c>
      <c r="J278" s="3">
        <v>0.0017916666666666665</v>
      </c>
      <c r="K278" s="3"/>
      <c r="L278" s="30">
        <v>37042.0</v>
      </c>
      <c r="M278" s="26">
        <v>6.785</v>
      </c>
      <c r="N278" s="3">
        <f t="shared" si="2"/>
        <v>0.02725208176</v>
      </c>
    </row>
    <row r="279" ht="15.75" customHeight="1">
      <c r="A279" s="23">
        <v>200105.0</v>
      </c>
      <c r="B279" s="23">
        <v>2.8185</v>
      </c>
      <c r="C279" s="3">
        <v>0.04590322101825728</v>
      </c>
      <c r="D279" s="3">
        <v>0.0492</v>
      </c>
      <c r="E279" s="3">
        <v>0.0519</v>
      </c>
      <c r="F279" s="3">
        <v>0.0084</v>
      </c>
      <c r="G279" s="3">
        <v>0.0202</v>
      </c>
      <c r="H279" s="3">
        <f t="shared" si="1"/>
        <v>-0.00201207036</v>
      </c>
      <c r="I279" s="29">
        <v>1935.394</v>
      </c>
      <c r="J279" s="3">
        <v>0.0017916666666666665</v>
      </c>
      <c r="K279" s="3"/>
      <c r="L279" s="30">
        <v>37011.0</v>
      </c>
      <c r="M279" s="26">
        <v>6.605</v>
      </c>
      <c r="N279" s="3">
        <f t="shared" si="2"/>
        <v>0.09772311783</v>
      </c>
    </row>
    <row r="280" ht="15.75" customHeight="1">
      <c r="A280" s="23">
        <v>200104.0</v>
      </c>
      <c r="B280" s="23">
        <v>2.6948</v>
      </c>
      <c r="C280" s="3">
        <v>0.10660315374507223</v>
      </c>
      <c r="D280" s="3">
        <v>0.0033</v>
      </c>
      <c r="E280" s="3">
        <v>-0.0528</v>
      </c>
      <c r="F280" s="3">
        <v>0.0556</v>
      </c>
      <c r="G280" s="3">
        <v>-0.0296</v>
      </c>
      <c r="H280" s="3">
        <f t="shared" si="1"/>
        <v>0.04141279727</v>
      </c>
      <c r="I280" s="29">
        <v>1939.296</v>
      </c>
      <c r="J280" s="3">
        <v>0.0017916666666666665</v>
      </c>
      <c r="K280" s="3"/>
      <c r="L280" s="30">
        <v>36980.0</v>
      </c>
      <c r="M280" s="26">
        <v>6.017</v>
      </c>
      <c r="N280" s="3">
        <f t="shared" si="2"/>
        <v>0.001998334721</v>
      </c>
    </row>
    <row r="281" ht="15.75" customHeight="1">
      <c r="A281" s="23">
        <v>200103.0</v>
      </c>
      <c r="B281" s="23">
        <v>2.4352</v>
      </c>
      <c r="C281" s="3">
        <v>0.04784853700516356</v>
      </c>
      <c r="D281" s="3">
        <v>-0.0125</v>
      </c>
      <c r="E281" s="3">
        <v>0.0805</v>
      </c>
      <c r="F281" s="3">
        <v>0.0129</v>
      </c>
      <c r="G281" s="3">
        <v>0.0341</v>
      </c>
      <c r="H281" s="3">
        <f t="shared" si="1"/>
        <v>-0.06044703713</v>
      </c>
      <c r="I281" s="29">
        <v>1862.178</v>
      </c>
      <c r="J281" s="3">
        <v>0.0017916666666666665</v>
      </c>
      <c r="K281" s="3"/>
      <c r="L281" s="30">
        <v>36950.0</v>
      </c>
      <c r="M281" s="26">
        <v>6.005</v>
      </c>
      <c r="N281" s="3">
        <f t="shared" si="2"/>
        <v>-0.01314708299</v>
      </c>
    </row>
    <row r="282" ht="15.75" customHeight="1">
      <c r="A282" s="23">
        <v>200102.0</v>
      </c>
      <c r="B282" s="23">
        <v>2.324</v>
      </c>
      <c r="C282" s="3">
        <v>0.011842563566701436</v>
      </c>
      <c r="D282" s="3">
        <v>0.0022</v>
      </c>
      <c r="E282" s="3">
        <v>0.0866</v>
      </c>
      <c r="F282" s="3">
        <v>-0.0174</v>
      </c>
      <c r="G282" s="3">
        <v>0.0824</v>
      </c>
      <c r="H282" s="3">
        <f t="shared" si="1"/>
        <v>0.06415537446</v>
      </c>
      <c r="I282" s="29">
        <v>1981.983</v>
      </c>
      <c r="J282" s="3">
        <v>0.0017916666666666665</v>
      </c>
      <c r="K282" s="3"/>
      <c r="L282" s="30">
        <v>36922.0</v>
      </c>
      <c r="M282" s="26">
        <v>6.085</v>
      </c>
      <c r="N282" s="3">
        <f t="shared" si="2"/>
        <v>0.00928843921</v>
      </c>
    </row>
    <row r="283" ht="15.75" customHeight="1">
      <c r="A283" s="23">
        <v>200101.0</v>
      </c>
      <c r="B283" s="23">
        <v>2.2968</v>
      </c>
      <c r="C283" s="3">
        <v>0.018626929217669064</v>
      </c>
      <c r="D283" s="3">
        <v>-0.0223</v>
      </c>
      <c r="E283" s="3">
        <v>-0.0067</v>
      </c>
      <c r="F283" s="3">
        <v>-0.0108</v>
      </c>
      <c r="G283" s="3">
        <v>-0.025</v>
      </c>
      <c r="H283" s="3">
        <f t="shared" si="1"/>
        <v>0.04907607783</v>
      </c>
      <c r="I283" s="29">
        <v>1862.494</v>
      </c>
      <c r="J283" s="3">
        <v>0.0017916666666666665</v>
      </c>
      <c r="K283" s="3"/>
      <c r="L283" s="30">
        <v>36889.0</v>
      </c>
      <c r="M283" s="26">
        <v>6.029</v>
      </c>
      <c r="N283" s="3" t="str">
        <f t="shared" si="2"/>
        <v>#DIV/0!</v>
      </c>
    </row>
    <row r="284" ht="15.75" customHeight="1">
      <c r="A284" s="23">
        <v>200012.0</v>
      </c>
      <c r="B284" s="23">
        <v>2.2548</v>
      </c>
      <c r="C284" s="3">
        <v>0.02472277767678599</v>
      </c>
      <c r="D284" s="3">
        <v>-0.0574</v>
      </c>
      <c r="E284" s="3">
        <v>0.0604</v>
      </c>
      <c r="F284" s="3">
        <v>-0.024700000000000003</v>
      </c>
      <c r="G284" s="3">
        <v>0.0384</v>
      </c>
      <c r="H284" s="3"/>
      <c r="I284" s="29">
        <v>1775.366</v>
      </c>
      <c r="J284" s="3">
        <v>0.0017916666666666665</v>
      </c>
      <c r="K284" s="3"/>
      <c r="L284" s="3"/>
      <c r="M284" s="26"/>
      <c r="N284" s="3"/>
    </row>
    <row r="285" ht="15.75" customHeight="1">
      <c r="M285" s="26"/>
    </row>
    <row r="286" ht="15.75" customHeight="1">
      <c r="M286" s="26"/>
    </row>
    <row r="287" ht="15.75" customHeight="1">
      <c r="M287" s="26"/>
    </row>
    <row r="288" ht="15.75" customHeight="1">
      <c r="M288" s="26"/>
    </row>
    <row r="289" ht="15.75" customHeight="1">
      <c r="M289" s="26"/>
    </row>
    <row r="290" ht="15.75" customHeight="1">
      <c r="M290" s="26"/>
    </row>
    <row r="291" ht="15.75" customHeight="1">
      <c r="M291" s="26"/>
    </row>
    <row r="292" ht="15.75" customHeight="1">
      <c r="M292" s="26"/>
    </row>
    <row r="293" ht="15.75" customHeight="1">
      <c r="M293" s="26"/>
    </row>
    <row r="294" ht="15.75" customHeight="1">
      <c r="M294" s="26"/>
    </row>
    <row r="295" ht="15.75" customHeight="1">
      <c r="M295" s="26"/>
    </row>
    <row r="296" ht="15.75" customHeight="1">
      <c r="M296" s="26"/>
    </row>
    <row r="297" ht="15.75" customHeight="1">
      <c r="M297" s="26"/>
    </row>
    <row r="298" ht="15.75" customHeight="1">
      <c r="M298" s="26"/>
    </row>
    <row r="299" ht="15.75" customHeight="1">
      <c r="M299" s="26"/>
    </row>
    <row r="300" ht="15.75" customHeight="1">
      <c r="M300" s="26"/>
    </row>
    <row r="301" ht="15.75" customHeight="1">
      <c r="M301" s="26"/>
    </row>
    <row r="302" ht="15.75" customHeight="1">
      <c r="M302" s="26"/>
    </row>
    <row r="303" ht="15.75" customHeight="1">
      <c r="M303" s="26"/>
    </row>
    <row r="304" ht="15.75" customHeight="1">
      <c r="M304" s="26"/>
    </row>
    <row r="305" ht="15.75" customHeight="1">
      <c r="M305" s="26"/>
    </row>
    <row r="306" ht="15.75" customHeight="1">
      <c r="M306" s="26"/>
    </row>
    <row r="307" ht="15.75" customHeight="1">
      <c r="M307" s="26"/>
    </row>
    <row r="308" ht="15.75" customHeight="1">
      <c r="M308" s="26"/>
    </row>
    <row r="309" ht="15.75" customHeight="1">
      <c r="M309" s="26"/>
    </row>
    <row r="310" ht="15.75" customHeight="1">
      <c r="M310" s="26"/>
    </row>
    <row r="311" ht="15.75" customHeight="1">
      <c r="M311" s="26"/>
    </row>
    <row r="312" ht="15.75" customHeight="1">
      <c r="M312" s="26"/>
    </row>
    <row r="313" ht="15.75" customHeight="1">
      <c r="M313" s="26"/>
    </row>
    <row r="314" ht="15.75" customHeight="1">
      <c r="M314" s="26"/>
    </row>
    <row r="315" ht="15.75" customHeight="1">
      <c r="M315" s="26"/>
    </row>
    <row r="316" ht="15.75" customHeight="1">
      <c r="M316" s="26"/>
    </row>
    <row r="317" ht="15.75" customHeight="1">
      <c r="M317" s="26"/>
    </row>
    <row r="318" ht="15.75" customHeight="1">
      <c r="M318" s="26"/>
    </row>
    <row r="319" ht="15.75" customHeight="1">
      <c r="M319" s="26"/>
    </row>
    <row r="320" ht="15.75" customHeight="1">
      <c r="M320" s="26"/>
    </row>
    <row r="321" ht="15.75" customHeight="1">
      <c r="M321" s="26"/>
    </row>
    <row r="322" ht="15.75" customHeight="1">
      <c r="M322" s="26"/>
    </row>
    <row r="323" ht="15.75" customHeight="1">
      <c r="M323" s="26"/>
    </row>
    <row r="324" ht="15.75" customHeight="1">
      <c r="M324" s="26"/>
    </row>
    <row r="325" ht="15.75" customHeight="1">
      <c r="M325" s="26"/>
    </row>
    <row r="326" ht="15.75" customHeight="1">
      <c r="M326" s="26"/>
    </row>
    <row r="327" ht="15.75" customHeight="1">
      <c r="M327" s="26"/>
    </row>
    <row r="328" ht="15.75" customHeight="1">
      <c r="M328" s="26"/>
    </row>
    <row r="329" ht="15.75" customHeight="1">
      <c r="M329" s="26"/>
    </row>
    <row r="330" ht="15.75" customHeight="1">
      <c r="M330" s="26"/>
    </row>
    <row r="331" ht="15.75" customHeight="1">
      <c r="M331" s="26"/>
    </row>
    <row r="332" ht="15.75" customHeight="1">
      <c r="M332" s="26"/>
    </row>
    <row r="333" ht="15.75" customHeight="1">
      <c r="M333" s="26"/>
    </row>
    <row r="334" ht="15.75" customHeight="1">
      <c r="M334" s="26"/>
    </row>
    <row r="335" ht="15.75" customHeight="1">
      <c r="M335" s="26"/>
    </row>
    <row r="336" ht="15.75" customHeight="1">
      <c r="M336" s="26"/>
    </row>
    <row r="337" ht="15.75" customHeight="1">
      <c r="M337" s="26"/>
    </row>
    <row r="338" ht="15.75" customHeight="1">
      <c r="M338" s="26"/>
    </row>
    <row r="339" ht="15.75" customHeight="1">
      <c r="M339" s="26"/>
    </row>
    <row r="340" ht="15.75" customHeight="1">
      <c r="M340" s="26"/>
    </row>
    <row r="341" ht="15.75" customHeight="1">
      <c r="M341" s="26"/>
    </row>
    <row r="342" ht="15.75" customHeight="1">
      <c r="M342" s="26"/>
    </row>
    <row r="343" ht="15.75" customHeight="1">
      <c r="M343" s="26"/>
    </row>
    <row r="344" ht="15.75" customHeight="1">
      <c r="M344" s="26"/>
    </row>
    <row r="345" ht="15.75" customHeight="1">
      <c r="M345" s="26"/>
    </row>
    <row r="346" ht="15.75" customHeight="1">
      <c r="M346" s="26"/>
    </row>
    <row r="347" ht="15.75" customHeight="1">
      <c r="M347" s="26"/>
    </row>
    <row r="348" ht="15.75" customHeight="1">
      <c r="M348" s="26"/>
    </row>
    <row r="349" ht="15.75" customHeight="1">
      <c r="M349" s="26"/>
    </row>
    <row r="350" ht="15.75" customHeight="1">
      <c r="M350" s="26"/>
    </row>
    <row r="351" ht="15.75" customHeight="1">
      <c r="M351" s="26"/>
    </row>
    <row r="352" ht="15.75" customHeight="1">
      <c r="M352" s="26"/>
    </row>
    <row r="353" ht="15.75" customHeight="1">
      <c r="M353" s="26"/>
    </row>
    <row r="354" ht="15.75" customHeight="1">
      <c r="M354" s="26"/>
    </row>
    <row r="355" ht="15.75" customHeight="1">
      <c r="M355" s="26"/>
    </row>
    <row r="356" ht="15.75" customHeight="1">
      <c r="M356" s="26"/>
    </row>
    <row r="357" ht="15.75" customHeight="1">
      <c r="M357" s="26"/>
    </row>
    <row r="358" ht="15.75" customHeight="1">
      <c r="M358" s="26"/>
    </row>
    <row r="359" ht="15.75" customHeight="1">
      <c r="M359" s="26"/>
    </row>
    <row r="360" ht="15.75" customHeight="1">
      <c r="M360" s="26"/>
    </row>
    <row r="361" ht="15.75" customHeight="1">
      <c r="M361" s="26"/>
    </row>
    <row r="362" ht="15.75" customHeight="1">
      <c r="M362" s="26"/>
    </row>
    <row r="363" ht="15.75" customHeight="1">
      <c r="M363" s="26"/>
    </row>
    <row r="364" ht="15.75" customHeight="1">
      <c r="M364" s="26"/>
    </row>
    <row r="365" ht="15.75" customHeight="1">
      <c r="M365" s="26"/>
    </row>
    <row r="366" ht="15.75" customHeight="1">
      <c r="M366" s="26"/>
    </row>
    <row r="367" ht="15.75" customHeight="1">
      <c r="M367" s="26"/>
    </row>
    <row r="368" ht="15.75" customHeight="1">
      <c r="M368" s="26"/>
    </row>
    <row r="369" ht="15.75" customHeight="1">
      <c r="M369" s="26"/>
    </row>
    <row r="370" ht="15.75" customHeight="1">
      <c r="M370" s="26"/>
    </row>
    <row r="371" ht="15.75" customHeight="1">
      <c r="M371" s="26"/>
    </row>
    <row r="372" ht="15.75" customHeight="1">
      <c r="M372" s="26"/>
    </row>
    <row r="373" ht="15.75" customHeight="1">
      <c r="M373" s="26"/>
    </row>
    <row r="374" ht="15.75" customHeight="1">
      <c r="M374" s="26"/>
    </row>
    <row r="375" ht="15.75" customHeight="1">
      <c r="M375" s="26"/>
    </row>
    <row r="376" ht="15.75" customHeight="1">
      <c r="M376" s="26"/>
    </row>
    <row r="377" ht="15.75" customHeight="1">
      <c r="M377" s="26"/>
    </row>
    <row r="378" ht="15.75" customHeight="1">
      <c r="M378" s="26"/>
    </row>
    <row r="379" ht="15.75" customHeight="1">
      <c r="M379" s="26"/>
    </row>
    <row r="380" ht="15.75" customHeight="1">
      <c r="M380" s="26"/>
    </row>
    <row r="381" ht="15.75" customHeight="1">
      <c r="M381" s="26"/>
    </row>
    <row r="382" ht="15.75" customHeight="1">
      <c r="M382" s="26"/>
    </row>
    <row r="383" ht="15.75" customHeight="1">
      <c r="M383" s="26"/>
    </row>
    <row r="384" ht="15.75" customHeight="1">
      <c r="M384" s="26"/>
    </row>
    <row r="385" ht="15.75" customHeight="1">
      <c r="M385" s="26"/>
    </row>
    <row r="386" ht="15.75" customHeight="1">
      <c r="M386" s="26"/>
    </row>
    <row r="387" ht="15.75" customHeight="1">
      <c r="M387" s="26"/>
    </row>
    <row r="388" ht="15.75" customHeight="1">
      <c r="M388" s="26"/>
    </row>
    <row r="389" ht="15.75" customHeight="1">
      <c r="M389" s="26"/>
    </row>
    <row r="390" ht="15.75" customHeight="1">
      <c r="M390" s="26"/>
    </row>
    <row r="391" ht="15.75" customHeight="1">
      <c r="M391" s="26"/>
    </row>
    <row r="392" ht="15.75" customHeight="1">
      <c r="M392" s="26"/>
    </row>
    <row r="393" ht="15.75" customHeight="1">
      <c r="M393" s="26"/>
    </row>
    <row r="394" ht="15.75" customHeight="1">
      <c r="M394" s="26"/>
    </row>
    <row r="395" ht="15.75" customHeight="1">
      <c r="M395" s="26"/>
    </row>
    <row r="396" ht="15.75" customHeight="1">
      <c r="M396" s="26"/>
    </row>
    <row r="397" ht="15.75" customHeight="1">
      <c r="M397" s="26"/>
    </row>
    <row r="398" ht="15.75" customHeight="1">
      <c r="M398" s="26"/>
    </row>
    <row r="399" ht="15.75" customHeight="1">
      <c r="M399" s="26"/>
    </row>
    <row r="400" ht="15.75" customHeight="1">
      <c r="M400" s="26"/>
    </row>
    <row r="401" ht="15.75" customHeight="1">
      <c r="M401" s="26"/>
    </row>
    <row r="402" ht="15.75" customHeight="1">
      <c r="M402" s="26"/>
    </row>
    <row r="403" ht="15.75" customHeight="1">
      <c r="M403" s="26"/>
    </row>
    <row r="404" ht="15.75" customHeight="1">
      <c r="M404" s="26"/>
    </row>
    <row r="405" ht="15.75" customHeight="1">
      <c r="M405" s="26"/>
    </row>
    <row r="406" ht="15.75" customHeight="1">
      <c r="M406" s="26"/>
    </row>
    <row r="407" ht="15.75" customHeight="1">
      <c r="M407" s="26"/>
    </row>
    <row r="408" ht="15.75" customHeight="1">
      <c r="M408" s="26"/>
    </row>
    <row r="409" ht="15.75" customHeight="1">
      <c r="M409" s="26"/>
    </row>
    <row r="410" ht="15.75" customHeight="1">
      <c r="M410" s="26"/>
    </row>
    <row r="411" ht="15.75" customHeight="1">
      <c r="M411" s="26"/>
    </row>
    <row r="412" ht="15.75" customHeight="1">
      <c r="M412" s="26"/>
    </row>
    <row r="413" ht="15.75" customHeight="1">
      <c r="M413" s="26"/>
    </row>
    <row r="414" ht="15.75" customHeight="1">
      <c r="M414" s="26"/>
    </row>
    <row r="415" ht="15.75" customHeight="1">
      <c r="M415" s="26"/>
    </row>
    <row r="416" ht="15.75" customHeight="1">
      <c r="M416" s="26"/>
    </row>
    <row r="417" ht="15.75" customHeight="1">
      <c r="M417" s="26"/>
    </row>
    <row r="418" ht="15.75" customHeight="1">
      <c r="M418" s="26"/>
    </row>
    <row r="419" ht="15.75" customHeight="1">
      <c r="M419" s="26"/>
    </row>
    <row r="420" ht="15.75" customHeight="1">
      <c r="M420" s="26"/>
    </row>
    <row r="421" ht="15.75" customHeight="1">
      <c r="M421" s="26"/>
    </row>
    <row r="422" ht="15.75" customHeight="1">
      <c r="M422" s="26"/>
    </row>
    <row r="423" ht="15.75" customHeight="1">
      <c r="M423" s="26"/>
    </row>
    <row r="424" ht="15.75" customHeight="1">
      <c r="M424" s="26"/>
    </row>
    <row r="425" ht="15.75" customHeight="1">
      <c r="M425" s="26"/>
    </row>
    <row r="426" ht="15.75" customHeight="1">
      <c r="M426" s="26"/>
    </row>
    <row r="427" ht="15.75" customHeight="1">
      <c r="M427" s="26"/>
    </row>
    <row r="428" ht="15.75" customHeight="1">
      <c r="M428" s="26"/>
    </row>
    <row r="429" ht="15.75" customHeight="1">
      <c r="M429" s="26"/>
    </row>
    <row r="430" ht="15.75" customHeight="1">
      <c r="M430" s="26"/>
    </row>
    <row r="431" ht="15.75" customHeight="1">
      <c r="M431" s="26"/>
    </row>
    <row r="432" ht="15.75" customHeight="1">
      <c r="M432" s="26"/>
    </row>
    <row r="433" ht="15.75" customHeight="1">
      <c r="M433" s="26"/>
    </row>
    <row r="434" ht="15.75" customHeight="1">
      <c r="M434" s="26"/>
    </row>
    <row r="435" ht="15.75" customHeight="1">
      <c r="M435" s="26"/>
    </row>
    <row r="436" ht="15.75" customHeight="1">
      <c r="M436" s="26"/>
    </row>
    <row r="437" ht="15.75" customHeight="1">
      <c r="M437" s="26"/>
    </row>
    <row r="438" ht="15.75" customHeight="1">
      <c r="M438" s="26"/>
    </row>
    <row r="439" ht="15.75" customHeight="1">
      <c r="M439" s="26"/>
    </row>
    <row r="440" ht="15.75" customHeight="1">
      <c r="M440" s="26"/>
    </row>
    <row r="441" ht="15.75" customHeight="1">
      <c r="M441" s="26"/>
    </row>
    <row r="442" ht="15.75" customHeight="1">
      <c r="M442" s="26"/>
    </row>
    <row r="443" ht="15.75" customHeight="1">
      <c r="M443" s="26"/>
    </row>
    <row r="444" ht="15.75" customHeight="1">
      <c r="M444" s="26"/>
    </row>
    <row r="445" ht="15.75" customHeight="1">
      <c r="M445" s="26"/>
    </row>
    <row r="446" ht="15.75" customHeight="1">
      <c r="M446" s="26"/>
    </row>
    <row r="447" ht="15.75" customHeight="1">
      <c r="M447" s="26"/>
    </row>
    <row r="448" ht="15.75" customHeight="1">
      <c r="M448" s="26"/>
    </row>
    <row r="449" ht="15.75" customHeight="1">
      <c r="M449" s="26"/>
    </row>
    <row r="450" ht="15.75" customHeight="1">
      <c r="M450" s="26"/>
    </row>
    <row r="451" ht="15.75" customHeight="1">
      <c r="M451" s="26"/>
    </row>
    <row r="452" ht="15.75" customHeight="1">
      <c r="M452" s="26"/>
    </row>
    <row r="453" ht="15.75" customHeight="1">
      <c r="M453" s="26"/>
    </row>
    <row r="454" ht="15.75" customHeight="1">
      <c r="M454" s="26"/>
    </row>
    <row r="455" ht="15.75" customHeight="1">
      <c r="M455" s="26"/>
    </row>
    <row r="456" ht="15.75" customHeight="1">
      <c r="M456" s="26"/>
    </row>
    <row r="457" ht="15.75" customHeight="1">
      <c r="M457" s="26"/>
    </row>
    <row r="458" ht="15.75" customHeight="1">
      <c r="M458" s="26"/>
    </row>
    <row r="459" ht="15.75" customHeight="1">
      <c r="M459" s="26"/>
    </row>
    <row r="460" ht="15.75" customHeight="1">
      <c r="M460" s="26"/>
    </row>
    <row r="461" ht="15.75" customHeight="1">
      <c r="M461" s="26"/>
    </row>
    <row r="462" ht="15.75" customHeight="1">
      <c r="M462" s="26"/>
    </row>
    <row r="463" ht="15.75" customHeight="1">
      <c r="M463" s="26"/>
    </row>
    <row r="464" ht="15.75" customHeight="1">
      <c r="M464" s="26"/>
    </row>
    <row r="465" ht="15.75" customHeight="1">
      <c r="M465" s="26"/>
    </row>
    <row r="466" ht="15.75" customHeight="1">
      <c r="M466" s="26"/>
    </row>
    <row r="467" ht="15.75" customHeight="1">
      <c r="M467" s="26"/>
    </row>
    <row r="468" ht="15.75" customHeight="1">
      <c r="M468" s="26"/>
    </row>
    <row r="469" ht="15.75" customHeight="1">
      <c r="M469" s="26"/>
    </row>
    <row r="470" ht="15.75" customHeight="1">
      <c r="M470" s="26"/>
    </row>
    <row r="471" ht="15.75" customHeight="1">
      <c r="M471" s="26"/>
    </row>
    <row r="472" ht="15.75" customHeight="1">
      <c r="M472" s="26"/>
    </row>
    <row r="473" ht="15.75" customHeight="1">
      <c r="M473" s="26"/>
    </row>
    <row r="474" ht="15.75" customHeight="1">
      <c r="M474" s="26"/>
    </row>
    <row r="475" ht="15.75" customHeight="1">
      <c r="M475" s="26"/>
    </row>
    <row r="476" ht="15.75" customHeight="1">
      <c r="M476" s="26"/>
    </row>
    <row r="477" ht="15.75" customHeight="1">
      <c r="M477" s="26"/>
    </row>
    <row r="478" ht="15.75" customHeight="1">
      <c r="M478" s="26"/>
    </row>
    <row r="479" ht="15.75" customHeight="1">
      <c r="M479" s="26"/>
    </row>
    <row r="480" ht="15.75" customHeight="1">
      <c r="M480" s="26"/>
    </row>
    <row r="481" ht="15.75" customHeight="1">
      <c r="M481" s="26"/>
    </row>
    <row r="482" ht="15.75" customHeight="1">
      <c r="M482" s="26"/>
    </row>
    <row r="483" ht="15.75" customHeight="1">
      <c r="M483" s="26"/>
    </row>
    <row r="484" ht="15.75" customHeight="1">
      <c r="M484" s="26"/>
    </row>
    <row r="485" ht="15.75" customHeight="1">
      <c r="M485" s="26"/>
    </row>
    <row r="486" ht="15.75" customHeight="1">
      <c r="M486" s="26"/>
    </row>
    <row r="487" ht="15.75" customHeight="1">
      <c r="M487" s="26"/>
    </row>
    <row r="488" ht="15.75" customHeight="1">
      <c r="M488" s="26"/>
    </row>
    <row r="489" ht="15.75" customHeight="1">
      <c r="M489" s="26"/>
    </row>
    <row r="490" ht="15.75" customHeight="1">
      <c r="M490" s="26"/>
    </row>
    <row r="491" ht="15.75" customHeight="1">
      <c r="M491" s="26"/>
    </row>
    <row r="492" ht="15.75" customHeight="1">
      <c r="M492" s="26"/>
    </row>
    <row r="493" ht="15.75" customHeight="1">
      <c r="M493" s="26"/>
    </row>
    <row r="494" ht="15.75" customHeight="1">
      <c r="M494" s="26"/>
    </row>
    <row r="495" ht="15.75" customHeight="1">
      <c r="M495" s="26"/>
    </row>
    <row r="496" ht="15.75" customHeight="1">
      <c r="M496" s="26"/>
    </row>
    <row r="497" ht="15.75" customHeight="1">
      <c r="M497" s="26"/>
    </row>
    <row r="498" ht="15.75" customHeight="1">
      <c r="M498" s="26"/>
    </row>
    <row r="499" ht="15.75" customHeight="1">
      <c r="M499" s="26"/>
    </row>
    <row r="500" ht="15.75" customHeight="1">
      <c r="M500" s="26"/>
    </row>
    <row r="501" ht="15.75" customHeight="1">
      <c r="M501" s="26"/>
    </row>
    <row r="502" ht="15.75" customHeight="1">
      <c r="M502" s="26"/>
    </row>
    <row r="503" ht="15.75" customHeight="1">
      <c r="M503" s="26"/>
    </row>
    <row r="504" ht="15.75" customHeight="1">
      <c r="M504" s="26"/>
    </row>
    <row r="505" ht="15.75" customHeight="1">
      <c r="M505" s="26"/>
    </row>
    <row r="506" ht="15.75" customHeight="1">
      <c r="M506" s="26"/>
    </row>
    <row r="507" ht="15.75" customHeight="1">
      <c r="M507" s="26"/>
    </row>
    <row r="508" ht="15.75" customHeight="1">
      <c r="M508" s="26"/>
    </row>
    <row r="509" ht="15.75" customHeight="1">
      <c r="M509" s="26"/>
    </row>
    <row r="510" ht="15.75" customHeight="1">
      <c r="M510" s="26"/>
    </row>
    <row r="511" ht="15.75" customHeight="1">
      <c r="M511" s="26"/>
    </row>
    <row r="512" ht="15.75" customHeight="1">
      <c r="M512" s="26"/>
    </row>
    <row r="513" ht="15.75" customHeight="1">
      <c r="M513" s="26"/>
    </row>
    <row r="514" ht="15.75" customHeight="1">
      <c r="M514" s="26"/>
    </row>
    <row r="515" ht="15.75" customHeight="1">
      <c r="M515" s="26"/>
    </row>
    <row r="516" ht="15.75" customHeight="1">
      <c r="M516" s="26"/>
    </row>
    <row r="517" ht="15.75" customHeight="1">
      <c r="M517" s="26"/>
    </row>
    <row r="518" ht="15.75" customHeight="1">
      <c r="M518" s="26"/>
    </row>
    <row r="519" ht="15.75" customHeight="1">
      <c r="M519" s="26"/>
    </row>
    <row r="520" ht="15.75" customHeight="1">
      <c r="M520" s="26"/>
    </row>
    <row r="521" ht="15.75" customHeight="1">
      <c r="M521" s="26"/>
    </row>
    <row r="522" ht="15.75" customHeight="1">
      <c r="M522" s="26"/>
    </row>
    <row r="523" ht="15.75" customHeight="1">
      <c r="M523" s="26"/>
    </row>
    <row r="524" ht="15.75" customHeight="1">
      <c r="M524" s="26"/>
    </row>
    <row r="525" ht="15.75" customHeight="1">
      <c r="M525" s="26"/>
    </row>
    <row r="526" ht="15.75" customHeight="1">
      <c r="M526" s="26"/>
    </row>
    <row r="527" ht="15.75" customHeight="1">
      <c r="M527" s="26"/>
    </row>
    <row r="528" ht="15.75" customHeight="1">
      <c r="M528" s="26"/>
    </row>
    <row r="529" ht="15.75" customHeight="1">
      <c r="M529" s="26"/>
    </row>
    <row r="530" ht="15.75" customHeight="1">
      <c r="M530" s="26"/>
    </row>
    <row r="531" ht="15.75" customHeight="1">
      <c r="M531" s="26"/>
    </row>
    <row r="532" ht="15.75" customHeight="1">
      <c r="M532" s="26"/>
    </row>
    <row r="533" ht="15.75" customHeight="1">
      <c r="M533" s="26"/>
    </row>
    <row r="534" ht="15.75" customHeight="1">
      <c r="M534" s="26"/>
    </row>
    <row r="535" ht="15.75" customHeight="1">
      <c r="M535" s="26"/>
    </row>
    <row r="536" ht="15.75" customHeight="1">
      <c r="M536" s="26"/>
    </row>
    <row r="537" ht="15.75" customHeight="1">
      <c r="M537" s="26"/>
    </row>
    <row r="538" ht="15.75" customHeight="1">
      <c r="M538" s="26"/>
    </row>
    <row r="539" ht="15.75" customHeight="1">
      <c r="M539" s="26"/>
    </row>
    <row r="540" ht="15.75" customHeight="1">
      <c r="M540" s="26"/>
    </row>
    <row r="541" ht="15.75" customHeight="1">
      <c r="M541" s="26"/>
    </row>
    <row r="542" ht="15.75" customHeight="1">
      <c r="M542" s="26"/>
    </row>
    <row r="543" ht="15.75" customHeight="1">
      <c r="M543" s="26"/>
    </row>
    <row r="544" ht="15.75" customHeight="1">
      <c r="M544" s="26"/>
    </row>
    <row r="545" ht="15.75" customHeight="1">
      <c r="M545" s="26"/>
    </row>
    <row r="546" ht="15.75" customHeight="1">
      <c r="M546" s="26"/>
    </row>
    <row r="547" ht="15.75" customHeight="1">
      <c r="M547" s="26"/>
    </row>
    <row r="548" ht="15.75" customHeight="1">
      <c r="M548" s="26"/>
    </row>
    <row r="549" ht="15.75" customHeight="1">
      <c r="M549" s="26"/>
    </row>
    <row r="550" ht="15.75" customHeight="1">
      <c r="M550" s="26"/>
    </row>
    <row r="551" ht="15.75" customHeight="1">
      <c r="M551" s="26"/>
    </row>
    <row r="552" ht="15.75" customHeight="1">
      <c r="M552" s="26"/>
    </row>
    <row r="553" ht="15.75" customHeight="1">
      <c r="M553" s="26"/>
    </row>
    <row r="554" ht="15.75" customHeight="1">
      <c r="M554" s="26"/>
    </row>
    <row r="555" ht="15.75" customHeight="1">
      <c r="M555" s="26"/>
    </row>
    <row r="556" ht="15.75" customHeight="1">
      <c r="M556" s="26"/>
    </row>
    <row r="557" ht="15.75" customHeight="1">
      <c r="M557" s="26"/>
    </row>
    <row r="558" ht="15.75" customHeight="1">
      <c r="M558" s="26"/>
    </row>
    <row r="559" ht="15.75" customHeight="1">
      <c r="M559" s="26"/>
    </row>
    <row r="560" ht="15.75" customHeight="1">
      <c r="M560" s="26"/>
    </row>
    <row r="561" ht="15.75" customHeight="1">
      <c r="M561" s="26"/>
    </row>
    <row r="562" ht="15.75" customHeight="1">
      <c r="M562" s="26"/>
    </row>
    <row r="563" ht="15.75" customHeight="1">
      <c r="M563" s="26"/>
    </row>
    <row r="564" ht="15.75" customHeight="1">
      <c r="M564" s="26"/>
    </row>
    <row r="565" ht="15.75" customHeight="1">
      <c r="M565" s="26"/>
    </row>
    <row r="566" ht="15.75" customHeight="1">
      <c r="M566" s="26"/>
    </row>
    <row r="567" ht="15.75" customHeight="1">
      <c r="M567" s="26"/>
    </row>
    <row r="568" ht="15.75" customHeight="1">
      <c r="M568" s="26"/>
    </row>
    <row r="569" ht="15.75" customHeight="1">
      <c r="M569" s="26"/>
    </row>
    <row r="570" ht="15.75" customHeight="1">
      <c r="M570" s="26"/>
    </row>
    <row r="571" ht="15.75" customHeight="1">
      <c r="M571" s="26"/>
    </row>
    <row r="572" ht="15.75" customHeight="1">
      <c r="M572" s="26"/>
    </row>
    <row r="573" ht="15.75" customHeight="1">
      <c r="M573" s="26"/>
    </row>
    <row r="574" ht="15.75" customHeight="1">
      <c r="M574" s="26"/>
    </row>
    <row r="575" ht="15.75" customHeight="1">
      <c r="M575" s="26"/>
    </row>
    <row r="576" ht="15.75" customHeight="1">
      <c r="M576" s="26"/>
    </row>
    <row r="577" ht="15.75" customHeight="1">
      <c r="M577" s="26"/>
    </row>
    <row r="578" ht="15.75" customHeight="1">
      <c r="M578" s="26"/>
    </row>
    <row r="579" ht="15.75" customHeight="1">
      <c r="M579" s="26"/>
    </row>
    <row r="580" ht="15.75" customHeight="1">
      <c r="M580" s="26"/>
    </row>
    <row r="581" ht="15.75" customHeight="1">
      <c r="M581" s="26"/>
    </row>
    <row r="582" ht="15.75" customHeight="1">
      <c r="M582" s="26"/>
    </row>
    <row r="583" ht="15.75" customHeight="1">
      <c r="M583" s="26"/>
    </row>
    <row r="584" ht="15.75" customHeight="1">
      <c r="M584" s="26"/>
    </row>
    <row r="585" ht="15.75" customHeight="1">
      <c r="M585" s="26"/>
    </row>
    <row r="586" ht="15.75" customHeight="1">
      <c r="M586" s="26"/>
    </row>
    <row r="587" ht="15.75" customHeight="1">
      <c r="M587" s="26"/>
    </row>
    <row r="588" ht="15.75" customHeight="1">
      <c r="M588" s="26"/>
    </row>
    <row r="589" ht="15.75" customHeight="1">
      <c r="M589" s="26"/>
    </row>
    <row r="590" ht="15.75" customHeight="1">
      <c r="M590" s="26"/>
    </row>
    <row r="591" ht="15.75" customHeight="1">
      <c r="M591" s="26"/>
    </row>
    <row r="592" ht="15.75" customHeight="1">
      <c r="M592" s="26"/>
    </row>
    <row r="593" ht="15.75" customHeight="1">
      <c r="M593" s="26"/>
    </row>
    <row r="594" ht="15.75" customHeight="1">
      <c r="M594" s="26"/>
    </row>
    <row r="595" ht="15.75" customHeight="1">
      <c r="M595" s="26"/>
    </row>
    <row r="596" ht="15.75" customHeight="1">
      <c r="M596" s="26"/>
    </row>
    <row r="597" ht="15.75" customHeight="1">
      <c r="M597" s="26"/>
    </row>
    <row r="598" ht="15.75" customHeight="1">
      <c r="M598" s="26"/>
    </row>
    <row r="599" ht="15.75" customHeight="1">
      <c r="M599" s="26"/>
    </row>
    <row r="600" ht="15.75" customHeight="1">
      <c r="M600" s="26"/>
    </row>
    <row r="601" ht="15.75" customHeight="1">
      <c r="M601" s="26"/>
    </row>
    <row r="602" ht="15.75" customHeight="1">
      <c r="M602" s="26"/>
    </row>
    <row r="603" ht="15.75" customHeight="1">
      <c r="M603" s="26"/>
    </row>
    <row r="604" ht="15.75" customHeight="1">
      <c r="M604" s="26"/>
    </row>
    <row r="605" ht="15.75" customHeight="1">
      <c r="M605" s="26"/>
    </row>
    <row r="606" ht="15.75" customHeight="1">
      <c r="M606" s="26"/>
    </row>
    <row r="607" ht="15.75" customHeight="1">
      <c r="M607" s="26"/>
    </row>
    <row r="608" ht="15.75" customHeight="1">
      <c r="M608" s="26"/>
    </row>
    <row r="609" ht="15.75" customHeight="1">
      <c r="M609" s="26"/>
    </row>
    <row r="610" ht="15.75" customHeight="1">
      <c r="M610" s="26"/>
    </row>
    <row r="611" ht="15.75" customHeight="1">
      <c r="M611" s="26"/>
    </row>
    <row r="612" ht="15.75" customHeight="1">
      <c r="M612" s="26"/>
    </row>
    <row r="613" ht="15.75" customHeight="1">
      <c r="M613" s="26"/>
    </row>
    <row r="614" ht="15.75" customHeight="1">
      <c r="M614" s="26"/>
    </row>
    <row r="615" ht="15.75" customHeight="1">
      <c r="M615" s="26"/>
    </row>
    <row r="616" ht="15.75" customHeight="1">
      <c r="M616" s="26"/>
    </row>
    <row r="617" ht="15.75" customHeight="1">
      <c r="M617" s="26"/>
    </row>
    <row r="618" ht="15.75" customHeight="1">
      <c r="M618" s="26"/>
    </row>
    <row r="619" ht="15.75" customHeight="1">
      <c r="M619" s="26"/>
    </row>
    <row r="620" ht="15.75" customHeight="1">
      <c r="M620" s="26"/>
    </row>
    <row r="621" ht="15.75" customHeight="1">
      <c r="M621" s="26"/>
    </row>
    <row r="622" ht="15.75" customHeight="1">
      <c r="M622" s="26"/>
    </row>
    <row r="623" ht="15.75" customHeight="1">
      <c r="M623" s="26"/>
    </row>
    <row r="624" ht="15.75" customHeight="1">
      <c r="M624" s="26"/>
    </row>
    <row r="625" ht="15.75" customHeight="1">
      <c r="M625" s="26"/>
    </row>
    <row r="626" ht="15.75" customHeight="1">
      <c r="M626" s="26"/>
    </row>
    <row r="627" ht="15.75" customHeight="1">
      <c r="M627" s="26"/>
    </row>
    <row r="628" ht="15.75" customHeight="1">
      <c r="M628" s="26"/>
    </row>
    <row r="629" ht="15.75" customHeight="1">
      <c r="M629" s="26"/>
    </row>
    <row r="630" ht="15.75" customHeight="1">
      <c r="M630" s="26"/>
    </row>
    <row r="631" ht="15.75" customHeight="1">
      <c r="M631" s="26"/>
    </row>
    <row r="632" ht="15.75" customHeight="1">
      <c r="M632" s="26"/>
    </row>
    <row r="633" ht="15.75" customHeight="1">
      <c r="M633" s="26"/>
    </row>
    <row r="634" ht="15.75" customHeight="1">
      <c r="M634" s="26"/>
    </row>
    <row r="635" ht="15.75" customHeight="1">
      <c r="M635" s="26"/>
    </row>
    <row r="636" ht="15.75" customHeight="1">
      <c r="M636" s="26"/>
    </row>
    <row r="637" ht="15.75" customHeight="1">
      <c r="M637" s="26"/>
    </row>
    <row r="638" ht="15.75" customHeight="1">
      <c r="M638" s="26"/>
    </row>
    <row r="639" ht="15.75" customHeight="1">
      <c r="M639" s="26"/>
    </row>
    <row r="640" ht="15.75" customHeight="1">
      <c r="M640" s="26"/>
    </row>
    <row r="641" ht="15.75" customHeight="1">
      <c r="M641" s="26"/>
    </row>
    <row r="642" ht="15.75" customHeight="1">
      <c r="M642" s="26"/>
    </row>
    <row r="643" ht="15.75" customHeight="1">
      <c r="M643" s="26"/>
    </row>
    <row r="644" ht="15.75" customHeight="1">
      <c r="M644" s="26"/>
    </row>
    <row r="645" ht="15.75" customHeight="1">
      <c r="M645" s="26"/>
    </row>
    <row r="646" ht="15.75" customHeight="1">
      <c r="M646" s="26"/>
    </row>
    <row r="647" ht="15.75" customHeight="1">
      <c r="M647" s="26"/>
    </row>
    <row r="648" ht="15.75" customHeight="1">
      <c r="M648" s="26"/>
    </row>
    <row r="649" ht="15.75" customHeight="1">
      <c r="M649" s="26"/>
    </row>
    <row r="650" ht="15.75" customHeight="1">
      <c r="M650" s="26"/>
    </row>
    <row r="651" ht="15.75" customHeight="1">
      <c r="M651" s="26"/>
    </row>
    <row r="652" ht="15.75" customHeight="1">
      <c r="M652" s="26"/>
    </row>
    <row r="653" ht="15.75" customHeight="1">
      <c r="M653" s="26"/>
    </row>
    <row r="654" ht="15.75" customHeight="1">
      <c r="M654" s="26"/>
    </row>
    <row r="655" ht="15.75" customHeight="1">
      <c r="M655" s="26"/>
    </row>
    <row r="656" ht="15.75" customHeight="1">
      <c r="M656" s="26"/>
    </row>
    <row r="657" ht="15.75" customHeight="1">
      <c r="M657" s="26"/>
    </row>
    <row r="658" ht="15.75" customHeight="1">
      <c r="M658" s="26"/>
    </row>
    <row r="659" ht="15.75" customHeight="1">
      <c r="M659" s="26"/>
    </row>
    <row r="660" ht="15.75" customHeight="1">
      <c r="M660" s="26"/>
    </row>
    <row r="661" ht="15.75" customHeight="1">
      <c r="M661" s="26"/>
    </row>
    <row r="662" ht="15.75" customHeight="1">
      <c r="M662" s="26"/>
    </row>
    <row r="663" ht="15.75" customHeight="1">
      <c r="M663" s="26"/>
    </row>
    <row r="664" ht="15.75" customHeight="1">
      <c r="M664" s="26"/>
    </row>
    <row r="665" ht="15.75" customHeight="1">
      <c r="M665" s="26"/>
    </row>
    <row r="666" ht="15.75" customHeight="1">
      <c r="M666" s="26"/>
    </row>
    <row r="667" ht="15.75" customHeight="1">
      <c r="M667" s="26"/>
    </row>
    <row r="668" ht="15.75" customHeight="1">
      <c r="M668" s="26"/>
    </row>
    <row r="669" ht="15.75" customHeight="1">
      <c r="M669" s="26"/>
    </row>
    <row r="670" ht="15.75" customHeight="1">
      <c r="M670" s="26"/>
    </row>
    <row r="671" ht="15.75" customHeight="1">
      <c r="M671" s="26"/>
    </row>
    <row r="672" ht="15.75" customHeight="1">
      <c r="M672" s="26"/>
    </row>
    <row r="673" ht="15.75" customHeight="1">
      <c r="M673" s="26"/>
    </row>
    <row r="674" ht="15.75" customHeight="1">
      <c r="M674" s="26"/>
    </row>
    <row r="675" ht="15.75" customHeight="1">
      <c r="M675" s="26"/>
    </row>
    <row r="676" ht="15.75" customHeight="1">
      <c r="M676" s="26"/>
    </row>
    <row r="677" ht="15.75" customHeight="1">
      <c r="M677" s="26"/>
    </row>
    <row r="678" ht="15.75" customHeight="1">
      <c r="M678" s="26"/>
    </row>
    <row r="679" ht="15.75" customHeight="1">
      <c r="M679" s="26"/>
    </row>
    <row r="680" ht="15.75" customHeight="1">
      <c r="M680" s="26"/>
    </row>
    <row r="681" ht="15.75" customHeight="1">
      <c r="M681" s="26"/>
    </row>
    <row r="682" ht="15.75" customHeight="1">
      <c r="M682" s="26"/>
    </row>
    <row r="683" ht="15.75" customHeight="1">
      <c r="M683" s="26"/>
    </row>
    <row r="684" ht="15.75" customHeight="1">
      <c r="M684" s="26"/>
    </row>
    <row r="685" ht="15.75" customHeight="1">
      <c r="M685" s="26"/>
    </row>
    <row r="686" ht="15.75" customHeight="1">
      <c r="M686" s="26"/>
    </row>
    <row r="687" ht="15.75" customHeight="1">
      <c r="M687" s="26"/>
    </row>
    <row r="688" ht="15.75" customHeight="1">
      <c r="M688" s="26"/>
    </row>
    <row r="689" ht="15.75" customHeight="1">
      <c r="M689" s="26"/>
    </row>
    <row r="690" ht="15.75" customHeight="1">
      <c r="M690" s="26"/>
    </row>
    <row r="691" ht="15.75" customHeight="1">
      <c r="M691" s="26"/>
    </row>
    <row r="692" ht="15.75" customHeight="1">
      <c r="M692" s="26"/>
    </row>
    <row r="693" ht="15.75" customHeight="1">
      <c r="M693" s="26"/>
    </row>
    <row r="694" ht="15.75" customHeight="1">
      <c r="M694" s="26"/>
    </row>
    <row r="695" ht="15.75" customHeight="1">
      <c r="M695" s="26"/>
    </row>
    <row r="696" ht="15.75" customHeight="1">
      <c r="M696" s="26"/>
    </row>
    <row r="697" ht="15.75" customHeight="1">
      <c r="M697" s="26"/>
    </row>
    <row r="698" ht="15.75" customHeight="1">
      <c r="M698" s="26"/>
    </row>
    <row r="699" ht="15.75" customHeight="1">
      <c r="M699" s="26"/>
    </row>
    <row r="700" ht="15.75" customHeight="1">
      <c r="M700" s="26"/>
    </row>
    <row r="701" ht="15.75" customHeight="1">
      <c r="M701" s="26"/>
    </row>
    <row r="702" ht="15.75" customHeight="1">
      <c r="M702" s="26"/>
    </row>
    <row r="703" ht="15.75" customHeight="1">
      <c r="M703" s="26"/>
    </row>
    <row r="704" ht="15.75" customHeight="1">
      <c r="M704" s="26"/>
    </row>
    <row r="705" ht="15.75" customHeight="1">
      <c r="M705" s="26"/>
    </row>
    <row r="706" ht="15.75" customHeight="1">
      <c r="M706" s="26"/>
    </row>
    <row r="707" ht="15.75" customHeight="1">
      <c r="M707" s="26"/>
    </row>
    <row r="708" ht="15.75" customHeight="1">
      <c r="M708" s="26"/>
    </row>
    <row r="709" ht="15.75" customHeight="1">
      <c r="M709" s="26"/>
    </row>
    <row r="710" ht="15.75" customHeight="1">
      <c r="M710" s="26"/>
    </row>
    <row r="711" ht="15.75" customHeight="1">
      <c r="M711" s="26"/>
    </row>
    <row r="712" ht="15.75" customHeight="1">
      <c r="M712" s="26"/>
    </row>
    <row r="713" ht="15.75" customHeight="1">
      <c r="M713" s="26"/>
    </row>
    <row r="714" ht="15.75" customHeight="1">
      <c r="M714" s="26"/>
    </row>
    <row r="715" ht="15.75" customHeight="1">
      <c r="M715" s="26"/>
    </row>
    <row r="716" ht="15.75" customHeight="1">
      <c r="M716" s="26"/>
    </row>
    <row r="717" ht="15.75" customHeight="1">
      <c r="M717" s="26"/>
    </row>
    <row r="718" ht="15.75" customHeight="1">
      <c r="M718" s="26"/>
    </row>
    <row r="719" ht="15.75" customHeight="1">
      <c r="M719" s="26"/>
    </row>
    <row r="720" ht="15.75" customHeight="1">
      <c r="M720" s="26"/>
    </row>
    <row r="721" ht="15.75" customHeight="1">
      <c r="M721" s="26"/>
    </row>
    <row r="722" ht="15.75" customHeight="1">
      <c r="M722" s="26"/>
    </row>
    <row r="723" ht="15.75" customHeight="1">
      <c r="M723" s="26"/>
    </row>
    <row r="724" ht="15.75" customHeight="1">
      <c r="M724" s="26"/>
    </row>
    <row r="725" ht="15.75" customHeight="1">
      <c r="M725" s="26"/>
    </row>
    <row r="726" ht="15.75" customHeight="1">
      <c r="M726" s="26"/>
    </row>
    <row r="727" ht="15.75" customHeight="1">
      <c r="M727" s="26"/>
    </row>
    <row r="728" ht="15.75" customHeight="1">
      <c r="M728" s="26"/>
    </row>
    <row r="729" ht="15.75" customHeight="1">
      <c r="M729" s="26"/>
    </row>
    <row r="730" ht="15.75" customHeight="1">
      <c r="M730" s="26"/>
    </row>
    <row r="731" ht="15.75" customHeight="1">
      <c r="M731" s="26"/>
    </row>
    <row r="732" ht="15.75" customHeight="1">
      <c r="M732" s="26"/>
    </row>
    <row r="733" ht="15.75" customHeight="1">
      <c r="M733" s="26"/>
    </row>
    <row r="734" ht="15.75" customHeight="1">
      <c r="M734" s="26"/>
    </row>
    <row r="735" ht="15.75" customHeight="1">
      <c r="M735" s="26"/>
    </row>
    <row r="736" ht="15.75" customHeight="1">
      <c r="M736" s="26"/>
    </row>
    <row r="737" ht="15.75" customHeight="1">
      <c r="M737" s="26"/>
    </row>
    <row r="738" ht="15.75" customHeight="1">
      <c r="M738" s="26"/>
    </row>
    <row r="739" ht="15.75" customHeight="1">
      <c r="M739" s="26"/>
    </row>
    <row r="740" ht="15.75" customHeight="1">
      <c r="M740" s="26"/>
    </row>
    <row r="741" ht="15.75" customHeight="1">
      <c r="M741" s="26"/>
    </row>
    <row r="742" ht="15.75" customHeight="1">
      <c r="M742" s="26"/>
    </row>
    <row r="743" ht="15.75" customHeight="1">
      <c r="M743" s="26"/>
    </row>
    <row r="744" ht="15.75" customHeight="1">
      <c r="M744" s="26"/>
    </row>
    <row r="745" ht="15.75" customHeight="1">
      <c r="M745" s="26"/>
    </row>
    <row r="746" ht="15.75" customHeight="1">
      <c r="M746" s="26"/>
    </row>
    <row r="747" ht="15.75" customHeight="1">
      <c r="M747" s="26"/>
    </row>
    <row r="748" ht="15.75" customHeight="1">
      <c r="M748" s="26"/>
    </row>
    <row r="749" ht="15.75" customHeight="1">
      <c r="M749" s="26"/>
    </row>
    <row r="750" ht="15.75" customHeight="1">
      <c r="M750" s="26"/>
    </row>
    <row r="751" ht="15.75" customHeight="1">
      <c r="M751" s="26"/>
    </row>
    <row r="752" ht="15.75" customHeight="1">
      <c r="M752" s="26"/>
    </row>
    <row r="753" ht="15.75" customHeight="1">
      <c r="M753" s="26"/>
    </row>
    <row r="754" ht="15.75" customHeight="1">
      <c r="M754" s="26"/>
    </row>
    <row r="755" ht="15.75" customHeight="1">
      <c r="M755" s="26"/>
    </row>
    <row r="756" ht="15.75" customHeight="1">
      <c r="M756" s="26"/>
    </row>
    <row r="757" ht="15.75" customHeight="1">
      <c r="M757" s="26"/>
    </row>
    <row r="758" ht="15.75" customHeight="1">
      <c r="M758" s="26"/>
    </row>
    <row r="759" ht="15.75" customHeight="1">
      <c r="M759" s="26"/>
    </row>
    <row r="760" ht="15.75" customHeight="1">
      <c r="M760" s="26"/>
    </row>
    <row r="761" ht="15.75" customHeight="1">
      <c r="M761" s="26"/>
    </row>
    <row r="762" ht="15.75" customHeight="1">
      <c r="M762" s="26"/>
    </row>
    <row r="763" ht="15.75" customHeight="1">
      <c r="M763" s="26"/>
    </row>
    <row r="764" ht="15.75" customHeight="1">
      <c r="M764" s="26"/>
    </row>
    <row r="765" ht="15.75" customHeight="1">
      <c r="M765" s="26"/>
    </row>
    <row r="766" ht="15.75" customHeight="1">
      <c r="M766" s="26"/>
    </row>
    <row r="767" ht="15.75" customHeight="1">
      <c r="M767" s="26"/>
    </row>
    <row r="768" ht="15.75" customHeight="1">
      <c r="M768" s="26"/>
    </row>
    <row r="769" ht="15.75" customHeight="1">
      <c r="M769" s="26"/>
    </row>
    <row r="770" ht="15.75" customHeight="1">
      <c r="M770" s="26"/>
    </row>
    <row r="771" ht="15.75" customHeight="1">
      <c r="M771" s="26"/>
    </row>
    <row r="772" ht="15.75" customHeight="1">
      <c r="M772" s="26"/>
    </row>
    <row r="773" ht="15.75" customHeight="1">
      <c r="M773" s="26"/>
    </row>
    <row r="774" ht="15.75" customHeight="1">
      <c r="M774" s="26"/>
    </row>
    <row r="775" ht="15.75" customHeight="1">
      <c r="M775" s="26"/>
    </row>
    <row r="776" ht="15.75" customHeight="1">
      <c r="M776" s="26"/>
    </row>
    <row r="777" ht="15.75" customHeight="1">
      <c r="M777" s="26"/>
    </row>
    <row r="778" ht="15.75" customHeight="1">
      <c r="M778" s="26"/>
    </row>
    <row r="779" ht="15.75" customHeight="1">
      <c r="M779" s="26"/>
    </row>
    <row r="780" ht="15.75" customHeight="1">
      <c r="M780" s="26"/>
    </row>
    <row r="781" ht="15.75" customHeight="1">
      <c r="M781" s="26"/>
    </row>
    <row r="782" ht="15.75" customHeight="1">
      <c r="M782" s="26"/>
    </row>
    <row r="783" ht="15.75" customHeight="1">
      <c r="M783" s="26"/>
    </row>
    <row r="784" ht="15.75" customHeight="1">
      <c r="M784" s="26"/>
    </row>
    <row r="785" ht="15.75" customHeight="1">
      <c r="M785" s="26"/>
    </row>
    <row r="786" ht="15.75" customHeight="1">
      <c r="M786" s="26"/>
    </row>
    <row r="787" ht="15.75" customHeight="1">
      <c r="M787" s="26"/>
    </row>
    <row r="788" ht="15.75" customHeight="1">
      <c r="M788" s="26"/>
    </row>
    <row r="789" ht="15.75" customHeight="1">
      <c r="M789" s="26"/>
    </row>
    <row r="790" ht="15.75" customHeight="1">
      <c r="M790" s="26"/>
    </row>
    <row r="791" ht="15.75" customHeight="1">
      <c r="M791" s="26"/>
    </row>
    <row r="792" ht="15.75" customHeight="1">
      <c r="M792" s="26"/>
    </row>
    <row r="793" ht="15.75" customHeight="1">
      <c r="M793" s="26"/>
    </row>
    <row r="794" ht="15.75" customHeight="1">
      <c r="M794" s="26"/>
    </row>
    <row r="795" ht="15.75" customHeight="1">
      <c r="M795" s="26"/>
    </row>
    <row r="796" ht="15.75" customHeight="1">
      <c r="M796" s="26"/>
    </row>
    <row r="797" ht="15.75" customHeight="1">
      <c r="M797" s="26"/>
    </row>
    <row r="798" ht="15.75" customHeight="1">
      <c r="M798" s="26"/>
    </row>
    <row r="799" ht="15.75" customHeight="1">
      <c r="M799" s="26"/>
    </row>
    <row r="800" ht="15.75" customHeight="1">
      <c r="M800" s="26"/>
    </row>
    <row r="801" ht="15.75" customHeight="1">
      <c r="M801" s="26"/>
    </row>
    <row r="802" ht="15.75" customHeight="1">
      <c r="M802" s="26"/>
    </row>
    <row r="803" ht="15.75" customHeight="1">
      <c r="M803" s="26"/>
    </row>
    <row r="804" ht="15.75" customHeight="1">
      <c r="M804" s="26"/>
    </row>
    <row r="805" ht="15.75" customHeight="1">
      <c r="M805" s="26"/>
    </row>
    <row r="806" ht="15.75" customHeight="1">
      <c r="M806" s="26"/>
    </row>
    <row r="807" ht="15.75" customHeight="1">
      <c r="M807" s="26"/>
    </row>
    <row r="808" ht="15.75" customHeight="1">
      <c r="M808" s="26"/>
    </row>
    <row r="809" ht="15.75" customHeight="1">
      <c r="M809" s="26"/>
    </row>
    <row r="810" ht="15.75" customHeight="1">
      <c r="M810" s="26"/>
    </row>
    <row r="811" ht="15.75" customHeight="1">
      <c r="M811" s="26"/>
    </row>
    <row r="812" ht="15.75" customHeight="1">
      <c r="M812" s="26"/>
    </row>
    <row r="813" ht="15.75" customHeight="1">
      <c r="M813" s="26"/>
    </row>
    <row r="814" ht="15.75" customHeight="1">
      <c r="M814" s="26"/>
    </row>
    <row r="815" ht="15.75" customHeight="1">
      <c r="M815" s="26"/>
    </row>
    <row r="816" ht="15.75" customHeight="1">
      <c r="M816" s="26"/>
    </row>
    <row r="817" ht="15.75" customHeight="1">
      <c r="M817" s="26"/>
    </row>
    <row r="818" ht="15.75" customHeight="1">
      <c r="M818" s="26"/>
    </row>
    <row r="819" ht="15.75" customHeight="1">
      <c r="M819" s="26"/>
    </row>
    <row r="820" ht="15.75" customHeight="1">
      <c r="M820" s="26"/>
    </row>
    <row r="821" ht="15.75" customHeight="1">
      <c r="M821" s="26"/>
    </row>
    <row r="822" ht="15.75" customHeight="1">
      <c r="M822" s="26"/>
    </row>
    <row r="823" ht="15.75" customHeight="1">
      <c r="M823" s="26"/>
    </row>
    <row r="824" ht="15.75" customHeight="1">
      <c r="M824" s="26"/>
    </row>
    <row r="825" ht="15.75" customHeight="1">
      <c r="M825" s="26"/>
    </row>
    <row r="826" ht="15.75" customHeight="1">
      <c r="M826" s="26"/>
    </row>
    <row r="827" ht="15.75" customHeight="1">
      <c r="M827" s="26"/>
    </row>
    <row r="828" ht="15.75" customHeight="1">
      <c r="M828" s="26"/>
    </row>
    <row r="829" ht="15.75" customHeight="1">
      <c r="M829" s="26"/>
    </row>
    <row r="830" ht="15.75" customHeight="1">
      <c r="M830" s="26"/>
    </row>
    <row r="831" ht="15.75" customHeight="1">
      <c r="M831" s="26"/>
    </row>
    <row r="832" ht="15.75" customHeight="1">
      <c r="M832" s="26"/>
    </row>
    <row r="833" ht="15.75" customHeight="1">
      <c r="M833" s="26"/>
    </row>
    <row r="834" ht="15.75" customHeight="1">
      <c r="M834" s="26"/>
    </row>
    <row r="835" ht="15.75" customHeight="1">
      <c r="M835" s="26"/>
    </row>
    <row r="836" ht="15.75" customHeight="1">
      <c r="M836" s="26"/>
    </row>
    <row r="837" ht="15.75" customHeight="1">
      <c r="M837" s="26"/>
    </row>
    <row r="838" ht="15.75" customHeight="1">
      <c r="M838" s="26"/>
    </row>
    <row r="839" ht="15.75" customHeight="1">
      <c r="M839" s="26"/>
    </row>
    <row r="840" ht="15.75" customHeight="1">
      <c r="M840" s="26"/>
    </row>
    <row r="841" ht="15.75" customHeight="1">
      <c r="M841" s="26"/>
    </row>
    <row r="842" ht="15.75" customHeight="1">
      <c r="M842" s="26"/>
    </row>
    <row r="843" ht="15.75" customHeight="1">
      <c r="M843" s="26"/>
    </row>
    <row r="844" ht="15.75" customHeight="1">
      <c r="M844" s="26"/>
    </row>
    <row r="845" ht="15.75" customHeight="1">
      <c r="M845" s="26"/>
    </row>
    <row r="846" ht="15.75" customHeight="1">
      <c r="M846" s="26"/>
    </row>
    <row r="847" ht="15.75" customHeight="1">
      <c r="M847" s="26"/>
    </row>
    <row r="848" ht="15.75" customHeight="1">
      <c r="M848" s="26"/>
    </row>
    <row r="849" ht="15.75" customHeight="1">
      <c r="M849" s="26"/>
    </row>
    <row r="850" ht="15.75" customHeight="1">
      <c r="M850" s="26"/>
    </row>
    <row r="851" ht="15.75" customHeight="1">
      <c r="M851" s="26"/>
    </row>
    <row r="852" ht="15.75" customHeight="1">
      <c r="M852" s="26"/>
    </row>
    <row r="853" ht="15.75" customHeight="1">
      <c r="M853" s="26"/>
    </row>
    <row r="854" ht="15.75" customHeight="1">
      <c r="M854" s="26"/>
    </row>
    <row r="855" ht="15.75" customHeight="1">
      <c r="M855" s="26"/>
    </row>
    <row r="856" ht="15.75" customHeight="1">
      <c r="M856" s="26"/>
    </row>
    <row r="857" ht="15.75" customHeight="1">
      <c r="M857" s="26"/>
    </row>
    <row r="858" ht="15.75" customHeight="1">
      <c r="M858" s="26"/>
    </row>
    <row r="859" ht="15.75" customHeight="1">
      <c r="M859" s="26"/>
    </row>
    <row r="860" ht="15.75" customHeight="1">
      <c r="M860" s="26"/>
    </row>
    <row r="861" ht="15.75" customHeight="1">
      <c r="M861" s="26"/>
    </row>
    <row r="862" ht="15.75" customHeight="1">
      <c r="M862" s="26"/>
    </row>
    <row r="863" ht="15.75" customHeight="1">
      <c r="M863" s="26"/>
    </row>
    <row r="864" ht="15.75" customHeight="1">
      <c r="M864" s="26"/>
    </row>
    <row r="865" ht="15.75" customHeight="1">
      <c r="M865" s="26"/>
    </row>
    <row r="866" ht="15.75" customHeight="1">
      <c r="M866" s="26"/>
    </row>
    <row r="867" ht="15.75" customHeight="1">
      <c r="M867" s="26"/>
    </row>
    <row r="868" ht="15.75" customHeight="1">
      <c r="M868" s="26"/>
    </row>
    <row r="869" ht="15.75" customHeight="1">
      <c r="M869" s="26"/>
    </row>
    <row r="870" ht="15.75" customHeight="1">
      <c r="M870" s="26"/>
    </row>
    <row r="871" ht="15.75" customHeight="1">
      <c r="M871" s="26"/>
    </row>
    <row r="872" ht="15.75" customHeight="1">
      <c r="M872" s="26"/>
    </row>
    <row r="873" ht="15.75" customHeight="1">
      <c r="M873" s="26"/>
    </row>
    <row r="874" ht="15.75" customHeight="1">
      <c r="M874" s="26"/>
    </row>
    <row r="875" ht="15.75" customHeight="1">
      <c r="M875" s="26"/>
    </row>
    <row r="876" ht="15.75" customHeight="1">
      <c r="M876" s="26"/>
    </row>
    <row r="877" ht="15.75" customHeight="1">
      <c r="M877" s="26"/>
    </row>
    <row r="878" ht="15.75" customHeight="1">
      <c r="M878" s="26"/>
    </row>
    <row r="879" ht="15.75" customHeight="1">
      <c r="M879" s="26"/>
    </row>
    <row r="880" ht="15.75" customHeight="1">
      <c r="M880" s="26"/>
    </row>
    <row r="881" ht="15.75" customHeight="1">
      <c r="M881" s="26"/>
    </row>
    <row r="882" ht="15.75" customHeight="1">
      <c r="M882" s="26"/>
    </row>
    <row r="883" ht="15.75" customHeight="1">
      <c r="M883" s="26"/>
    </row>
    <row r="884" ht="15.75" customHeight="1">
      <c r="M884" s="26"/>
    </row>
    <row r="885" ht="15.75" customHeight="1">
      <c r="M885" s="26"/>
    </row>
    <row r="886" ht="15.75" customHeight="1">
      <c r="M886" s="26"/>
    </row>
    <row r="887" ht="15.75" customHeight="1">
      <c r="M887" s="26"/>
    </row>
    <row r="888" ht="15.75" customHeight="1">
      <c r="M888" s="26"/>
    </row>
    <row r="889" ht="15.75" customHeight="1">
      <c r="M889" s="26"/>
    </row>
    <row r="890" ht="15.75" customHeight="1">
      <c r="M890" s="26"/>
    </row>
    <row r="891" ht="15.75" customHeight="1">
      <c r="M891" s="26"/>
    </row>
    <row r="892" ht="15.75" customHeight="1">
      <c r="M892" s="26"/>
    </row>
    <row r="893" ht="15.75" customHeight="1">
      <c r="M893" s="26"/>
    </row>
    <row r="894" ht="15.75" customHeight="1">
      <c r="M894" s="26"/>
    </row>
    <row r="895" ht="15.75" customHeight="1">
      <c r="M895" s="26"/>
    </row>
    <row r="896" ht="15.75" customHeight="1">
      <c r="M896" s="26"/>
    </row>
    <row r="897" ht="15.75" customHeight="1">
      <c r="M897" s="26"/>
    </row>
    <row r="898" ht="15.75" customHeight="1">
      <c r="M898" s="26"/>
    </row>
    <row r="899" ht="15.75" customHeight="1">
      <c r="M899" s="26"/>
    </row>
    <row r="900" ht="15.75" customHeight="1">
      <c r="M900" s="26"/>
    </row>
    <row r="901" ht="15.75" customHeight="1">
      <c r="M901" s="26"/>
    </row>
    <row r="902" ht="15.75" customHeight="1">
      <c r="M902" s="26"/>
    </row>
    <row r="903" ht="15.75" customHeight="1">
      <c r="M903" s="26"/>
    </row>
    <row r="904" ht="15.75" customHeight="1">
      <c r="M904" s="26"/>
    </row>
    <row r="905" ht="15.75" customHeight="1">
      <c r="M905" s="26"/>
    </row>
    <row r="906" ht="15.75" customHeight="1">
      <c r="M906" s="26"/>
    </row>
    <row r="907" ht="15.75" customHeight="1">
      <c r="M907" s="26"/>
    </row>
    <row r="908" ht="15.75" customHeight="1">
      <c r="M908" s="26"/>
    </row>
    <row r="909" ht="15.75" customHeight="1">
      <c r="M909" s="26"/>
    </row>
    <row r="910" ht="15.75" customHeight="1">
      <c r="M910" s="26"/>
    </row>
    <row r="911" ht="15.75" customHeight="1">
      <c r="M911" s="26"/>
    </row>
    <row r="912" ht="15.75" customHeight="1">
      <c r="M912" s="26"/>
    </row>
    <row r="913" ht="15.75" customHeight="1">
      <c r="M913" s="26"/>
    </row>
    <row r="914" ht="15.75" customHeight="1">
      <c r="M914" s="26"/>
    </row>
    <row r="915" ht="15.75" customHeight="1">
      <c r="M915" s="26"/>
    </row>
    <row r="916" ht="15.75" customHeight="1">
      <c r="M916" s="26"/>
    </row>
    <row r="917" ht="15.75" customHeight="1">
      <c r="M917" s="26"/>
    </row>
    <row r="918" ht="15.75" customHeight="1">
      <c r="M918" s="26"/>
    </row>
    <row r="919" ht="15.75" customHeight="1">
      <c r="M919" s="26"/>
    </row>
    <row r="920" ht="15.75" customHeight="1">
      <c r="M920" s="26"/>
    </row>
    <row r="921" ht="15.75" customHeight="1">
      <c r="M921" s="26"/>
    </row>
    <row r="922" ht="15.75" customHeight="1">
      <c r="M922" s="26"/>
    </row>
    <row r="923" ht="15.75" customHeight="1">
      <c r="M923" s="26"/>
    </row>
    <row r="924" ht="15.75" customHeight="1">
      <c r="M924" s="26"/>
    </row>
    <row r="925" ht="15.75" customHeight="1">
      <c r="M925" s="26"/>
    </row>
    <row r="926" ht="15.75" customHeight="1">
      <c r="M926" s="26"/>
    </row>
    <row r="927" ht="15.75" customHeight="1">
      <c r="M927" s="26"/>
    </row>
    <row r="928" ht="15.75" customHeight="1">
      <c r="M928" s="26"/>
    </row>
    <row r="929" ht="15.75" customHeight="1">
      <c r="M929" s="26"/>
    </row>
    <row r="930" ht="15.75" customHeight="1">
      <c r="M930" s="26"/>
    </row>
    <row r="931" ht="15.75" customHeight="1">
      <c r="M931" s="26"/>
    </row>
    <row r="932" ht="15.75" customHeight="1">
      <c r="M932" s="26"/>
    </row>
    <row r="933" ht="15.75" customHeight="1">
      <c r="M933" s="26"/>
    </row>
    <row r="934" ht="15.75" customHeight="1">
      <c r="M934" s="26"/>
    </row>
    <row r="935" ht="15.75" customHeight="1">
      <c r="M935" s="26"/>
    </row>
    <row r="936" ht="15.75" customHeight="1">
      <c r="M936" s="26"/>
    </row>
    <row r="937" ht="15.75" customHeight="1">
      <c r="M937" s="26"/>
    </row>
    <row r="938" ht="15.75" customHeight="1">
      <c r="M938" s="26"/>
    </row>
    <row r="939" ht="15.75" customHeight="1">
      <c r="M939" s="26"/>
    </row>
    <row r="940" ht="15.75" customHeight="1">
      <c r="M940" s="26"/>
    </row>
    <row r="941" ht="15.75" customHeight="1">
      <c r="M941" s="26"/>
    </row>
    <row r="942" ht="15.75" customHeight="1">
      <c r="M942" s="26"/>
    </row>
    <row r="943" ht="15.75" customHeight="1">
      <c r="M943" s="26"/>
    </row>
    <row r="944" ht="15.75" customHeight="1">
      <c r="M944" s="26"/>
    </row>
    <row r="945" ht="15.75" customHeight="1">
      <c r="M945" s="26"/>
    </row>
    <row r="946" ht="15.75" customHeight="1">
      <c r="M946" s="26"/>
    </row>
    <row r="947" ht="15.75" customHeight="1">
      <c r="M947" s="26"/>
    </row>
    <row r="948" ht="15.75" customHeight="1">
      <c r="M948" s="26"/>
    </row>
    <row r="949" ht="15.75" customHeight="1">
      <c r="M949" s="26"/>
    </row>
    <row r="950" ht="15.75" customHeight="1">
      <c r="M950" s="26"/>
    </row>
    <row r="951" ht="15.75" customHeight="1">
      <c r="M951" s="26"/>
    </row>
    <row r="952" ht="15.75" customHeight="1">
      <c r="M952" s="26"/>
    </row>
    <row r="953" ht="15.75" customHeight="1">
      <c r="M953" s="26"/>
    </row>
    <row r="954" ht="15.75" customHeight="1">
      <c r="M954" s="26"/>
    </row>
    <row r="955" ht="15.75" customHeight="1">
      <c r="M955" s="26"/>
    </row>
    <row r="956" ht="15.75" customHeight="1">
      <c r="M956" s="26"/>
    </row>
    <row r="957" ht="15.75" customHeight="1">
      <c r="M957" s="26"/>
    </row>
    <row r="958" ht="15.75" customHeight="1">
      <c r="M958" s="26"/>
    </row>
    <row r="959" ht="15.75" customHeight="1">
      <c r="M959" s="26"/>
    </row>
    <row r="960" ht="15.75" customHeight="1">
      <c r="M960" s="26"/>
    </row>
    <row r="961" ht="15.75" customHeight="1">
      <c r="M961" s="26"/>
    </row>
    <row r="962" ht="15.75" customHeight="1">
      <c r="M962" s="26"/>
    </row>
    <row r="963" ht="15.75" customHeight="1">
      <c r="M963" s="26"/>
    </row>
    <row r="964" ht="15.75" customHeight="1">
      <c r="M964" s="26"/>
    </row>
    <row r="965" ht="15.75" customHeight="1">
      <c r="M965" s="26"/>
    </row>
    <row r="966" ht="15.75" customHeight="1">
      <c r="M966" s="26"/>
    </row>
    <row r="967" ht="15.75" customHeight="1">
      <c r="M967" s="26"/>
    </row>
    <row r="968" ht="15.75" customHeight="1">
      <c r="M968" s="26"/>
    </row>
    <row r="969" ht="15.75" customHeight="1">
      <c r="M969" s="26"/>
    </row>
    <row r="970" ht="15.75" customHeight="1">
      <c r="M970" s="26"/>
    </row>
    <row r="971" ht="15.75" customHeight="1">
      <c r="M971" s="26"/>
    </row>
    <row r="972" ht="15.75" customHeight="1">
      <c r="M972" s="26"/>
    </row>
    <row r="973" ht="15.75" customHeight="1">
      <c r="M973" s="26"/>
    </row>
    <row r="974" ht="15.75" customHeight="1">
      <c r="M974" s="26"/>
    </row>
    <row r="975" ht="15.75" customHeight="1">
      <c r="M975" s="26"/>
    </row>
    <row r="976" ht="15.75" customHeight="1">
      <c r="M976" s="26"/>
    </row>
    <row r="977" ht="15.75" customHeight="1">
      <c r="M977" s="26"/>
    </row>
    <row r="978" ht="15.75" customHeight="1">
      <c r="M978" s="26"/>
    </row>
    <row r="979" ht="15.75" customHeight="1">
      <c r="M979" s="26"/>
    </row>
    <row r="980" ht="15.75" customHeight="1">
      <c r="M980" s="26"/>
    </row>
    <row r="981" ht="15.75" customHeight="1">
      <c r="M981" s="26"/>
    </row>
    <row r="982" ht="15.75" customHeight="1">
      <c r="M982" s="26"/>
    </row>
    <row r="983" ht="15.75" customHeight="1">
      <c r="M983" s="26"/>
    </row>
    <row r="984" ht="15.75" customHeight="1">
      <c r="M984" s="26"/>
    </row>
    <row r="985" ht="15.75" customHeight="1">
      <c r="M985" s="26"/>
    </row>
    <row r="986" ht="15.75" customHeight="1">
      <c r="M986" s="26"/>
    </row>
    <row r="987" ht="15.75" customHeight="1">
      <c r="M987" s="26"/>
    </row>
    <row r="988" ht="15.75" customHeight="1">
      <c r="M988" s="26"/>
    </row>
    <row r="989" ht="15.75" customHeight="1">
      <c r="M989" s="26"/>
    </row>
    <row r="990" ht="15.75" customHeight="1">
      <c r="M990" s="26"/>
    </row>
    <row r="991" ht="15.75" customHeight="1">
      <c r="M991" s="26"/>
    </row>
    <row r="992" ht="15.75" customHeight="1">
      <c r="M992" s="26"/>
    </row>
    <row r="993" ht="15.75" customHeight="1">
      <c r="M993" s="26"/>
    </row>
    <row r="994" ht="15.75" customHeight="1">
      <c r="M994" s="26"/>
    </row>
    <row r="995" ht="15.75" customHeight="1">
      <c r="M995" s="26"/>
    </row>
    <row r="996" ht="15.75" customHeight="1">
      <c r="M996" s="26"/>
    </row>
    <row r="997" ht="15.75" customHeight="1">
      <c r="M997" s="26"/>
    </row>
    <row r="998" ht="15.75" customHeight="1">
      <c r="M998" s="26"/>
    </row>
    <row r="999" ht="15.75" customHeight="1">
      <c r="M999" s="26"/>
    </row>
    <row r="1000" ht="15.75" customHeight="1">
      <c r="M1000" s="26"/>
    </row>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63"/>
    <col customWidth="1" min="2" max="30" width="8.63"/>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2024-08-24T23:32:14Z</dcterms:created>
  <dc:creator>Joshua Gomez</dc:creator>
</cp:coreProperties>
</file>