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ownloads\"/>
    </mc:Choice>
  </mc:AlternateContent>
  <xr:revisionPtr revIDLastSave="0" documentId="8_{3A2B49D4-AC4E-4A7D-BDE7-84AB8E14DBBF}" xr6:coauthVersionLast="47" xr6:coauthVersionMax="47" xr10:uidLastSave="{00000000-0000-0000-0000-000000000000}"/>
  <bookViews>
    <workbookView xWindow="-110" yWindow="-110" windowWidth="19420" windowHeight="11500" xr2:uid="{93198599-BB8F-4EFD-A3C6-D5C9C8DA0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E78" i="1"/>
  <c r="E79" i="1" s="1"/>
  <c r="D78" i="1"/>
  <c r="C78" i="1"/>
  <c r="B78" i="1"/>
  <c r="E75" i="1"/>
  <c r="E76" i="1"/>
  <c r="C75" i="1"/>
  <c r="B75" i="1"/>
  <c r="G49" i="1"/>
  <c r="F49" i="1"/>
  <c r="E49" i="1"/>
  <c r="D49" i="1"/>
  <c r="C49" i="1"/>
  <c r="B49" i="1"/>
  <c r="B48" i="1"/>
  <c r="B45" i="1"/>
  <c r="D79" i="1"/>
  <c r="C79" i="1"/>
  <c r="B79" i="1"/>
  <c r="D76" i="1"/>
  <c r="C76" i="1"/>
  <c r="B76" i="1"/>
  <c r="D73" i="1"/>
  <c r="C73" i="1"/>
  <c r="B73" i="1"/>
  <c r="D70" i="1"/>
  <c r="C70" i="1"/>
  <c r="B70" i="1"/>
  <c r="D67" i="1"/>
  <c r="C67" i="1"/>
  <c r="B67" i="1"/>
  <c r="D64" i="1"/>
  <c r="C64" i="1"/>
  <c r="B64" i="1"/>
  <c r="D61" i="1"/>
  <c r="C61" i="1"/>
  <c r="B61" i="1"/>
  <c r="D58" i="1"/>
  <c r="C58" i="1"/>
  <c r="B58" i="1"/>
  <c r="D55" i="1"/>
  <c r="C55" i="1"/>
  <c r="B55" i="1"/>
  <c r="D52" i="1"/>
  <c r="C52" i="1"/>
  <c r="B52" i="1"/>
  <c r="D46" i="1"/>
  <c r="C46" i="1"/>
  <c r="B46" i="1"/>
  <c r="G82" i="1"/>
  <c r="F82" i="1"/>
  <c r="E82" i="1"/>
  <c r="D82" i="1"/>
  <c r="C82" i="1"/>
  <c r="B82" i="1"/>
  <c r="G79" i="1"/>
  <c r="G76" i="1"/>
  <c r="F76" i="1"/>
  <c r="G73" i="1"/>
  <c r="F73" i="1"/>
  <c r="E73" i="1"/>
  <c r="G70" i="1"/>
  <c r="F70" i="1"/>
  <c r="E70" i="1"/>
  <c r="G67" i="1"/>
  <c r="F67" i="1"/>
  <c r="E67" i="1"/>
  <c r="G64" i="1"/>
  <c r="F64" i="1"/>
  <c r="E64" i="1"/>
  <c r="G61" i="1"/>
  <c r="F61" i="1"/>
  <c r="E61" i="1"/>
  <c r="G58" i="1"/>
  <c r="F58" i="1"/>
  <c r="E58" i="1"/>
  <c r="G55" i="1"/>
  <c r="F55" i="1"/>
  <c r="E55" i="1"/>
  <c r="G52" i="1"/>
  <c r="F52" i="1"/>
  <c r="E52" i="1"/>
  <c r="G46" i="1"/>
  <c r="F46" i="1"/>
  <c r="E46" i="1"/>
  <c r="B35" i="1"/>
  <c r="D35" i="1"/>
  <c r="D36" i="1" s="1"/>
  <c r="E35" i="1"/>
  <c r="E36" i="1" s="1"/>
  <c r="G36" i="1"/>
  <c r="F36" i="1"/>
  <c r="C36" i="1"/>
  <c r="B36" i="1"/>
  <c r="G33" i="1"/>
  <c r="F33" i="1"/>
  <c r="E33" i="1"/>
  <c r="D33" i="1"/>
  <c r="C33" i="1"/>
  <c r="B33" i="1"/>
  <c r="E6" i="1"/>
  <c r="E9" i="1"/>
  <c r="D9" i="1"/>
  <c r="D8" i="1"/>
  <c r="G30" i="1"/>
  <c r="F30" i="1"/>
  <c r="E30" i="1"/>
  <c r="D30" i="1"/>
  <c r="C30" i="1"/>
  <c r="B30" i="1"/>
  <c r="G27" i="1"/>
  <c r="F27" i="1"/>
  <c r="E27" i="1"/>
  <c r="D27" i="1"/>
  <c r="C27" i="1"/>
  <c r="B27" i="1"/>
  <c r="G24" i="1"/>
  <c r="F24" i="1"/>
  <c r="E24" i="1"/>
  <c r="D24" i="1"/>
  <c r="C24" i="1"/>
  <c r="B24" i="1"/>
  <c r="G21" i="1"/>
  <c r="F21" i="1"/>
  <c r="E21" i="1"/>
  <c r="D21" i="1"/>
  <c r="C21" i="1"/>
  <c r="B21" i="1"/>
  <c r="G18" i="1"/>
  <c r="F18" i="1"/>
  <c r="E18" i="1"/>
  <c r="D18" i="1"/>
  <c r="C18" i="1"/>
  <c r="B18" i="1"/>
  <c r="G15" i="1"/>
  <c r="F15" i="1"/>
  <c r="E15" i="1"/>
  <c r="D15" i="1"/>
  <c r="C15" i="1"/>
  <c r="B15" i="1"/>
  <c r="G12" i="1"/>
  <c r="F12" i="1"/>
  <c r="E12" i="1"/>
  <c r="D12" i="1"/>
  <c r="C12" i="1"/>
  <c r="B12" i="1"/>
  <c r="G9" i="1"/>
  <c r="F9" i="1"/>
  <c r="C9" i="1"/>
  <c r="B9" i="1"/>
  <c r="G3" i="1"/>
  <c r="F3" i="1"/>
  <c r="E3" i="1"/>
  <c r="D3" i="1"/>
  <c r="C3" i="1"/>
  <c r="B3" i="1"/>
  <c r="B6" i="1"/>
  <c r="C6" i="1"/>
  <c r="F6" i="1"/>
  <c r="G6" i="1"/>
  <c r="D6" i="1"/>
  <c r="E5" i="1"/>
  <c r="D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<sst xmlns="http://schemas.openxmlformats.org/spreadsheetml/2006/main" count="33" uniqueCount="29">
  <si>
    <t>Ramaley (1913)</t>
  </si>
  <si>
    <t>Chamberlain (1928)</t>
  </si>
  <si>
    <t>Rife (1940)</t>
  </si>
  <si>
    <t>Merrell (1975)</t>
  </si>
  <si>
    <t>Annett (1973)</t>
  </si>
  <si>
    <t>Ferronato et al. (1974)</t>
  </si>
  <si>
    <t>Annett (1978)</t>
  </si>
  <si>
    <t>Carter-Saltzmann (1980)</t>
  </si>
  <si>
    <t>Coren &amp; Porac (1980)</t>
  </si>
  <si>
    <t>McGee &amp; Cozad (1980)</t>
  </si>
  <si>
    <t>*based on annett 1973</t>
  </si>
  <si>
    <t>Mascie-Taylor (1977- phd thesis unpub)</t>
  </si>
  <si>
    <r>
      <t>Chaurasia &amp; Groswami</t>
    </r>
    <r>
      <rPr>
        <u/>
        <sz val="8"/>
        <color rgb="FF008080"/>
        <rFont val="Calibri"/>
        <family val="2"/>
      </rPr>
      <t xml:space="preserve"> </t>
    </r>
    <r>
      <rPr>
        <sz val="8"/>
        <color rgb="FF000000"/>
        <rFont val="Calibri"/>
        <family val="2"/>
      </rPr>
      <t>(unpub)</t>
    </r>
  </si>
  <si>
    <t>McGee &amp; Cozad (1980) טוענים מספרים אחרים לגמרי</t>
  </si>
  <si>
    <t>;</t>
  </si>
  <si>
    <t>Wilson &amp; Jones (1932)</t>
  </si>
  <si>
    <t>Newman et al. (1937)</t>
  </si>
  <si>
    <t>Mono</t>
  </si>
  <si>
    <t>Di</t>
  </si>
  <si>
    <t>Bouterwek (1938)</t>
  </si>
  <si>
    <t>Thyss (1946)</t>
  </si>
  <si>
    <t>Rife (1950)</t>
  </si>
  <si>
    <t>Dechaume (1957)</t>
  </si>
  <si>
    <t>Zazzo (1960)</t>
  </si>
  <si>
    <t>Carter-Saltzmann et al. (1976)</t>
  </si>
  <si>
    <t>Loehlin &amp; Nichols (1976)</t>
  </si>
  <si>
    <t>Springer &amp; Searleman (1978)</t>
  </si>
  <si>
    <t>NCDS (unpublished)</t>
  </si>
  <si>
    <t>cited in zazzo 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</si>
</sst>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8080"/>
      <name val="Calibri"/>
      <family val="2"/>
    </font>
    <font>
      <sz val="7"/>
      <color rgb="FFD4D4D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0" xfId="0" applyFont="1" applyFill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75</xdr:row>
      <xdr:rowOff>160188</xdr:rowOff>
    </xdr:from>
    <xdr:to>
      <xdr:col>10</xdr:col>
      <xdr:colOff>247650</xdr:colOff>
      <xdr:row>79</xdr:row>
      <xdr:rowOff>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7E89D9-A9DF-0D86-C67B-A6C64BAFA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1" y="16895613"/>
          <a:ext cx="3771899" cy="5612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7796-1723-4B7F-BDD3-8550954D80C0}">
  <dimension ref="A1:W82"/>
  <sheetViews>
    <sheetView tabSelected="1" workbookViewId="0">
      <selection activeCell="B2" sqref="B2"/>
    </sheetView>
  </sheetViews>
  <sheetFormatPr defaultRowHeight="14" x14ac:dyDescent="0.3"/>
  <cols>
    <col min="1" max="7" width="8.6640625" style="6"/>
    <col min="8" max="11" width="15.58203125" style="6" customWidth="1"/>
    <col min="12" max="16384" width="8.6640625" style="6"/>
  </cols>
  <sheetData>
    <row r="1" spans="1:8" ht="14.5" customHeight="1" thickBot="1" x14ac:dyDescent="0.35">
      <c r="A1" s="22" t="s">
        <v>0</v>
      </c>
      <c r="B1" s="1">
        <v>841</v>
      </c>
      <c r="C1" s="2">
        <v>115</v>
      </c>
      <c r="D1" s="1">
        <v>113</v>
      </c>
      <c r="E1" s="2">
        <v>54</v>
      </c>
      <c r="F1" s="1">
        <v>1</v>
      </c>
      <c r="G1" s="2">
        <v>7</v>
      </c>
    </row>
    <row r="2" spans="1:8" x14ac:dyDescent="0.3">
      <c r="A2" s="23"/>
      <c r="B2" s="21">
        <v>837</v>
      </c>
      <c r="C2" s="21">
        <v>116</v>
      </c>
      <c r="D2" s="6">
        <v>115</v>
      </c>
      <c r="E2" s="21">
        <v>55</v>
      </c>
      <c r="F2" s="21">
        <v>1</v>
      </c>
      <c r="G2" s="21">
        <v>6</v>
      </c>
    </row>
    <row r="3" spans="1:8" ht="14.5" thickBot="1" x14ac:dyDescent="0.35">
      <c r="A3" s="24"/>
      <c r="B3" s="6">
        <f t="shared" ref="B3" si="0">B1-B2</f>
        <v>4</v>
      </c>
      <c r="C3" s="6">
        <f t="shared" ref="C3" si="1">C1-C2</f>
        <v>-1</v>
      </c>
      <c r="D3" s="6">
        <f>D1-D2</f>
        <v>-2</v>
      </c>
      <c r="E3" s="6">
        <f t="shared" ref="E3" si="2">E1-E2</f>
        <v>-1</v>
      </c>
      <c r="F3" s="6">
        <f t="shared" ref="F3" si="3">F1-F2</f>
        <v>0</v>
      </c>
      <c r="G3" s="6">
        <f t="shared" ref="G3" si="4">G1-G2</f>
        <v>1</v>
      </c>
    </row>
    <row r="4" spans="1:8" ht="14" customHeight="1" x14ac:dyDescent="0.3">
      <c r="A4" s="25" t="s">
        <v>1</v>
      </c>
      <c r="B4" s="11">
        <v>6917</v>
      </c>
      <c r="C4" s="12">
        <v>308</v>
      </c>
      <c r="D4" s="11">
        <v>411</v>
      </c>
      <c r="E4" s="12">
        <v>53</v>
      </c>
      <c r="F4" s="11">
        <v>18</v>
      </c>
      <c r="G4" s="12">
        <v>7</v>
      </c>
    </row>
    <row r="5" spans="1:8" ht="28" x14ac:dyDescent="0.3">
      <c r="A5" s="26"/>
      <c r="B5" s="9">
        <v>6917</v>
      </c>
      <c r="C5" s="9">
        <v>308</v>
      </c>
      <c r="D5" s="9">
        <f>91+151+110+59</f>
        <v>411</v>
      </c>
      <c r="E5" s="9">
        <f>27+21+5</f>
        <v>53</v>
      </c>
      <c r="F5" s="9">
        <v>18</v>
      </c>
      <c r="G5" s="9">
        <v>7</v>
      </c>
      <c r="H5" s="10" t="s">
        <v>10</v>
      </c>
    </row>
    <row r="6" spans="1:8" ht="14.5" thickBot="1" x14ac:dyDescent="0.35">
      <c r="A6" s="27"/>
      <c r="B6" s="9">
        <f t="shared" ref="B6" si="5">B4-B5</f>
        <v>0</v>
      </c>
      <c r="C6" s="9">
        <f t="shared" ref="C6" si="6">C4-C5</f>
        <v>0</v>
      </c>
      <c r="D6" s="9">
        <f>D4-D5</f>
        <v>0</v>
      </c>
      <c r="E6" s="9">
        <f>E4-E5</f>
        <v>0</v>
      </c>
      <c r="F6" s="9">
        <f t="shared" ref="F6:G6" si="7">F4-F5</f>
        <v>0</v>
      </c>
      <c r="G6" s="9">
        <f t="shared" si="7"/>
        <v>0</v>
      </c>
    </row>
    <row r="7" spans="1:8" x14ac:dyDescent="0.3">
      <c r="A7" s="25" t="s">
        <v>2</v>
      </c>
      <c r="B7" s="11">
        <v>1842</v>
      </c>
      <c r="C7" s="12">
        <v>151</v>
      </c>
      <c r="D7" s="11">
        <v>140</v>
      </c>
      <c r="E7" s="12">
        <v>34</v>
      </c>
      <c r="F7" s="11">
        <v>5</v>
      </c>
      <c r="G7" s="12">
        <v>6</v>
      </c>
    </row>
    <row r="8" spans="1:8" x14ac:dyDescent="0.3">
      <c r="A8" s="26"/>
      <c r="B8" s="9">
        <v>1842</v>
      </c>
      <c r="C8" s="9">
        <v>151</v>
      </c>
      <c r="D8" s="9">
        <f>59+81</f>
        <v>140</v>
      </c>
      <c r="E8" s="9">
        <v>34</v>
      </c>
      <c r="F8" s="9">
        <v>5</v>
      </c>
      <c r="G8" s="9">
        <v>6</v>
      </c>
    </row>
    <row r="9" spans="1:8" ht="14.5" thickBot="1" x14ac:dyDescent="0.35">
      <c r="A9" s="27"/>
      <c r="B9" s="9">
        <f t="shared" ref="B9" si="8">B7-B8</f>
        <v>0</v>
      </c>
      <c r="C9" s="9">
        <f t="shared" ref="C9" si="9">C7-C8</f>
        <v>0</v>
      </c>
      <c r="D9" s="9">
        <f>D7-D8</f>
        <v>0</v>
      </c>
      <c r="E9" s="9">
        <f>E7-E8</f>
        <v>0</v>
      </c>
      <c r="F9" s="9">
        <f t="shared" ref="F9" si="10">F7-F8</f>
        <v>0</v>
      </c>
      <c r="G9" s="9">
        <f t="shared" ref="G9" si="11">G7-G8</f>
        <v>0</v>
      </c>
    </row>
    <row r="10" spans="1:8" x14ac:dyDescent="0.3">
      <c r="A10" s="25" t="s">
        <v>3</v>
      </c>
      <c r="B10" s="11">
        <v>140</v>
      </c>
      <c r="C10" s="12">
        <v>34</v>
      </c>
      <c r="D10" s="11">
        <v>33</v>
      </c>
      <c r="E10" s="12">
        <v>20</v>
      </c>
      <c r="F10" s="11">
        <v>8</v>
      </c>
      <c r="G10" s="12">
        <v>2</v>
      </c>
    </row>
    <row r="11" spans="1:8" x14ac:dyDescent="0.3">
      <c r="A11" s="26"/>
      <c r="B11" s="9">
        <v>140</v>
      </c>
      <c r="C11" s="9">
        <v>34</v>
      </c>
      <c r="D11" s="9">
        <v>33</v>
      </c>
      <c r="E11" s="9">
        <v>20</v>
      </c>
      <c r="F11" s="9">
        <v>8</v>
      </c>
      <c r="G11" s="9">
        <v>2</v>
      </c>
    </row>
    <row r="12" spans="1:8" ht="14.5" thickBot="1" x14ac:dyDescent="0.35">
      <c r="A12" s="27"/>
      <c r="B12" s="9">
        <f t="shared" ref="B12" si="12">B10-B11</f>
        <v>0</v>
      </c>
      <c r="C12" s="9">
        <f t="shared" ref="C12" si="13">C10-C11</f>
        <v>0</v>
      </c>
      <c r="D12" s="9">
        <f>D10-D11</f>
        <v>0</v>
      </c>
      <c r="E12" s="9">
        <f t="shared" ref="E12" si="14">E10-E11</f>
        <v>0</v>
      </c>
      <c r="F12" s="9">
        <f t="shared" ref="F12" si="15">F10-F11</f>
        <v>0</v>
      </c>
      <c r="G12" s="9">
        <f t="shared" ref="G12" si="16">G10-G11</f>
        <v>0</v>
      </c>
    </row>
    <row r="13" spans="1:8" ht="16" customHeight="1" x14ac:dyDescent="0.3">
      <c r="A13" s="25" t="s">
        <v>4</v>
      </c>
      <c r="B13" s="11">
        <v>6206</v>
      </c>
      <c r="C13" s="12">
        <v>669</v>
      </c>
      <c r="D13" s="11">
        <v>471</v>
      </c>
      <c r="E13" s="12">
        <v>125</v>
      </c>
      <c r="F13" s="11">
        <v>5</v>
      </c>
      <c r="G13" s="12">
        <v>1</v>
      </c>
    </row>
    <row r="14" spans="1:8" x14ac:dyDescent="0.3">
      <c r="A14" s="26"/>
      <c r="B14" s="9">
        <v>6206</v>
      </c>
      <c r="C14" s="9">
        <v>669</v>
      </c>
      <c r="D14" s="9"/>
      <c r="E14" s="9">
        <v>125</v>
      </c>
      <c r="F14" s="9">
        <v>5</v>
      </c>
      <c r="G14" s="9">
        <v>1</v>
      </c>
    </row>
    <row r="15" spans="1:8" ht="16" customHeight="1" thickBot="1" x14ac:dyDescent="0.35">
      <c r="A15" s="27"/>
      <c r="B15" s="9">
        <f t="shared" ref="B15" si="17">B13-B14</f>
        <v>0</v>
      </c>
      <c r="C15" s="9">
        <f t="shared" ref="C15" si="18">C13-C14</f>
        <v>0</v>
      </c>
      <c r="D15" s="9">
        <f>D13-D14</f>
        <v>471</v>
      </c>
      <c r="E15" s="9">
        <f t="shared" ref="E15" si="19">E13-E14</f>
        <v>0</v>
      </c>
      <c r="F15" s="9">
        <f t="shared" ref="F15" si="20">F13-F14</f>
        <v>0</v>
      </c>
      <c r="G15" s="9">
        <f t="shared" ref="G15" si="21">G13-G14</f>
        <v>0</v>
      </c>
    </row>
    <row r="16" spans="1:8" ht="15" customHeight="1" x14ac:dyDescent="0.3">
      <c r="A16" s="25" t="s">
        <v>5</v>
      </c>
      <c r="B16" s="11">
        <v>154</v>
      </c>
      <c r="C16" s="12">
        <v>11</v>
      </c>
      <c r="D16" s="11">
        <v>31</v>
      </c>
      <c r="E16" s="12">
        <v>9</v>
      </c>
      <c r="F16" s="11">
        <v>0</v>
      </c>
      <c r="G16" s="12">
        <v>0</v>
      </c>
    </row>
    <row r="17" spans="1:17" x14ac:dyDescent="0.3">
      <c r="A17" s="26"/>
      <c r="B17" s="9">
        <v>154</v>
      </c>
      <c r="C17" s="9">
        <v>11</v>
      </c>
      <c r="D17" s="9">
        <v>31</v>
      </c>
      <c r="E17" s="9">
        <v>9</v>
      </c>
      <c r="F17" s="9"/>
      <c r="G17" s="9"/>
    </row>
    <row r="18" spans="1:17" ht="14.5" thickBot="1" x14ac:dyDescent="0.35">
      <c r="A18" s="27"/>
      <c r="B18" s="9">
        <f t="shared" ref="B18" si="22">B16-B17</f>
        <v>0</v>
      </c>
      <c r="C18" s="9">
        <f t="shared" ref="C18" si="23">C16-C17</f>
        <v>0</v>
      </c>
      <c r="D18" s="9">
        <f>D16-D17</f>
        <v>0</v>
      </c>
      <c r="E18" s="9">
        <f t="shared" ref="E18" si="24">E16-E17</f>
        <v>0</v>
      </c>
      <c r="F18" s="9">
        <f t="shared" ref="F18" si="25">F16-F17</f>
        <v>0</v>
      </c>
      <c r="G18" s="9">
        <f t="shared" ref="G18" si="26">G16-G17</f>
        <v>0</v>
      </c>
    </row>
    <row r="19" spans="1:17" ht="16" customHeight="1" x14ac:dyDescent="0.3">
      <c r="A19" s="22" t="s">
        <v>11</v>
      </c>
      <c r="B19" s="3">
        <v>232</v>
      </c>
      <c r="C19" s="4">
        <v>17</v>
      </c>
      <c r="D19" s="3">
        <v>41</v>
      </c>
      <c r="E19" s="4">
        <v>7</v>
      </c>
      <c r="F19" s="3">
        <v>3</v>
      </c>
      <c r="G19" s="4">
        <v>1</v>
      </c>
    </row>
    <row r="20" spans="1:17" x14ac:dyDescent="0.3">
      <c r="A20" s="23"/>
    </row>
    <row r="21" spans="1:17" ht="14.5" thickBot="1" x14ac:dyDescent="0.35">
      <c r="A21" s="24"/>
      <c r="B21" s="6">
        <f t="shared" ref="B21" si="27">B19-B20</f>
        <v>232</v>
      </c>
      <c r="C21" s="6">
        <f t="shared" ref="C21" si="28">C19-C20</f>
        <v>17</v>
      </c>
      <c r="D21" s="6">
        <f>D19-D20</f>
        <v>41</v>
      </c>
      <c r="E21" s="6">
        <f t="shared" ref="E21" si="29">E19-E20</f>
        <v>7</v>
      </c>
      <c r="F21" s="6">
        <f t="shared" ref="F21" si="30">F19-F20</f>
        <v>3</v>
      </c>
      <c r="G21" s="6">
        <f t="shared" ref="G21" si="31">G19-G20</f>
        <v>1</v>
      </c>
    </row>
    <row r="22" spans="1:17" ht="14.5" customHeight="1" thickBot="1" x14ac:dyDescent="0.35">
      <c r="A22" s="22" t="s">
        <v>12</v>
      </c>
      <c r="B22" s="1">
        <v>1060</v>
      </c>
      <c r="C22" s="2">
        <v>144</v>
      </c>
      <c r="D22" s="1">
        <v>122</v>
      </c>
      <c r="E22" s="2">
        <v>46</v>
      </c>
      <c r="F22" s="1">
        <v>3</v>
      </c>
      <c r="G22" s="2">
        <v>4</v>
      </c>
    </row>
    <row r="23" spans="1:17" ht="14.5" x14ac:dyDescent="0.3">
      <c r="A23" s="23"/>
      <c r="B23" s="5"/>
    </row>
    <row r="24" spans="1:17" ht="14.5" thickBot="1" x14ac:dyDescent="0.35">
      <c r="A24" s="24"/>
      <c r="B24" s="6">
        <f t="shared" ref="B24" si="32">B22-B23</f>
        <v>1060</v>
      </c>
      <c r="C24" s="6">
        <f t="shared" ref="C24" si="33">C22-C23</f>
        <v>144</v>
      </c>
      <c r="D24" s="6">
        <f>D22-D23</f>
        <v>122</v>
      </c>
      <c r="E24" s="6">
        <f t="shared" ref="E24" si="34">E22-E23</f>
        <v>46</v>
      </c>
      <c r="F24" s="6">
        <f t="shared" ref="F24" si="35">F22-F23</f>
        <v>3</v>
      </c>
      <c r="G24" s="6">
        <f t="shared" ref="G24" si="36">G22-G23</f>
        <v>4</v>
      </c>
    </row>
    <row r="25" spans="1:17" x14ac:dyDescent="0.3">
      <c r="A25" s="22" t="s">
        <v>6</v>
      </c>
      <c r="B25" s="3">
        <v>1656</v>
      </c>
      <c r="C25" s="4">
        <v>130</v>
      </c>
      <c r="D25" s="3">
        <v>170</v>
      </c>
      <c r="E25" s="4">
        <v>40</v>
      </c>
      <c r="F25" s="3">
        <v>4</v>
      </c>
      <c r="G25" s="4">
        <v>0</v>
      </c>
      <c r="H25" s="31" t="s">
        <v>13</v>
      </c>
      <c r="I25" s="31"/>
      <c r="J25" s="31"/>
      <c r="K25" s="31"/>
    </row>
    <row r="26" spans="1:17" x14ac:dyDescent="0.3">
      <c r="A26" s="23"/>
      <c r="H26" s="31"/>
      <c r="I26" s="31"/>
      <c r="J26" s="31"/>
      <c r="K26" s="31"/>
    </row>
    <row r="27" spans="1:17" ht="14.5" thickBot="1" x14ac:dyDescent="0.35">
      <c r="A27" s="24"/>
      <c r="B27" s="6">
        <f t="shared" ref="B27" si="37">B25-B26</f>
        <v>1656</v>
      </c>
      <c r="C27" s="6">
        <f t="shared" ref="C27" si="38">C25-C26</f>
        <v>130</v>
      </c>
      <c r="D27" s="6">
        <f>D25-D26</f>
        <v>170</v>
      </c>
      <c r="E27" s="6">
        <f t="shared" ref="E27" si="39">E25-E26</f>
        <v>40</v>
      </c>
      <c r="F27" s="6">
        <f t="shared" ref="F27" si="40">F25-F26</f>
        <v>4</v>
      </c>
      <c r="G27" s="6">
        <f t="shared" ref="G27" si="41">G25-G26</f>
        <v>0</v>
      </c>
      <c r="H27" s="31"/>
      <c r="I27" s="31"/>
      <c r="J27" s="31"/>
      <c r="K27" s="31"/>
    </row>
    <row r="28" spans="1:17" ht="14.5" customHeight="1" thickBot="1" x14ac:dyDescent="0.35">
      <c r="A28" s="25" t="s">
        <v>7</v>
      </c>
      <c r="B28" s="7">
        <v>303</v>
      </c>
      <c r="C28" s="8">
        <v>37</v>
      </c>
      <c r="D28" s="7">
        <v>45</v>
      </c>
      <c r="E28" s="8">
        <v>15</v>
      </c>
      <c r="F28" s="7">
        <v>0</v>
      </c>
      <c r="G28" s="8">
        <v>0</v>
      </c>
    </row>
    <row r="29" spans="1:17" x14ac:dyDescent="0.3">
      <c r="A29" s="26"/>
      <c r="B29" s="9">
        <v>303</v>
      </c>
      <c r="C29" s="9">
        <v>37</v>
      </c>
      <c r="D29" s="9">
        <v>45</v>
      </c>
      <c r="E29" s="9">
        <v>15</v>
      </c>
      <c r="F29" s="9">
        <v>0</v>
      </c>
      <c r="G29" s="9">
        <v>0</v>
      </c>
    </row>
    <row r="30" spans="1:17" ht="14.5" thickBot="1" x14ac:dyDescent="0.35">
      <c r="A30" s="27"/>
      <c r="B30" s="9">
        <f t="shared" ref="B30" si="42">B28-B29</f>
        <v>0</v>
      </c>
      <c r="C30" s="9">
        <f t="shared" ref="C30" si="43">C28-C29</f>
        <v>0</v>
      </c>
      <c r="D30" s="9">
        <f>D28-D29</f>
        <v>0</v>
      </c>
      <c r="E30" s="9">
        <f t="shared" ref="E30" si="44">E28-E29</f>
        <v>0</v>
      </c>
      <c r="F30" s="9">
        <f t="shared" ref="F30" si="45">F28-F29</f>
        <v>0</v>
      </c>
      <c r="G30" s="9">
        <f t="shared" ref="G30" si="46">G28-G29</f>
        <v>0</v>
      </c>
    </row>
    <row r="31" spans="1:17" ht="14" customHeight="1" x14ac:dyDescent="0.3">
      <c r="A31" s="28" t="s">
        <v>8</v>
      </c>
      <c r="B31" s="13">
        <v>315</v>
      </c>
      <c r="C31" s="14">
        <v>68</v>
      </c>
      <c r="D31" s="13">
        <v>57</v>
      </c>
      <c r="E31" s="14">
        <v>16</v>
      </c>
      <c r="F31" s="13">
        <v>0</v>
      </c>
      <c r="G31" s="14">
        <v>0</v>
      </c>
      <c r="H31" s="15"/>
      <c r="I31" s="15"/>
      <c r="J31" s="15"/>
      <c r="K31" s="15"/>
    </row>
    <row r="32" spans="1:17" x14ac:dyDescent="0.3">
      <c r="A32" s="29"/>
      <c r="B32" s="15">
        <v>315</v>
      </c>
      <c r="C32" s="15">
        <v>69</v>
      </c>
      <c r="D32" s="15">
        <v>57</v>
      </c>
      <c r="E32" s="15">
        <v>16</v>
      </c>
      <c r="F32" s="15">
        <v>2</v>
      </c>
      <c r="G32" s="15">
        <v>0</v>
      </c>
      <c r="H32" s="15"/>
      <c r="I32" s="15"/>
      <c r="J32" s="15"/>
      <c r="K32" s="15"/>
      <c r="Q32" s="6" t="s">
        <v>14</v>
      </c>
    </row>
    <row r="33" spans="1:13" ht="14.5" thickBot="1" x14ac:dyDescent="0.35">
      <c r="A33" s="30"/>
      <c r="B33" s="15">
        <f t="shared" ref="B33" si="47">B31-B32</f>
        <v>0</v>
      </c>
      <c r="C33" s="15">
        <f t="shared" ref="C33" si="48">C31-C32</f>
        <v>-1</v>
      </c>
      <c r="D33" s="15">
        <f>D31-D32</f>
        <v>0</v>
      </c>
      <c r="E33" s="15">
        <f t="shared" ref="E33" si="49">E31-E32</f>
        <v>0</v>
      </c>
      <c r="F33" s="15">
        <f t="shared" ref="F33" si="50">F31-F32</f>
        <v>-2</v>
      </c>
      <c r="G33" s="15">
        <f t="shared" ref="G33" si="51">G31-G32</f>
        <v>0</v>
      </c>
      <c r="H33" s="15"/>
      <c r="I33" s="15"/>
      <c r="J33" s="15"/>
      <c r="K33" s="15"/>
    </row>
    <row r="34" spans="1:13" ht="14.5" customHeight="1" thickBot="1" x14ac:dyDescent="0.35">
      <c r="A34" s="25" t="s">
        <v>9</v>
      </c>
      <c r="B34" s="7">
        <v>848</v>
      </c>
      <c r="C34" s="8">
        <v>211</v>
      </c>
      <c r="D34" s="7">
        <v>325</v>
      </c>
      <c r="E34" s="8">
        <v>150</v>
      </c>
      <c r="F34" s="7">
        <v>30</v>
      </c>
      <c r="G34" s="8">
        <v>22</v>
      </c>
    </row>
    <row r="35" spans="1:13" x14ac:dyDescent="0.3">
      <c r="A35" s="26"/>
      <c r="B35" s="9">
        <f>1059-211</f>
        <v>848</v>
      </c>
      <c r="C35" s="9">
        <v>211</v>
      </c>
      <c r="D35" s="9">
        <f>261-77+214-73</f>
        <v>325</v>
      </c>
      <c r="E35" s="9">
        <f>73+77</f>
        <v>150</v>
      </c>
      <c r="F35" s="9">
        <v>30</v>
      </c>
      <c r="G35" s="9">
        <v>22</v>
      </c>
    </row>
    <row r="36" spans="1:13" ht="14.5" thickBot="1" x14ac:dyDescent="0.35">
      <c r="A36" s="27"/>
      <c r="B36" s="9">
        <f t="shared" ref="B36" si="52">B34-B35</f>
        <v>0</v>
      </c>
      <c r="C36" s="9">
        <f t="shared" ref="C36" si="53">C34-C35</f>
        <v>0</v>
      </c>
      <c r="D36" s="9">
        <f>D34-D35</f>
        <v>0</v>
      </c>
      <c r="E36" s="9">
        <f t="shared" ref="E36" si="54">E34-E35</f>
        <v>0</v>
      </c>
      <c r="F36" s="9">
        <f t="shared" ref="F36" si="55">F34-F35</f>
        <v>0</v>
      </c>
      <c r="G36" s="9">
        <f t="shared" ref="G36" si="56">G34-G35</f>
        <v>0</v>
      </c>
    </row>
    <row r="43" spans="1:13" ht="14.5" thickBot="1" x14ac:dyDescent="0.35">
      <c r="B43" s="31" t="s">
        <v>17</v>
      </c>
      <c r="C43" s="31"/>
      <c r="D43" s="31"/>
      <c r="E43" s="31" t="s">
        <v>18</v>
      </c>
      <c r="F43" s="31"/>
      <c r="G43" s="31"/>
      <c r="J43" s="16"/>
      <c r="K43" s="16"/>
      <c r="L43" s="16"/>
      <c r="M43" s="16"/>
    </row>
    <row r="44" spans="1:13" ht="14" customHeight="1" thickBot="1" x14ac:dyDescent="0.35">
      <c r="A44" s="25" t="s">
        <v>15</v>
      </c>
      <c r="B44" s="7">
        <v>56</v>
      </c>
      <c r="C44" s="8">
        <v>13</v>
      </c>
      <c r="D44" s="7">
        <v>1</v>
      </c>
      <c r="E44" s="8">
        <v>97</v>
      </c>
      <c r="F44" s="7">
        <v>24</v>
      </c>
      <c r="G44" s="8">
        <v>2</v>
      </c>
      <c r="J44" s="16"/>
    </row>
    <row r="45" spans="1:13" x14ac:dyDescent="0.3">
      <c r="A45" s="26"/>
      <c r="B45" s="9">
        <f>70*0.8</f>
        <v>56</v>
      </c>
      <c r="C45" s="9">
        <v>13</v>
      </c>
      <c r="D45" s="9">
        <v>1</v>
      </c>
      <c r="E45" s="9">
        <v>97</v>
      </c>
      <c r="F45" s="9">
        <v>24</v>
      </c>
      <c r="G45" s="9">
        <v>2</v>
      </c>
      <c r="J45" s="16"/>
    </row>
    <row r="46" spans="1:13" ht="14.5" thickBot="1" x14ac:dyDescent="0.35">
      <c r="A46" s="27"/>
      <c r="B46" s="9">
        <f t="shared" ref="B46" si="57">B44-B45</f>
        <v>0</v>
      </c>
      <c r="C46" s="9">
        <f t="shared" ref="C46" si="58">C44-C45</f>
        <v>0</v>
      </c>
      <c r="D46" s="9">
        <f t="shared" ref="D46" si="59">D44-D45</f>
        <v>0</v>
      </c>
      <c r="E46" s="9">
        <f t="shared" ref="E46" si="60">E44-E45</f>
        <v>0</v>
      </c>
      <c r="F46" s="9">
        <f t="shared" ref="F46" si="61">F44-F45</f>
        <v>0</v>
      </c>
      <c r="G46" s="9">
        <f t="shared" ref="G46" si="62">G44-G45</f>
        <v>0</v>
      </c>
      <c r="J46" s="16"/>
      <c r="K46" s="16"/>
      <c r="L46" s="16"/>
      <c r="M46" s="16"/>
    </row>
    <row r="47" spans="1:13" ht="14.5" customHeight="1" thickBot="1" x14ac:dyDescent="0.35">
      <c r="A47" s="25" t="s">
        <v>15</v>
      </c>
      <c r="B47" s="7">
        <v>56</v>
      </c>
      <c r="C47" s="8">
        <v>13</v>
      </c>
      <c r="D47" s="7">
        <v>1</v>
      </c>
      <c r="E47" s="8">
        <v>97</v>
      </c>
      <c r="F47" s="7">
        <v>24</v>
      </c>
      <c r="G47" s="8">
        <v>2</v>
      </c>
      <c r="J47" s="16"/>
    </row>
    <row r="48" spans="1:13" x14ac:dyDescent="0.3">
      <c r="A48" s="26"/>
      <c r="B48" s="9">
        <f>70*0.8</f>
        <v>56</v>
      </c>
      <c r="C48" s="9">
        <v>13</v>
      </c>
      <c r="D48" s="9">
        <v>1</v>
      </c>
      <c r="E48" s="9">
        <v>97</v>
      </c>
      <c r="F48" s="9">
        <v>24</v>
      </c>
      <c r="G48" s="9">
        <v>2</v>
      </c>
      <c r="J48" s="16"/>
    </row>
    <row r="49" spans="1:23" ht="14.5" thickBot="1" x14ac:dyDescent="0.35">
      <c r="A49" s="27"/>
      <c r="B49" s="9">
        <f t="shared" ref="B49" si="63">B47-B48</f>
        <v>0</v>
      </c>
      <c r="C49" s="9">
        <f t="shared" ref="C49" si="64">C47-C48</f>
        <v>0</v>
      </c>
      <c r="D49" s="9">
        <f t="shared" ref="D49" si="65">D47-D48</f>
        <v>0</v>
      </c>
      <c r="E49" s="9">
        <f t="shared" ref="E49" si="66">E47-E48</f>
        <v>0</v>
      </c>
      <c r="F49" s="9">
        <f t="shared" ref="F49" si="67">F47-F48</f>
        <v>0</v>
      </c>
      <c r="G49" s="9">
        <f t="shared" ref="G49" si="68">G47-G48</f>
        <v>0</v>
      </c>
      <c r="J49" s="16"/>
      <c r="K49" s="16"/>
      <c r="L49" s="16"/>
      <c r="M49" s="16"/>
    </row>
    <row r="50" spans="1:23" ht="50" customHeight="1" thickBot="1" x14ac:dyDescent="0.35">
      <c r="A50" s="22" t="s">
        <v>16</v>
      </c>
      <c r="B50" s="1">
        <v>34</v>
      </c>
      <c r="C50" s="2">
        <v>13</v>
      </c>
      <c r="D50" s="1">
        <v>3</v>
      </c>
      <c r="E50" s="2">
        <v>39</v>
      </c>
      <c r="F50" s="1">
        <v>11</v>
      </c>
      <c r="G50" s="2">
        <v>0</v>
      </c>
      <c r="H50" s="31" t="e" vm="1">
        <v>#VALUE!</v>
      </c>
      <c r="I50" s="31"/>
      <c r="J50" s="31"/>
      <c r="K50" s="31"/>
      <c r="L50" s="31"/>
      <c r="M50" s="31"/>
      <c r="N50" s="31"/>
      <c r="O50" s="31"/>
    </row>
    <row r="51" spans="1:23" ht="50" customHeight="1" x14ac:dyDescent="0.3">
      <c r="A51" s="23"/>
      <c r="B51" s="5"/>
      <c r="H51" s="31"/>
      <c r="I51" s="31"/>
      <c r="J51" s="31"/>
      <c r="K51" s="31"/>
      <c r="L51" s="31"/>
      <c r="M51" s="31"/>
      <c r="N51" s="31"/>
      <c r="O51" s="31"/>
    </row>
    <row r="52" spans="1:23" ht="50" customHeight="1" thickBot="1" x14ac:dyDescent="0.35">
      <c r="A52" s="24"/>
      <c r="B52" s="6">
        <f t="shared" ref="B52" si="69">B50-B51</f>
        <v>34</v>
      </c>
      <c r="C52" s="6">
        <f t="shared" ref="C52" si="70">C50-C51</f>
        <v>13</v>
      </c>
      <c r="D52" s="6">
        <f t="shared" ref="D52" si="71">D50-D51</f>
        <v>3</v>
      </c>
      <c r="E52" s="6">
        <f t="shared" ref="E52" si="72">E50-E51</f>
        <v>39</v>
      </c>
      <c r="F52" s="6">
        <f t="shared" ref="F52" si="73">F50-F51</f>
        <v>11</v>
      </c>
      <c r="G52" s="6">
        <f t="shared" ref="G52" si="74">G50-G51</f>
        <v>0</v>
      </c>
      <c r="H52" s="31"/>
      <c r="I52" s="31"/>
      <c r="J52" s="31"/>
      <c r="K52" s="31"/>
      <c r="L52" s="31"/>
      <c r="M52" s="31"/>
      <c r="N52" s="31"/>
      <c r="O52" s="31"/>
    </row>
    <row r="53" spans="1:23" ht="14" customHeight="1" thickBot="1" x14ac:dyDescent="0.35">
      <c r="A53" s="22" t="s">
        <v>19</v>
      </c>
      <c r="B53" s="1">
        <v>80</v>
      </c>
      <c r="C53" s="2">
        <v>38</v>
      </c>
      <c r="D53" s="1">
        <v>4</v>
      </c>
      <c r="E53" s="2">
        <v>23</v>
      </c>
      <c r="F53" s="1">
        <v>12</v>
      </c>
      <c r="G53" s="2">
        <v>0</v>
      </c>
      <c r="H53" s="31" t="s">
        <v>28</v>
      </c>
      <c r="I53" s="31"/>
      <c r="J53" s="31"/>
    </row>
    <row r="54" spans="1:23" ht="14.5" x14ac:dyDescent="0.3">
      <c r="A54" s="23"/>
      <c r="B54" s="5"/>
      <c r="H54" s="31"/>
      <c r="I54" s="31"/>
      <c r="J54" s="31"/>
      <c r="V54" s="16"/>
      <c r="W54" s="16"/>
    </row>
    <row r="55" spans="1:23" ht="14.5" thickBot="1" x14ac:dyDescent="0.35">
      <c r="A55" s="24"/>
      <c r="B55" s="6">
        <f t="shared" ref="B55" si="75">B53-B54</f>
        <v>80</v>
      </c>
      <c r="C55" s="6">
        <f t="shared" ref="C55" si="76">C53-C54</f>
        <v>38</v>
      </c>
      <c r="D55" s="6">
        <f t="shared" ref="D55" si="77">D53-D54</f>
        <v>4</v>
      </c>
      <c r="E55" s="6">
        <f t="shared" ref="E55" si="78">E53-E54</f>
        <v>23</v>
      </c>
      <c r="F55" s="6">
        <f t="shared" ref="F55" si="79">F53-F54</f>
        <v>12</v>
      </c>
      <c r="G55" s="6">
        <f t="shared" ref="G55" si="80">G53-G54</f>
        <v>0</v>
      </c>
      <c r="H55" s="31"/>
      <c r="I55" s="31"/>
      <c r="J55" s="31"/>
      <c r="K55" s="16"/>
      <c r="L55" s="16"/>
      <c r="M55" s="16"/>
      <c r="V55" s="16"/>
      <c r="W55" s="16"/>
    </row>
    <row r="56" spans="1:23" ht="14.5" thickBot="1" x14ac:dyDescent="0.35">
      <c r="A56" s="25" t="s">
        <v>2</v>
      </c>
      <c r="B56" s="7">
        <v>176</v>
      </c>
      <c r="C56" s="8">
        <v>41</v>
      </c>
      <c r="D56" s="7">
        <v>6</v>
      </c>
      <c r="E56" s="8">
        <v>104</v>
      </c>
      <c r="F56" s="7">
        <v>39</v>
      </c>
      <c r="G56" s="8">
        <v>3</v>
      </c>
      <c r="H56" s="17"/>
      <c r="I56" s="17"/>
      <c r="J56" s="17"/>
      <c r="V56" s="16"/>
      <c r="W56" s="16"/>
    </row>
    <row r="57" spans="1:23" x14ac:dyDescent="0.3">
      <c r="A57" s="26"/>
      <c r="B57" s="9">
        <v>176</v>
      </c>
      <c r="C57" s="9">
        <v>41</v>
      </c>
      <c r="D57" s="9">
        <v>6</v>
      </c>
      <c r="E57" s="9">
        <v>104</v>
      </c>
      <c r="F57" s="9">
        <v>39</v>
      </c>
      <c r="G57" s="9">
        <v>3</v>
      </c>
      <c r="V57" s="16"/>
      <c r="W57" s="16"/>
    </row>
    <row r="58" spans="1:23" ht="14.5" thickBot="1" x14ac:dyDescent="0.35">
      <c r="A58" s="27"/>
      <c r="B58" s="9">
        <f t="shared" ref="B58" si="81">B56-B57</f>
        <v>0</v>
      </c>
      <c r="C58" s="9">
        <f t="shared" ref="C58" si="82">C56-C57</f>
        <v>0</v>
      </c>
      <c r="D58" s="9">
        <f t="shared" ref="D58" si="83">D56-D57</f>
        <v>0</v>
      </c>
      <c r="E58" s="9">
        <f t="shared" ref="E58" si="84">E56-E57</f>
        <v>0</v>
      </c>
      <c r="F58" s="9">
        <f t="shared" ref="F58" si="85">F56-F57</f>
        <v>0</v>
      </c>
      <c r="G58" s="9">
        <f t="shared" ref="G58" si="86">G56-G57</f>
        <v>0</v>
      </c>
      <c r="K58" s="16"/>
      <c r="L58" s="16"/>
      <c r="M58" s="16"/>
      <c r="V58" s="16"/>
      <c r="W58" s="16"/>
    </row>
    <row r="59" spans="1:23" ht="14.5" thickBot="1" x14ac:dyDescent="0.35">
      <c r="A59" s="22" t="s">
        <v>20</v>
      </c>
      <c r="B59" s="1">
        <v>72</v>
      </c>
      <c r="C59" s="2">
        <v>24</v>
      </c>
      <c r="D59" s="1">
        <v>7</v>
      </c>
      <c r="E59" s="2">
        <v>60</v>
      </c>
      <c r="F59" s="1">
        <v>24</v>
      </c>
      <c r="G59" s="2">
        <v>2</v>
      </c>
      <c r="H59" s="31" t="s">
        <v>28</v>
      </c>
      <c r="I59" s="31"/>
      <c r="J59" s="31"/>
      <c r="V59" s="16"/>
      <c r="W59" s="16"/>
    </row>
    <row r="60" spans="1:23" ht="14.5" x14ac:dyDescent="0.3">
      <c r="A60" s="23"/>
      <c r="B60" s="5"/>
      <c r="H60" s="31"/>
      <c r="I60" s="31"/>
      <c r="J60" s="31"/>
      <c r="V60" s="16"/>
      <c r="W60" s="16"/>
    </row>
    <row r="61" spans="1:23" ht="14.5" thickBot="1" x14ac:dyDescent="0.35">
      <c r="A61" s="24"/>
      <c r="B61" s="6">
        <f t="shared" ref="B61" si="87">B59-B60</f>
        <v>72</v>
      </c>
      <c r="C61" s="6">
        <f t="shared" ref="C61" si="88">C59-C60</f>
        <v>24</v>
      </c>
      <c r="D61" s="6">
        <f t="shared" ref="D61" si="89">D59-D60</f>
        <v>7</v>
      </c>
      <c r="E61" s="6">
        <f t="shared" ref="E61" si="90">E59-E60</f>
        <v>60</v>
      </c>
      <c r="F61" s="6">
        <f t="shared" ref="F61" si="91">F59-F60</f>
        <v>24</v>
      </c>
      <c r="G61" s="6">
        <f t="shared" ref="G61" si="92">G59-G60</f>
        <v>2</v>
      </c>
      <c r="H61" s="31"/>
      <c r="I61" s="31"/>
      <c r="J61" s="31"/>
      <c r="K61" s="16"/>
      <c r="L61" s="16"/>
      <c r="M61" s="16"/>
      <c r="V61" s="16"/>
      <c r="W61" s="16"/>
    </row>
    <row r="62" spans="1:23" ht="14.5" thickBot="1" x14ac:dyDescent="0.35">
      <c r="A62" s="25" t="s">
        <v>21</v>
      </c>
      <c r="B62" s="7">
        <v>261</v>
      </c>
      <c r="C62" s="8">
        <v>76</v>
      </c>
      <c r="D62" s="7">
        <v>6</v>
      </c>
      <c r="E62" s="8">
        <v>164</v>
      </c>
      <c r="F62" s="7">
        <v>45</v>
      </c>
      <c r="G62" s="8">
        <v>2</v>
      </c>
      <c r="H62" s="31"/>
      <c r="I62" s="31"/>
      <c r="J62" s="31"/>
      <c r="V62" s="16"/>
      <c r="W62" s="16"/>
    </row>
    <row r="63" spans="1:23" x14ac:dyDescent="0.3">
      <c r="A63" s="26"/>
      <c r="B63" s="9">
        <v>261</v>
      </c>
      <c r="C63" s="9">
        <v>76</v>
      </c>
      <c r="D63" s="9">
        <v>6</v>
      </c>
      <c r="E63" s="9">
        <v>164</v>
      </c>
      <c r="F63" s="9">
        <v>45</v>
      </c>
      <c r="G63" s="9">
        <v>2</v>
      </c>
      <c r="V63" s="16"/>
      <c r="W63" s="16"/>
    </row>
    <row r="64" spans="1:23" ht="14.5" thickBot="1" x14ac:dyDescent="0.35">
      <c r="A64" s="27"/>
      <c r="B64" s="9">
        <f t="shared" ref="B64" si="93">B62-B63</f>
        <v>0</v>
      </c>
      <c r="C64" s="9">
        <f t="shared" ref="C64" si="94">C62-C63</f>
        <v>0</v>
      </c>
      <c r="D64" s="9">
        <f t="shared" ref="D64" si="95">D62-D63</f>
        <v>0</v>
      </c>
      <c r="E64" s="9">
        <f t="shared" ref="E64" si="96">E62-E63</f>
        <v>0</v>
      </c>
      <c r="F64" s="9">
        <f t="shared" ref="F64" si="97">F62-F63</f>
        <v>0</v>
      </c>
      <c r="G64" s="9">
        <f t="shared" ref="G64" si="98">G62-G63</f>
        <v>0</v>
      </c>
      <c r="K64" s="16"/>
      <c r="L64" s="16"/>
      <c r="M64" s="16"/>
      <c r="V64" s="16"/>
      <c r="W64" s="16"/>
    </row>
    <row r="65" spans="1:23" ht="14" customHeight="1" thickBot="1" x14ac:dyDescent="0.35">
      <c r="A65" s="22" t="s">
        <v>22</v>
      </c>
      <c r="B65" s="1">
        <v>19</v>
      </c>
      <c r="C65" s="2">
        <v>12</v>
      </c>
      <c r="D65" s="1">
        <v>2</v>
      </c>
      <c r="E65" s="2">
        <v>21</v>
      </c>
      <c r="F65" s="1">
        <v>11</v>
      </c>
      <c r="G65" s="2">
        <v>1</v>
      </c>
      <c r="H65" s="31" t="s">
        <v>28</v>
      </c>
      <c r="I65" s="31"/>
      <c r="J65" s="31"/>
      <c r="V65" s="16"/>
      <c r="W65" s="16"/>
    </row>
    <row r="66" spans="1:23" ht="14.5" x14ac:dyDescent="0.3">
      <c r="A66" s="23"/>
      <c r="B66" s="5"/>
      <c r="H66" s="31"/>
      <c r="I66" s="31"/>
      <c r="J66" s="31"/>
      <c r="V66" s="16"/>
      <c r="W66" s="16"/>
    </row>
    <row r="67" spans="1:23" ht="14.5" thickBot="1" x14ac:dyDescent="0.35">
      <c r="A67" s="24"/>
      <c r="B67" s="6">
        <f t="shared" ref="B67" si="99">B65-B66</f>
        <v>19</v>
      </c>
      <c r="C67" s="6">
        <f t="shared" ref="C67" si="100">C65-C66</f>
        <v>12</v>
      </c>
      <c r="D67" s="6">
        <f t="shared" ref="D67" si="101">D65-D66</f>
        <v>2</v>
      </c>
      <c r="E67" s="6">
        <f t="shared" ref="E67" si="102">E65-E66</f>
        <v>21</v>
      </c>
      <c r="F67" s="6">
        <f t="shared" ref="F67" si="103">F65-F66</f>
        <v>11</v>
      </c>
      <c r="G67" s="6">
        <f t="shared" ref="G67" si="104">G65-G66</f>
        <v>1</v>
      </c>
      <c r="H67" s="31"/>
      <c r="I67" s="31"/>
      <c r="J67" s="31"/>
      <c r="K67" s="16"/>
      <c r="L67" s="16"/>
      <c r="M67" s="16"/>
    </row>
    <row r="68" spans="1:23" ht="14.5" thickBot="1" x14ac:dyDescent="0.35">
      <c r="A68" s="22" t="s">
        <v>23</v>
      </c>
      <c r="B68" s="1">
        <v>199</v>
      </c>
      <c r="C68" s="2">
        <v>51</v>
      </c>
      <c r="D68" s="1">
        <v>9</v>
      </c>
      <c r="E68" s="2">
        <v>264</v>
      </c>
      <c r="F68" s="1">
        <v>69</v>
      </c>
      <c r="G68" s="2">
        <v>2</v>
      </c>
    </row>
    <row r="69" spans="1:23" ht="14.5" x14ac:dyDescent="0.3">
      <c r="A69" s="23"/>
      <c r="B69" s="5">
        <v>199</v>
      </c>
      <c r="C69" s="6">
        <v>51</v>
      </c>
      <c r="D69" s="6">
        <v>9</v>
      </c>
    </row>
    <row r="70" spans="1:23" ht="14.5" thickBot="1" x14ac:dyDescent="0.35">
      <c r="A70" s="24"/>
      <c r="B70" s="6">
        <f t="shared" ref="B70" si="105">B68-B69</f>
        <v>0</v>
      </c>
      <c r="C70" s="6">
        <f t="shared" ref="C70" si="106">C68-C69</f>
        <v>0</v>
      </c>
      <c r="D70" s="6">
        <f t="shared" ref="D70" si="107">D68-D69</f>
        <v>0</v>
      </c>
      <c r="E70" s="6">
        <f t="shared" ref="E70" si="108">E68-E69</f>
        <v>264</v>
      </c>
      <c r="F70" s="6">
        <f t="shared" ref="F70" si="109">F68-F69</f>
        <v>69</v>
      </c>
      <c r="G70" s="6">
        <f t="shared" ref="G70" si="110">G68-G69</f>
        <v>2</v>
      </c>
      <c r="K70" s="16"/>
      <c r="L70" s="16"/>
      <c r="M70" s="16"/>
    </row>
    <row r="71" spans="1:23" ht="50" customHeight="1" thickBot="1" x14ac:dyDescent="0.35">
      <c r="A71" s="22" t="s">
        <v>24</v>
      </c>
      <c r="B71" s="1">
        <v>132</v>
      </c>
      <c r="C71" s="2">
        <v>46</v>
      </c>
      <c r="D71" s="1">
        <v>9</v>
      </c>
      <c r="E71" s="2">
        <v>115</v>
      </c>
      <c r="F71" s="1">
        <v>54</v>
      </c>
      <c r="G71" s="2">
        <v>7</v>
      </c>
      <c r="H71" s="31" t="e" vm="2">
        <v>#VALUE!</v>
      </c>
      <c r="I71" s="31"/>
      <c r="J71" s="31"/>
      <c r="K71" s="31"/>
    </row>
    <row r="72" spans="1:23" ht="50" customHeight="1" x14ac:dyDescent="0.3">
      <c r="A72" s="23"/>
      <c r="B72" s="5">
        <v>130</v>
      </c>
      <c r="C72" s="6">
        <v>46</v>
      </c>
      <c r="D72" s="6">
        <v>9</v>
      </c>
      <c r="E72" s="6">
        <v>113</v>
      </c>
      <c r="F72" s="6">
        <v>54</v>
      </c>
      <c r="G72" s="6">
        <v>7</v>
      </c>
      <c r="H72" s="31"/>
      <c r="I72" s="31"/>
      <c r="J72" s="31"/>
      <c r="K72" s="31"/>
    </row>
    <row r="73" spans="1:23" ht="50" customHeight="1" thickBot="1" x14ac:dyDescent="0.35">
      <c r="A73" s="24"/>
      <c r="B73" s="6">
        <f t="shared" ref="B73" si="111">B71-B72</f>
        <v>2</v>
      </c>
      <c r="C73" s="6">
        <f t="shared" ref="C73" si="112">C71-C72</f>
        <v>0</v>
      </c>
      <c r="D73" s="6">
        <f t="shared" ref="D73" si="113">D71-D72</f>
        <v>0</v>
      </c>
      <c r="E73" s="6">
        <f t="shared" ref="E73" si="114">E71-E72</f>
        <v>2</v>
      </c>
      <c r="F73" s="6">
        <f t="shared" ref="F73" si="115">F71-F72</f>
        <v>0</v>
      </c>
      <c r="G73" s="6">
        <f t="shared" ref="G73" si="116">G71-G72</f>
        <v>0</v>
      </c>
      <c r="H73" s="31"/>
      <c r="I73" s="31"/>
      <c r="J73" s="31"/>
      <c r="K73" s="31"/>
      <c r="L73" s="16"/>
      <c r="M73" s="16"/>
    </row>
    <row r="74" spans="1:23" ht="14" customHeight="1" thickBot="1" x14ac:dyDescent="0.35">
      <c r="A74" s="25" t="s">
        <v>25</v>
      </c>
      <c r="B74" s="7">
        <v>380</v>
      </c>
      <c r="C74" s="8">
        <v>123</v>
      </c>
      <c r="D74" s="7">
        <v>11</v>
      </c>
      <c r="E74" s="8">
        <v>261</v>
      </c>
      <c r="F74" s="7">
        <v>70</v>
      </c>
      <c r="G74" s="8">
        <v>2</v>
      </c>
    </row>
    <row r="75" spans="1:23" x14ac:dyDescent="0.3">
      <c r="A75" s="26"/>
      <c r="B75" s="9">
        <f>162+218</f>
        <v>380</v>
      </c>
      <c r="C75" s="9">
        <f>50+73</f>
        <v>123</v>
      </c>
      <c r="D75" s="9">
        <v>11</v>
      </c>
      <c r="E75" s="9">
        <f>104+157</f>
        <v>261</v>
      </c>
      <c r="F75" s="9">
        <v>70</v>
      </c>
      <c r="G75" s="9">
        <v>2</v>
      </c>
    </row>
    <row r="76" spans="1:23" ht="14.5" thickBot="1" x14ac:dyDescent="0.35">
      <c r="A76" s="27"/>
      <c r="B76" s="9">
        <f t="shared" ref="B76" si="117">B74-B75</f>
        <v>0</v>
      </c>
      <c r="C76" s="9">
        <f t="shared" ref="C76" si="118">C74-C75</f>
        <v>0</v>
      </c>
      <c r="D76" s="9">
        <f t="shared" ref="D76" si="119">D74-D75</f>
        <v>0</v>
      </c>
      <c r="E76" s="9">
        <f t="shared" ref="E76" si="120">E74-E75</f>
        <v>0</v>
      </c>
      <c r="F76" s="9">
        <f t="shared" ref="F76" si="121">F74-F75</f>
        <v>0</v>
      </c>
      <c r="G76" s="9">
        <f t="shared" ref="G76" si="122">G74-G75</f>
        <v>0</v>
      </c>
      <c r="K76" s="16"/>
      <c r="L76" s="16"/>
      <c r="M76" s="16"/>
    </row>
    <row r="77" spans="1:23" ht="14" customHeight="1" thickBot="1" x14ac:dyDescent="0.35">
      <c r="A77" s="32" t="s">
        <v>26</v>
      </c>
      <c r="B77" s="18">
        <v>53</v>
      </c>
      <c r="C77" s="19">
        <v>19</v>
      </c>
      <c r="D77" s="18">
        <v>3</v>
      </c>
      <c r="E77" s="19">
        <v>35</v>
      </c>
      <c r="F77" s="18">
        <v>9</v>
      </c>
      <c r="G77" s="19">
        <v>3</v>
      </c>
    </row>
    <row r="78" spans="1:23" ht="14.5" x14ac:dyDescent="0.3">
      <c r="A78" s="33"/>
      <c r="B78" s="20">
        <f>33+20</f>
        <v>53</v>
      </c>
      <c r="C78" s="21">
        <f>13+6</f>
        <v>19</v>
      </c>
      <c r="D78" s="21">
        <f>1+2</f>
        <v>3</v>
      </c>
      <c r="E78" s="21">
        <f>23+12</f>
        <v>35</v>
      </c>
      <c r="F78" s="21">
        <v>9</v>
      </c>
      <c r="G78" s="21">
        <v>3</v>
      </c>
    </row>
    <row r="79" spans="1:23" ht="14.5" thickBot="1" x14ac:dyDescent="0.35">
      <c r="A79" s="34"/>
      <c r="B79" s="21">
        <f t="shared" ref="B79" si="123">B77-B78</f>
        <v>0</v>
      </c>
      <c r="C79" s="21">
        <f t="shared" ref="C79" si="124">C77-C78</f>
        <v>0</v>
      </c>
      <c r="D79" s="21">
        <f t="shared" ref="D79" si="125">D77-D78</f>
        <v>0</v>
      </c>
      <c r="E79" s="21">
        <f t="shared" ref="E79" si="126">E77-E78</f>
        <v>0</v>
      </c>
      <c r="F79" s="21">
        <f t="shared" ref="F79" si="127">F77-F78</f>
        <v>0</v>
      </c>
      <c r="G79" s="21">
        <f t="shared" ref="G79" si="128">G77-G78</f>
        <v>0</v>
      </c>
      <c r="K79" s="16"/>
      <c r="L79" s="16"/>
      <c r="M79" s="16"/>
    </row>
    <row r="80" spans="1:23" ht="14" customHeight="1" thickBot="1" x14ac:dyDescent="0.35">
      <c r="A80" s="22" t="s">
        <v>27</v>
      </c>
      <c r="B80" s="1">
        <v>32</v>
      </c>
      <c r="C80" s="2">
        <v>9</v>
      </c>
      <c r="D80" s="1">
        <v>2</v>
      </c>
      <c r="E80" s="2">
        <v>66</v>
      </c>
      <c r="F80" s="1">
        <v>18</v>
      </c>
      <c r="G80" s="2">
        <v>4</v>
      </c>
    </row>
    <row r="81" spans="1:7" ht="14.5" x14ac:dyDescent="0.3">
      <c r="A81" s="23"/>
      <c r="B81" s="5"/>
    </row>
    <row r="82" spans="1:7" ht="14.5" thickBot="1" x14ac:dyDescent="0.35">
      <c r="A82" s="24"/>
      <c r="B82" s="6">
        <f t="shared" ref="B82" si="129">B80-B81</f>
        <v>32</v>
      </c>
      <c r="C82" s="6">
        <f t="shared" ref="C82" si="130">C80-C81</f>
        <v>9</v>
      </c>
      <c r="D82" s="6">
        <f>D80-D81</f>
        <v>2</v>
      </c>
      <c r="E82" s="6">
        <f t="shared" ref="E82" si="131">E80-E81</f>
        <v>66</v>
      </c>
      <c r="F82" s="6">
        <f t="shared" ref="F82" si="132">F80-F81</f>
        <v>18</v>
      </c>
      <c r="G82" s="6">
        <f t="shared" ref="G82" si="133">G80-G81</f>
        <v>4</v>
      </c>
    </row>
  </sheetData>
  <mergeCells count="35">
    <mergeCell ref="H65:J67"/>
    <mergeCell ref="H71:K73"/>
    <mergeCell ref="L50:O52"/>
    <mergeCell ref="H53:J55"/>
    <mergeCell ref="H59:J61"/>
    <mergeCell ref="H62:J62"/>
    <mergeCell ref="H50:K52"/>
    <mergeCell ref="A71:A73"/>
    <mergeCell ref="A74:A76"/>
    <mergeCell ref="A77:A79"/>
    <mergeCell ref="A80:A82"/>
    <mergeCell ref="B43:D43"/>
    <mergeCell ref="A65:A67"/>
    <mergeCell ref="A68:A70"/>
    <mergeCell ref="A53:A55"/>
    <mergeCell ref="A56:A58"/>
    <mergeCell ref="A59:A61"/>
    <mergeCell ref="A62:A64"/>
    <mergeCell ref="A50:A52"/>
    <mergeCell ref="A31:A33"/>
    <mergeCell ref="A34:A36"/>
    <mergeCell ref="H25:K27"/>
    <mergeCell ref="A44:A46"/>
    <mergeCell ref="A47:A49"/>
    <mergeCell ref="E43:G43"/>
    <mergeCell ref="A19:A21"/>
    <mergeCell ref="A22:A24"/>
    <mergeCell ref="A25:A27"/>
    <mergeCell ref="A28:A30"/>
    <mergeCell ref="A1:A3"/>
    <mergeCell ref="A4:A6"/>
    <mergeCell ref="A7:A9"/>
    <mergeCell ref="A10:A12"/>
    <mergeCell ref="A13:A15"/>
    <mergeCell ref="A16:A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D96E4C3CD30478D33576569ED6455" ma:contentTypeVersion="3" ma:contentTypeDescription="Create a new document." ma:contentTypeScope="" ma:versionID="27391fd76725e40dd2f5e49120d56def">
  <xsd:schema xmlns:xsd="http://www.w3.org/2001/XMLSchema" xmlns:xs="http://www.w3.org/2001/XMLSchema" xmlns:p="http://schemas.microsoft.com/office/2006/metadata/properties" xmlns:ns3="bc13fa4a-c516-4949-ab7c-362b83234fc3" targetNamespace="http://schemas.microsoft.com/office/2006/metadata/properties" ma:root="true" ma:fieldsID="8945a9701c8e4806f83ef89430a8ea9d" ns3:_="">
    <xsd:import namespace="bc13fa4a-c516-4949-ab7c-362b83234f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3fa4a-c516-4949-ab7c-362b83234f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6050E-CE11-4C02-BE1E-03C7F290F3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094ED0-E277-4DCE-ACD7-4B71D1DF6AD5}">
  <ds:schemaRefs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bc13fa4a-c516-4949-ab7c-362b83234fc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63C03C-6261-4ED5-8A5A-AD48F0478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3fa4a-c516-4949-ab7c-362b83234f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Oron</dc:creator>
  <cp:lastModifiedBy>Tomer Oron</cp:lastModifiedBy>
  <dcterms:created xsi:type="dcterms:W3CDTF">2023-12-28T06:57:14Z</dcterms:created>
  <dcterms:modified xsi:type="dcterms:W3CDTF">2024-01-12T19:04:30Z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0x0101000FED96E4C3CD30478D33576569ED6455</vt:lpwstr>
  </property>
</Properties>
</file>