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E943E0A7-0BE9-D04D-9D15-88A55772BAC7}" xr6:coauthVersionLast="47" xr6:coauthVersionMax="47" xr10:uidLastSave="{00000000-0000-0000-0000-000000000000}"/>
  <bookViews>
    <workbookView xWindow="3860" yWindow="1520" windowWidth="34980" windowHeight="19340" activeTab="2"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9" l="1"/>
  <c r="D12" i="9"/>
  <c r="C27" i="8"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<sst xmlns="http://schemas.openxmlformats.org/spreadsheetml/2006/main" count="213" uniqueCount="170">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</sst>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0.52700000000000002</v>
    <v>1.67</v>
    <v>2.6542E-2</v>
    <v>-0.2</v>
    <v>-3.0959999999999998E-3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65.569999999999993</v>
    <v>Healthcare Providers &amp; Services</v>
    <v>Stock</v>
    <v>45569.999667777345</v>
    <v>0</v>
    <v>63.664299999999997</v>
    <v>81252863610</v>
    <v>CVS HEALTH CORPORATION</v>
    <v>CVS HEALTH CORPORATION</v>
    <v>63.72</v>
    <v>11.4941</v>
    <v>62.92</v>
    <v>64.59</v>
    <v>64.39</v>
    <v>1257979000</v>
    <v>CVS</v>
    <v>CVS HEALTH CORPORATION (XNYS:CVS)</v>
    <v>16313877</v>
    <v>9631744</v>
    <v>1996</v>
  </rv>
  <rv s="2">
    <v>1</v>
  </rv>
  <rv s="0">
    <v>https://www.bing.com/financeapi/forcetrigger?t=a1qclh&amp;q=XNAS%3aCROX&amp;form=skydnc</v>
    <v>Learn more on Bing</v>
  </rv>
  <rv s="1">
    <v>0</v>
    <v>CROCS, INC. (XNAS:CROX)</v>
    <v>2</v>
    <v>3</v>
    <v>Finance</v>
    <v>4</v>
    <v>en-GB</v>
    <v>a1qclh</v>
    <v>268435456</v>
    <v>1</v>
    <v>Powered by Refinitiv</v>
    <v>165.32</v>
    <v>74</v>
    <v>1.9844999999999999</v>
    <v>3.94</v>
    <v>2.8553000000000002E-2</v>
    <v>-0.13</v>
    <v>-9.1590000000000009E-4</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142.74</v>
    <v>Textiles &amp; Apparel</v>
    <v>Stock</v>
    <v>45569.974103135937</v>
    <v>3</v>
    <v>140.28</v>
    <v>8428531500</v>
    <v>CROCS, INC.</v>
    <v>CROCS, INC.</v>
    <v>140.86000000000001</v>
    <v>10.3779</v>
    <v>137.99</v>
    <v>141.93</v>
    <v>141.80000000000001</v>
    <v>59385130</v>
    <v>CROX</v>
    <v>CROCS, INC. (XNAS:CROX)</v>
    <v>813650</v>
    <v>972930</v>
    <v>2005</v>
  </rv>
  <rv s="2">
    <v>4</v>
  </rv>
  <rv s="0">
    <v>https://www.bing.com/financeapi/forcetrigger?t=a25yfr&amp;q=XNYS%3aWNC&amp;form=skydnc</v>
    <v>Learn more on Bing</v>
  </rv>
  <rv s="1">
    <v>0</v>
    <v>WABASH NATIONAL CORPORATION (XNYS:WNC)</v>
    <v>2</v>
    <v>3</v>
    <v>Finance</v>
    <v>4</v>
    <v>en-GB</v>
    <v>a25yfr</v>
    <v>268435456</v>
    <v>1</v>
    <v>Powered by Refinitiv</v>
    <v>30.07</v>
    <v>17.71</v>
    <v>1.5218</v>
    <v>-0.13</v>
    <v>-7.1189999999999995E-3</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18.66</v>
    <v>Machinery, Equipment &amp; Components</v>
    <v>Stock</v>
    <v>45569.958333333336</v>
    <v>6</v>
    <v>17.989999999999998</v>
    <v>797706039</v>
    <v>WABASH NATIONAL CORPORATION</v>
    <v>WABASH NATIONAL CORPORATION</v>
    <v>18.579999999999998</v>
    <v>5.5614999999999997</v>
    <v>18.260000000000002</v>
    <v>18.13</v>
    <v>18.13</v>
    <v>43999230</v>
    <v>WNC</v>
    <v>WABASH NATIONAL CORPORATION (XNYS:WNC)</v>
    <v>294144</v>
    <v>598279</v>
    <v>1991</v>
  </rv>
  <rv s="2">
    <v>7</v>
  </rv>
  <rv s="0">
    <v>https://www.bing.com/financeapi/forcetrigger?t=a1pfoc&amp;q=XNAS%3aPRDO&amp;form=skydnc</v>
    <v>Learn more on Bing</v>
  </rv>
  <rv s="1">
    <v>0</v>
    <v>PERDOCEO EDUCATION CORPORATION (XNAS:PRDO)</v>
    <v>2</v>
    <v>3</v>
    <v>Finance</v>
    <v>4</v>
    <v>en-GB</v>
    <v>a1pfoc</v>
    <v>268435456</v>
    <v>1</v>
    <v>Powered by Refinitiv</v>
    <v>26.4</v>
    <v>16.12</v>
    <v>1.0426</v>
    <v>0.57999999999999996</v>
    <v>2.7618999999999998E-2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21.78</v>
    <v>Miscellaneous Educational Service Providers</v>
    <v>Stock</v>
    <v>45569.834787939064</v>
    <v>9</v>
    <v>21.27</v>
    <v>1417232619</v>
    <v>PERDOCEO EDUCATION CORPORATION</v>
    <v>PERDOCEO EDUCATION CORPORATION</v>
    <v>21.28</v>
    <v>10.320499999999999</v>
    <v>21</v>
    <v>21.58</v>
    <v>21.58</v>
    <v>65673430</v>
    <v>PRDO</v>
    <v>PERDOCEO EDUCATION CORPORATION (XNAS:PRDO)</v>
    <v>342126</v>
    <v>468802</v>
    <v>1994</v>
  </rv>
  <rv s="2">
    <v>10</v>
  </rv>
  <rv s="0">
    <v>https://www.bing.com/financeapi/forcetrigger?t=a1mou2&amp;q=XNAS%3aAAPL&amp;form=skydnc</v>
    <v>Learn more on Bing</v>
  </rv>
  <rv s="1">
    <v>0</v>
    <v>APPLE INC. (XNAS:AAPL)</v>
    <v>2</v>
    <v>3</v>
    <v>Finance</v>
    <v>4</v>
    <v>en-GB</v>
    <v>a1mou2</v>
    <v>268435456</v>
    <v>1</v>
    <v>Powered by Refinitiv</v>
    <v>237.23</v>
    <v>164.07499999999999</v>
    <v>1.2384999999999999</v>
    <v>1.1299999999999999</v>
    <v>5.0070000000000002E-3</v>
    <v>-0.38500000000000001</v>
    <v>-1.6980000000000001E-3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228</v>
    <v>Computers, Phones &amp; Household Electronics</v>
    <v>Stock</v>
    <v>45569.999978448439</v>
    <v>12</v>
    <v>224.13</v>
    <v>3448298952000</v>
    <v>APPLE INC.</v>
    <v>APPLE INC.</v>
    <v>227.9</v>
    <v>34.220999999999997</v>
    <v>225.67</v>
    <v>226.8</v>
    <v>226.41499999999999</v>
    <v>15204140000</v>
    <v>AAPL</v>
    <v>APPLE INC. (XNAS:AAPL)</v>
    <v>37345098</v>
    <v>58699950</v>
    <v>1977</v>
  </rv>
  <rv s="2">
    <v>13</v>
  </rv>
  <rv s="0">
    <v>https://www.bing.com/financeapi/forcetrigger?t=a1ncgh&amp;q=XNYS%3aALSN&amp;form=skydnc</v>
    <v>Learn more on Bing</v>
  </rv>
  <rv s="1">
    <v>0</v>
    <v>ALLISON TRANSMISSION HOLDINGS, INC. (XNYS:ALSN)</v>
    <v>2</v>
    <v>3</v>
    <v>Finance</v>
    <v>4</v>
    <v>en-GB</v>
    <v>a1ncgh</v>
    <v>268435456</v>
    <v>1</v>
    <v>Powered by Refinitiv</v>
    <v>99.08</v>
    <v>50.134999999999998</v>
    <v>0.99099999999999999</v>
    <v>1.96</v>
    <v>2.0187E-2</v>
    <v>-3.2500000000000001E-2</v>
    <v>-3.2810000000000001E-4</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99.08</v>
    <v>Machinery, Equipment &amp; Components</v>
    <v>Stock</v>
    <v>45569.983881921093</v>
    <v>15</v>
    <v>97.35</v>
    <v>8631007014</v>
    <v>ALLISON TRANSMISSION HOLDINGS, INC.</v>
    <v>ALLISON TRANSMISSION HOLDINGS, INC.</v>
    <v>98.36</v>
    <v>12.9518</v>
    <v>97.09</v>
    <v>99.05</v>
    <v>99.017499999999998</v>
    <v>87137880</v>
    <v>ALSN</v>
    <v>ALLISON TRANSMISSION HOLDINGS, INC. (XNYS:ALSN)</v>
    <v>385259</v>
    <v>635069</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1.972</v>
    <v>-0.35</v>
    <v>-1.8116E-2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19.71</v>
    <v>Oil &amp; Gas</v>
    <v>Stock</v>
    <v>45569.958333356248</v>
    <v>18</v>
    <v>18.64</v>
    <v>1088312000</v>
    <v>PAR PACIFIC HOLDINGS, INC.</v>
    <v>PAR PACIFIC HOLDINGS, INC.</v>
    <v>19.55</v>
    <v>3.3052000000000001</v>
    <v>19.32</v>
    <v>18.97</v>
    <v>18.97</v>
    <v>56330870</v>
    <v>PARR</v>
    <v>PAR PACIFIC HOLDINGS, INC. (XNYS:PARR)</v>
    <v>961414</v>
    <v>1306497</v>
    <v>2005</v>
  </rv>
  <rv s="2">
    <v>19</v>
  </rv>
  <rv s="0">
    <v>https://www.bing.com/financeapi/forcetrigger?t=a1v177&amp;q=XNYS%3aHY&amp;form=skydnc</v>
    <v>Learn more on Bing</v>
  </rv>
  <rv s="1">
    <v>0</v>
    <v>HYSTER-YALE, INC. (XNYS:HY)</v>
    <v>2</v>
    <v>3</v>
    <v>Finance</v>
    <v>4</v>
    <v>en-GB</v>
    <v>a1v177</v>
    <v>268435456</v>
    <v>1</v>
    <v>Powered by Refinitiv</v>
    <v>84.44</v>
    <v>38.5</v>
    <v>1.3087</v>
    <v>3.38</v>
    <v>5.4218999999999996E-2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65.760000000000005</v>
    <v>Machinery, Equipment &amp; Components</v>
    <v>Stock</v>
    <v>45569.958333378905</v>
    <v>21</v>
    <v>63.31</v>
    <v>1091021000</v>
    <v>HYSTER-YALE, INC.</v>
    <v>HYSTER-YALE, INC.</v>
    <v>63.62</v>
    <v>6.5719000000000003</v>
    <v>62.34</v>
    <v>65.72</v>
    <v>65.72</v>
    <v>17501150</v>
    <v>HY</v>
    <v>HYSTER-YALE, INC. (XNYS:HY)</v>
    <v>83022</v>
    <v>66357</v>
    <v>1999</v>
  </rv>
  <rv s="2">
    <v>22</v>
  </rv>
  <rv s="0">
    <v>https://www.bing.com/financeapi/forcetrigger?t=a1zvsm&amp;q=XNYS%3aPII&amp;form=skydnc</v>
    <v>Learn more on Bing</v>
  </rv>
  <rv s="1">
    <v>0</v>
    <v>Polaris Inc. (XNYS:PII)</v>
    <v>2</v>
    <v>3</v>
    <v>Finance</v>
    <v>4</v>
    <v>en-GB</v>
    <v>a1zvsm</v>
    <v>268435456</v>
    <v>1</v>
    <v>Powered by Refinitiv</v>
    <v>100.91</v>
    <v>71.900000000000006</v>
    <v>1.5028999999999999</v>
    <v>0.4</v>
    <v>4.8869999999999999E-3</v>
    <v>0.39</v>
    <v>4.7419999999999997E-3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83.07</v>
    <v>Leisure Products</v>
    <v>Stock</v>
    <v>45569.958333344533</v>
    <v>24</v>
    <v>81.75</v>
    <v>4585275467</v>
    <v>Polaris Inc.</v>
    <v>Polaris Inc.</v>
    <v>82.92</v>
    <v>14.406599999999999</v>
    <v>81.849999999999994</v>
    <v>82.25</v>
    <v>82.64</v>
    <v>55748030</v>
    <v>PII</v>
    <v>Polaris Inc. (XNYS:PII)</v>
    <v>347818</v>
    <v>497431</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1.7454000000000001</v>
    <v>2.4500000000000002</v>
    <v>2.3990999999999998E-2</v>
    <v>-0.01</v>
    <v>-9.5630000000000004E-5</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105.1344</v>
    <v>Coal</v>
    <v>Stock</v>
    <v>45569.969649536717</v>
    <v>27</v>
    <v>102.51</v>
    <v>3073650061</v>
    <v>CONSOL ENERGY INC.</v>
    <v>CONSOL ENERGY INC.</v>
    <v>103.03</v>
    <v>7.8056999999999999</v>
    <v>102.12</v>
    <v>104.57</v>
    <v>104.56</v>
    <v>29393230</v>
    <v>CEIX</v>
    <v>CONSOL ENERGY INC. (XNYS:CEIX)</v>
    <v>311631</v>
    <v>424376</v>
    <v>2017</v>
  </rv>
  <rv s="2">
    <v>28</v>
  </rv>
  <rv s="0">
    <v>https://www.bing.com/financeapi/forcetrigger?t=a1n1r7&amp;q=XNYS%3aAGCO&amp;form=skydnc</v>
    <v>Learn more on Bing</v>
  </rv>
  <rv s="1">
    <v>0</v>
    <v>AGCO CORPORATION (XNYS:AGCO)</v>
    <v>2</v>
    <v>3</v>
    <v>Finance</v>
    <v>4</v>
    <v>en-GB</v>
    <v>a1n1r7</v>
    <v>268435456</v>
    <v>1</v>
    <v>Powered by Refinitiv</v>
    <v>127.3484</v>
    <v>84.35</v>
    <v>1.2523</v>
    <v>1.18</v>
    <v>1.2257000000000001E-2</v>
    <v>-1.31</v>
    <v>-1.3443E-2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97.65</v>
    <v>Machinery, Equipment &amp; Components</v>
    <v>Stock</v>
    <v>45569.999739073435</v>
    <v>30</v>
    <v>96.65</v>
    <v>7273892135</v>
    <v>AGCO CORPORATION</v>
    <v>AGCO CORPORATION</v>
    <v>97.52</v>
    <v>17.359300000000001</v>
    <v>96.27</v>
    <v>97.45</v>
    <v>96.14</v>
    <v>74642300</v>
    <v>AGCO</v>
    <v>AGCO CORPORATION (XNYS:AGCO)</v>
    <v>450825</v>
    <v>743528</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0.2</v>
    <v>7.6829999999999997E-3</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26.234999999999999</v>
    <v>Communications &amp; Networking</v>
    <v>Stock</v>
    <v>45569.833445775002</v>
    <v>33</v>
    <v>25.864999999999998</v>
    <v>521808603</v>
    <v>ITURAN LOCATION AND CONTROL LTD.</v>
    <v>ITURAN LOCATION AND CONTROL LTD.</v>
    <v>26.13</v>
    <v>10.273</v>
    <v>26.03</v>
    <v>26.23</v>
    <v>26.23</v>
    <v>19893580</v>
    <v>ITRN</v>
    <v>ITURAN LOCATION AND CONTROL LTD. (XNAS:ITRN)</v>
    <v>45013</v>
    <v>73923</v>
    <v>1994</v>
  </rv>
  <rv s="2">
    <v>34</v>
  </rv>
  <rv s="0">
    <v>https://www.bing.com/financeapi/forcetrigger?t=a1sea2&amp;q=XNYS%3aEVRI&amp;form=skydnc</v>
    <v>Learn more on Bing</v>
  </rv>
  <rv s="1">
    <v>0</v>
    <v>EVERI HOLDINGS INC. (XNYS:EVRI)</v>
    <v>2</v>
    <v>3</v>
    <v>Finance</v>
    <v>4</v>
    <v>en-GB</v>
    <v>a1sea2</v>
    <v>268435456</v>
    <v>1</v>
    <v>Powered by Refinitiv</v>
    <v>13.345000000000001</v>
    <v>6.37</v>
    <v>2.1423999999999999</v>
    <v>0</v>
    <v>0</v>
    <v>-0.01</v>
    <v>-7.6050000000000011E-4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45569.98723153906</v>
    <v>36</v>
    <v>13.14</v>
    <v>1122005077</v>
    <v>EVERI HOLDINGS INC.</v>
    <v>EVERI HOLDINGS INC.</v>
    <v>13.19</v>
    <v>27.9312</v>
    <v>13.15</v>
    <v>13.15</v>
    <v>13.14</v>
    <v>85323580</v>
    <v>EVRI</v>
    <v>EVERI HOLDINGS INC. (XNYS:EVRI)</v>
    <v>756393</v>
    <v>852168</v>
    <v>2004</v>
  </rv>
  <rv s="2">
    <v>37</v>
  </rv>
  <rv s="3">
    <v>5</v>
    <v>NEXTRACKER INC. (XNAS:NXT)</v>
    <v>6</v>
    <v>3</v>
    <v>Finance</v>
    <v>4</v>
    <v>en-GB</v>
    <v>c8ssgh</v>
    <v>268435456</v>
    <v>1</v>
    <v>Powered by Refinitiv</v>
    <v>62.31</v>
    <v>32.14</v>
    <v>2.1190000000000002</v>
    <v>0.23</v>
    <v>6.3260000000000009E-3</v>
    <v>0.13</v>
    <v>3.5530000000000002E-3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37.450000000000003</v>
    <v>Renewable Energy</v>
    <v>Stock</v>
    <v>45569.998900821091</v>
    <v>36.36</v>
    <v>5318261366</v>
    <v>NEXTRACKER INC.</v>
    <v>NEXTRACKER INC.</v>
    <v>37.39</v>
    <v>9.6498000000000008</v>
    <v>36.36</v>
    <v>36.590000000000003</v>
    <v>36.72</v>
    <v>145347400</v>
    <v>NXT</v>
    <v>NEXTRACKER INC. (XNAS:NXT)</v>
    <v>1974573</v>
    <v>3290102</v>
    <v>2022</v>
  </rv>
  <rv s="2">
    <v>39</v>
  </rv>
  <rv s="0">
    <v>https://www.bing.com/financeapi/forcetrigger?t=a1xejc&amp;q=XNAS%3aMCRI&amp;form=skydnc</v>
    <v>Learn more on Bing</v>
  </rv>
  <rv s="1">
    <v>0</v>
    <v>MONARCH CASINO &amp; RESORT, INC. (XNAS:MCRI)</v>
    <v>2</v>
    <v>3</v>
    <v>Finance</v>
    <v>4</v>
    <v>en-GB</v>
    <v>a1xejc</v>
    <v>268435456</v>
    <v>1</v>
    <v>Powered by Refinitiv</v>
    <v>80.22</v>
    <v>56.25</v>
    <v>1.7453000000000001</v>
    <v>0.86</v>
    <v>1.1153999999999999E-2</v>
    <v>-0.08</v>
    <v>-1.026E-3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77.968999999999994</v>
    <v>Hotels &amp; Entertainment Services</v>
    <v>Stock</v>
    <v>45569.888832661716</v>
    <v>41</v>
    <v>76.95</v>
    <v>1438527275</v>
    <v>MONARCH CASINO &amp; RESORT, INC.</v>
    <v>MONARCH CASINO &amp; RESORT, INC.</v>
    <v>77.78</v>
    <v>18.017600000000002</v>
    <v>77.099999999999994</v>
    <v>77.959999999999994</v>
    <v>77.88</v>
    <v>18452120</v>
    <v>MCRI</v>
    <v>MONARCH CASINO &amp; RESORT, INC. (XNAS:MCRI)</v>
    <v>117758</v>
    <v>156287</v>
    <v>1993</v>
  </rv>
  <rv s="2">
    <v>42</v>
  </rv>
  <rv s="0">
    <v>https://www.bing.com/financeapi/forcetrigger?t=a1xqm7&amp;q=XNYS%3aMLR&amp;form=skydnc</v>
    <v>Learn more on Bing</v>
  </rv>
  <rv s="1">
    <v>0</v>
    <v>MILLER INDUSTRIES, INC. (XNYS:MLR)</v>
    <v>2</v>
    <v>3</v>
    <v>Finance</v>
    <v>4</v>
    <v>en-GB</v>
    <v>a1xqm7</v>
    <v>268435456</v>
    <v>1</v>
    <v>Powered by Refinitiv</v>
    <v>69.75</v>
    <v>34.96</v>
    <v>0.9647</v>
    <v>0.15</v>
    <v>2.4260000000000002E-3</v>
    <v>0.04</v>
    <v>6.4530000000000002E-4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63.13</v>
    <v>Automobiles &amp; Auto Parts</v>
    <v>Stock</v>
    <v>45569.960431250001</v>
    <v>44</v>
    <v>61.52</v>
    <v>710020442</v>
    <v>MILLER INDUSTRIES, INC.</v>
    <v>MILLER INDUSTRIES, INC.</v>
    <v>63.13</v>
    <v>9.9795999999999996</v>
    <v>61.84</v>
    <v>61.99</v>
    <v>62.03</v>
    <v>11453790</v>
    <v>MLR</v>
    <v>MILLER INDUSTRIES, INC. (XNYS:MLR)</v>
    <v>68823</v>
    <v>101679</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0.18</v>
    <v>1.873E-2</v>
    <v>0.02</v>
    <v>2.0430000000000001E-3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9.8149999999999995</v>
    <v>Homebuilding &amp; Construction Supplies</v>
    <v>Stock</v>
    <v>45569.958333367969</v>
    <v>47</v>
    <v>9.43</v>
    <v>1396547000</v>
    <v>JANUS INTERNATIONAL GROUP, INC.</v>
    <v>JANUS INTERNATIONAL GROUP, INC.</v>
    <v>9.6999999999999993</v>
    <v>10.9778</v>
    <v>9.61</v>
    <v>9.7899999999999991</v>
    <v>9.81</v>
    <v>145322200</v>
    <v>JBI</v>
    <v>JANUS INTERNATIONAL GROUP, INC. (XNYS:JBI)</v>
    <v>1675210</v>
    <v>2130654</v>
    <v>2020</v>
  </rv>
  <rv s="2">
    <v>48</v>
  </rv>
  <rv s="0">
    <v>https://www.bing.com/financeapi/forcetrigger?t=a24war&amp;q=XNAS%3aULTA&amp;form=skydnc</v>
    <v>Learn more on Bing</v>
  </rv>
  <rv s="1">
    <v>0</v>
    <v>ULTA BEAUTY, INC. (XNAS:ULTA)</v>
    <v>2</v>
    <v>3</v>
    <v>Finance</v>
    <v>4</v>
    <v>en-GB</v>
    <v>a24war</v>
    <v>268435456</v>
    <v>1</v>
    <v>Powered by Refinitiv</v>
    <v>574.76</v>
    <v>318.17</v>
    <v>1.3221000000000001</v>
    <v>9.08</v>
    <v>2.4361000000000001E-2</v>
    <v>-11.86</v>
    <v>-3.1063E-2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384.61</v>
    <v>Specialty Retailers</v>
    <v>Stock</v>
    <v>45569.998672001566</v>
    <v>50</v>
    <v>377.01</v>
    <v>17988403914</v>
    <v>ULTA BEAUTY, INC.</v>
    <v>ULTA BEAUTY, INC.</v>
    <v>380.59</v>
    <v>15.2249</v>
    <v>372.72</v>
    <v>381.8</v>
    <v>369.94</v>
    <v>47114730</v>
    <v>ULTA</v>
    <v>ULTA BEAUTY, INC. (XNAS:ULTA)</v>
    <v>1158971</v>
    <v>1427579</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1.9713000000000001</v>
    <v>0.17</v>
    <v>8.2480000000000001E-3</v>
    <v>0.04</v>
    <v>1.9250000000000001E-3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21.03</v>
    <v>Hotels &amp; Entertainment Services</v>
    <v>Stock</v>
    <v>45569.958333356248</v>
    <v>53</v>
    <v>20.73</v>
    <v>4156000000</v>
    <v>INTERNATIONAL GAME TECHNOLOGY PLC</v>
    <v>INTERNATIONAL GAME TECHNOLOGY PLC</v>
    <v>20.98</v>
    <v>20.104500000000002</v>
    <v>20.61</v>
    <v>20.78</v>
    <v>20.82</v>
    <v>200000000</v>
    <v>IGT</v>
    <v>INTERNATIONAL GAME TECHNOLOGY PLC (XNYS:IGT)</v>
    <v>559848</v>
    <v>725396</v>
    <v>2014</v>
  </rv>
  <rv s="2">
    <v>54</v>
  </rv>
  <rv s="0">
    <v>https://www.bing.com/financeapi/forcetrigger?t=a1z3ec&amp;q=XNYS%3aODC&amp;form=skydnc</v>
    <v>Learn more on Bing</v>
  </rv>
  <rv s="1">
    <v>0</v>
    <v>OIL-DRI CORPORATION OF AMERICA (XNYS:ODC)</v>
    <v>2</v>
    <v>3</v>
    <v>Finance</v>
    <v>4</v>
    <v>en-GB</v>
    <v>a1z3ec</v>
    <v>268435456</v>
    <v>1</v>
    <v>Powered by Refinitiv</v>
    <v>87.32</v>
    <v>54.8</v>
    <v>0.58860000000000001</v>
    <v>0.92</v>
    <v>1.3990000000000001E-2</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66.959999999999994</v>
    <v>Chemicals</v>
    <v>Stock</v>
    <v>45569.958333344533</v>
    <v>56</v>
    <v>66.25</v>
    <v>479148600</v>
    <v>OIL-DRI CORPORATION OF AMERICA</v>
    <v>OIL-DRI CORPORATION OF AMERICA</v>
    <v>66.75</v>
    <v>13.6836</v>
    <v>65.760000000000005</v>
    <v>66.680000000000007</v>
    <v>66.680000000000007</v>
    <v>7286320</v>
    <v>ODC</v>
    <v>OIL-DRI CORPORATION OF AMERICA (XNYS:ODC)</v>
    <v>14802</v>
    <v>16359</v>
    <v>1969</v>
  </rv>
  <rv s="2">
    <v>57</v>
  </rv>
  <rv s="0">
    <v>https://www.bing.com/financeapi/forcetrigger?t=a1mt9c&amp;q=XNAS%3aACLS&amp;form=skydnc</v>
    <v>Learn more on Bing</v>
  </rv>
  <rv s="1">
    <v>0</v>
    <v>AXCELIS TECHNOLOGIES, INC. (XNAS:ACLS)</v>
    <v>2</v>
    <v>3</v>
    <v>Finance</v>
    <v>4</v>
    <v>en-GB</v>
    <v>a1mt9c</v>
    <v>268435456</v>
    <v>1</v>
    <v>Powered by Refinitiv</v>
    <v>170.9692</v>
    <v>93.77</v>
    <v>1.5775999999999999</v>
    <v>0.67</v>
    <v>6.7259999999999993E-3</v>
    <v>0.22</v>
    <v>2.1940000000000002E-3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102.54</v>
    <v>Semiconductors &amp; Semiconductor Equipment</v>
    <v>Stock</v>
    <v>45569.976284375</v>
    <v>59</v>
    <v>100.17</v>
    <v>3270891925</v>
    <v>AXCELIS TECHNOLOGIES, INC.</v>
    <v>AXCELIS TECHNOLOGIES, INC.</v>
    <v>102.17</v>
    <v>13.7235</v>
    <v>99.61</v>
    <v>100.28</v>
    <v>100.5</v>
    <v>32617590</v>
    <v>ACLS</v>
    <v>AXCELIS TECHNOLOGIES, INC. (XNAS:ACLS)</v>
    <v>448826</v>
    <v>655003</v>
    <v>1995</v>
  </rv>
  <rv s="2">
    <v>60</v>
  </rv>
  <rv s="0">
    <v>https://www.bing.com/financeapi/forcetrigger?t=a1retc&amp;q=XNYS%3aDELL&amp;form=skydnc</v>
    <v>Learn more on Bing</v>
  </rv>
  <rv s="1">
    <v>0</v>
    <v>DELL TECHNOLOGIES INC. (XNYS:DELL)</v>
    <v>2</v>
    <v>3</v>
    <v>Finance</v>
    <v>4</v>
    <v>en-GB</v>
    <v>a1retc</v>
    <v>268435456</v>
    <v>1</v>
    <v>Powered by Refinitiv</v>
    <v>179.7</v>
    <v>63.9</v>
    <v>0.89510000000000001</v>
    <v>4.75</v>
    <v>4.1064999999999997E-2</v>
    <v>-0.02</v>
    <v>-1.661E-4</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120.84</v>
    <v>Computers, Phones &amp; Household Electronics</v>
    <v>Stock</v>
    <v>45569.999740462503</v>
    <v>62</v>
    <v>117.06010000000001</v>
    <v>84534418530</v>
    <v>DELL TECHNOLOGIES INC.</v>
    <v>DELL TECHNOLOGIES INC.</v>
    <v>117.5</v>
    <v>22.157599999999999</v>
    <v>115.67</v>
    <v>120.42</v>
    <v>120.4</v>
    <v>701996500</v>
    <v>DELL</v>
    <v>DELL TECHNOLOGIES INC. (XNYS:DELL)</v>
    <v>8185053</v>
    <v>14094510</v>
    <v>2013</v>
  </rv>
  <rv s="2">
    <v>63</v>
  </rv>
  <rv s="0">
    <v>https://www.bing.com/financeapi/forcetrigger?t=a1zqnm&amp;q=XNYS%3aPFE&amp;form=skydnc</v>
    <v>Learn more on Bing</v>
  </rv>
  <rv s="4">
    <v>7</v>
    <v>PFIZER INC. (XNYS:PFE)</v>
    <v>2</v>
    <v>8</v>
    <v>Finance</v>
    <v>4</v>
    <v>en-GB</v>
    <v>a1zqnm</v>
    <v>268435456</v>
    <v>1</v>
    <v>Powered by Refinitiv</v>
    <v>34.079900000000002</v>
    <v>25.2</v>
    <v>0.6492</v>
    <v>0.24</v>
    <v>8.4689999999999991E-3</v>
    <v>0.05</v>
    <v>1.7489999999999999E-3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28.59</v>
    <v>Pharmaceuticals</v>
    <v>Stock</v>
    <v>45569.999953645311</v>
    <v>65</v>
    <v>28.24</v>
    <v>161954143100</v>
    <v>PFIZER INC.</v>
    <v>PFIZER INC.</v>
    <v>28.29</v>
    <v>28.34</v>
    <v>28.58</v>
    <v>28.63</v>
    <v>5666695000</v>
    <v>PFE</v>
    <v>PFIZER INC. (XNYS:PFE)</v>
    <v>28786884</v>
    <v>29519892</v>
    <v>1942</v>
  </rv>
  <rv s="2">
    <v>66</v>
  </rv>
  <rv s="0">
    <v>https://www.bing.com/financeapi/forcetrigger?t=a1odgh&amp;q=XNYS%3aBEN&amp;form=skydnc</v>
    <v>Learn more on Bing</v>
  </rv>
  <rv s="1">
    <v>0</v>
    <v>FRANKLIN RESOURCES, INC. (XNYS:BEN)</v>
    <v>2</v>
    <v>3</v>
    <v>Finance</v>
    <v>4</v>
    <v>en-GB</v>
    <v>a1odgh</v>
    <v>268435456</v>
    <v>1</v>
    <v>Powered by Refinitiv</v>
    <v>30.32</v>
    <v>18.945</v>
    <v>1.4095</v>
    <v>0.33</v>
    <v>1.6863E-2</v>
    <v>0.05</v>
    <v>2.513E-3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19.93</v>
    <v>Investment Banking &amp; Investment Services</v>
    <v>Stock</v>
    <v>45569.991273760941</v>
    <v>68</v>
    <v>19.510100000000001</v>
    <v>10407668160</v>
    <v>FRANKLIN RESOURCES, INC.</v>
    <v>FRANKLIN RESOURCES, INC.</v>
    <v>19.8</v>
    <v>12.4274</v>
    <v>19.57</v>
    <v>19.899999999999999</v>
    <v>19.95</v>
    <v>522998400</v>
    <v>BEN</v>
    <v>FRANKLIN RESOURCES, INC. (XNYS:BEN)</v>
    <v>3169543</v>
    <v>4647003</v>
    <v>1969</v>
  </rv>
  <rv s="2">
    <v>69</v>
  </rv>
  <rv s="0">
    <v>https://www.bing.com/financeapi/forcetrigger?t=a24uqh&amp;q=XNYS%3aUGI&amp;form=skydnc</v>
    <v>Learn more on Bing</v>
  </rv>
  <rv s="1">
    <v>0</v>
    <v>UGI CORPORATION (XNYS:UGI)</v>
    <v>2</v>
    <v>3</v>
    <v>Finance</v>
    <v>4</v>
    <v>en-GB</v>
    <v>a24uqh</v>
    <v>268435456</v>
    <v>1</v>
    <v>Powered by Refinitiv</v>
    <v>26.15</v>
    <v>20.190000000000001</v>
    <v>1.1473</v>
    <v>-0.01</v>
    <v>-4.1369999999999997E-4</v>
    <v>0.09</v>
    <v>3.725E-3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24.36</v>
    <v>Natural Gas Utilities</v>
    <v>Stock</v>
    <v>45569.971942198441</v>
    <v>71</v>
    <v>24.01</v>
    <v>5186876576</v>
    <v>UGI CORPORATION</v>
    <v>UGI CORPORATION</v>
    <v>24.17</v>
    <v>7.6920999999999999</v>
    <v>24.17</v>
    <v>24.16</v>
    <v>24.25</v>
    <v>214688600</v>
    <v>UGI</v>
    <v>UGI CORPORATION (XNYS:UGI)</v>
    <v>1047760</v>
    <v>2083774</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25" zoomScale="150" zoomScaleNormal="150" workbookViewId="0">
      <selection activeCell="C42" sqref="C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36839</v>
      </c>
      <c r="D41" s="87"/>
      <c r="E41" s="70">
        <f t="shared" si="8"/>
        <v>36839</v>
      </c>
      <c r="F41" s="81">
        <f t="shared" si="9"/>
        <v>135.91460179878419</v>
      </c>
      <c r="G41" s="80">
        <f t="shared" si="10"/>
        <v>-4.9540897979118675E-2</v>
      </c>
      <c r="H41" s="80">
        <f t="shared" si="14"/>
        <v>0.30685657456852156</v>
      </c>
      <c r="I41" s="80">
        <f>(F41-MAX($F$2:F41))/MAX($F$2:F41)</f>
        <v>-9.6039054880870042E-2</v>
      </c>
      <c r="J41" s="80">
        <f>(F41-MIN($F$2:F41))/MAX($F$2:F41)</f>
        <v>0.26100754710645185</v>
      </c>
      <c r="K41" s="80">
        <f>STDEV($G$3:G41)*SQRT(52)</f>
        <v>0.43239486152742279</v>
      </c>
      <c r="L41" s="82"/>
      <c r="M41" s="82"/>
      <c r="N41" s="83"/>
      <c r="O41" s="88">
        <f t="shared" si="3"/>
        <v>5.7692307692307687E-4</v>
      </c>
      <c r="P41" s="88">
        <f t="shared" si="11"/>
        <v>-5.0117821056041754E-2</v>
      </c>
      <c r="Q41" s="88">
        <f t="shared" si="12"/>
        <v>-5.0117821056041754E-2</v>
      </c>
      <c r="R41" s="89">
        <f t="shared" si="13"/>
        <v>2.5117959874054224E-3</v>
      </c>
      <c r="S41" s="90">
        <f>AVERAGE($P$3:P41)/SQRT(AVERAGE($R$3:R41))</f>
        <v>0.19612925578939819</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tabSelected="1" zoomScale="160" zoomScaleNormal="160" workbookViewId="0">
      <selection activeCell="D13" sqref="D1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2"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9.7000000000000003E-3</v>
      </c>
      <c r="D11" s="188">
        <f t="shared" si="0"/>
        <v>0.13969999999999999</v>
      </c>
      <c r="E11" s="184">
        <f>STDEV($D$2:D11)*SQRT(52)</f>
        <v>0.39391794971936861</v>
      </c>
    </row>
    <row r="12" spans="1:13" ht="14">
      <c r="A12" s="189"/>
      <c r="B12" s="176">
        <v>9</v>
      </c>
      <c r="C12" s="187">
        <v>3.09E-2</v>
      </c>
      <c r="D12" s="188">
        <f t="shared" si="0"/>
        <v>0.1706</v>
      </c>
      <c r="E12" s="184">
        <f>STDEV($D$2:D12)*SQRT(52)</f>
        <v>0.44193308584404078</v>
      </c>
    </row>
    <row r="13" spans="1:13" ht="14">
      <c r="A13" s="189"/>
      <c r="B13" s="176">
        <v>10</v>
      </c>
      <c r="C13" s="187"/>
      <c r="D13" s="188"/>
      <c r="E13" s="190"/>
    </row>
    <row r="14" spans="1:13" ht="14">
      <c r="A14" s="189"/>
      <c r="B14" s="176">
        <v>11</v>
      </c>
      <c r="C14" s="187"/>
      <c r="D14" s="188"/>
      <c r="E14" s="190"/>
    </row>
    <row r="15" spans="1:13" ht="14">
      <c r="A15" s="189"/>
      <c r="B15" s="176">
        <v>12</v>
      </c>
      <c r="C15" s="187"/>
      <c r="D15" s="188"/>
      <c r="E15" s="190"/>
    </row>
    <row r="16" spans="1:13" ht="14">
      <c r="A16" s="189"/>
      <c r="B16" s="171"/>
      <c r="C16" s="187"/>
      <c r="D16" s="188"/>
      <c r="E16" s="190"/>
    </row>
    <row r="17" spans="1:5" ht="14">
      <c r="A17" s="189"/>
      <c r="B17" s="171"/>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4" sqref="C14"/>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769</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36839</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9665</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1" sqref="F11"/>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6" spans="1:6">
      <c r="D6" s="22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64.59</v>
      </c>
      <c r="J3" s="129">
        <f t="shared" ref="J3:J27" ca="1" si="0">((I3-F3)/F3)</f>
        <v>-6.050909090909086E-2</v>
      </c>
      <c r="K3" s="170">
        <f t="shared" ref="K3:K27" ca="1" si="1">(I3*G3) - H3</f>
        <v>-30.345587999999964</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141.93</v>
      </c>
      <c r="J4" s="129">
        <f t="shared" ca="1" si="0"/>
        <v>0.419016196760648</v>
      </c>
      <c r="K4" s="170">
        <f t="shared" ca="1" si="1"/>
        <v>209.92737000000011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18.13</v>
      </c>
      <c r="J5" s="129">
        <f t="shared" ca="1" si="0"/>
        <v>-0.16834862385321109</v>
      </c>
      <c r="K5" s="170">
        <f t="shared" ca="1" si="1"/>
        <v>-84.387104000000022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21.58</v>
      </c>
      <c r="J6" s="129">
        <f t="shared" ca="1" si="0"/>
        <v>0.23314285714285704</v>
      </c>
      <c r="K6" s="170">
        <f t="shared" ca="1" si="1"/>
        <v>130.3531119999999</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226.8</v>
      </c>
      <c r="J7" s="129">
        <f t="shared" ca="1" si="0"/>
        <v>0.28527711662699762</v>
      </c>
      <c r="K7" s="170">
        <f t="shared" ca="1" si="1"/>
        <v>142.92788000000007</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99.05</v>
      </c>
      <c r="J8" s="129">
        <f t="shared" ca="1" si="0"/>
        <v>0.76433915211970072</v>
      </c>
      <c r="K8" s="170">
        <f t="shared" ca="1" si="1"/>
        <v>382.86277000000007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18.97</v>
      </c>
      <c r="J9" s="129">
        <f t="shared" ca="1" si="0"/>
        <v>-0.43508040500297795</v>
      </c>
      <c r="K9" s="170">
        <f t="shared" ca="1" si="1"/>
        <v>-217.95052700000002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65.72</v>
      </c>
      <c r="J10" s="129">
        <f t="shared" ca="1" si="0"/>
        <v>0.12920962199312708</v>
      </c>
      <c r="K10" s="170">
        <f t="shared" ca="1" si="1"/>
        <v>64.757191999999918</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82.25</v>
      </c>
      <c r="J11" s="129">
        <f t="shared" ca="1" si="0"/>
        <v>-9.8827654212775243E-2</v>
      </c>
      <c r="K11" s="170">
        <f t="shared" ca="1" si="1"/>
        <v>-49.529750000000035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104.57</v>
      </c>
      <c r="J12" s="129">
        <f t="shared" ca="1" si="0"/>
        <v>0.24934289127837503</v>
      </c>
      <c r="K12" s="170">
        <f t="shared" ca="1" si="1"/>
        <v>124.90373499999998</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97.45</v>
      </c>
      <c r="J13" s="129">
        <f t="shared" ca="1" si="0"/>
        <v>-0.1668803966829101</v>
      </c>
      <c r="K13" s="170">
        <f t="shared" ca="1" si="1"/>
        <v>-83.611904999999979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26.23</v>
      </c>
      <c r="J14" s="129">
        <f t="shared" ca="1" si="0"/>
        <v>2.9030992546096587E-2</v>
      </c>
      <c r="K14" s="170">
        <f t="shared" ca="1" si="1"/>
        <v>14.57687999999996</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36.590000000000003</v>
      </c>
      <c r="J16" s="129">
        <f t="shared" ca="1" si="0"/>
        <v>-0.24587798845836767</v>
      </c>
      <c r="K16" s="170">
        <f t="shared" ca="1" si="1"/>
        <v>-119.24999999999994</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77.959999999999994</v>
      </c>
      <c r="J17" s="129">
        <f t="shared" ca="1" si="0"/>
        <v>0.11451036454610422</v>
      </c>
      <c r="K17" s="170">
        <f t="shared" ca="1" si="1"/>
        <v>56.079999999999927</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61.99</v>
      </c>
      <c r="J18" s="129">
        <f t="shared" ca="1" si="0"/>
        <v>-3.05564490189768E-3</v>
      </c>
      <c r="K18" s="170">
        <f t="shared" ca="1" si="1"/>
        <v>-1.5199999999999818</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9.7899999999999991</v>
      </c>
      <c r="J19" s="129">
        <f t="shared" ca="1" si="0"/>
        <v>-0.26940298507462695</v>
      </c>
      <c r="K19" s="170">
        <f t="shared" ca="1" si="1"/>
        <v>-135.02043000000003</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381.8</v>
      </c>
      <c r="J20" s="129">
        <f t="shared" ca="1" si="0"/>
        <v>-2.9486527707168191E-2</v>
      </c>
      <c r="K20" s="170">
        <f t="shared" ca="1" si="1"/>
        <v>-14.855999999999995</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20.78</v>
      </c>
      <c r="J21" s="129">
        <f t="shared" ca="1" si="0"/>
        <v>-6.6486972147349527E-2</v>
      </c>
      <c r="K21" s="170">
        <f t="shared" ca="1" si="1"/>
        <v>-33.314930000000004</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66.680000000000007</v>
      </c>
      <c r="J22" s="129">
        <f t="shared" ca="1" si="0"/>
        <v>-4.2504307869040692E-2</v>
      </c>
      <c r="K22" s="170">
        <f t="shared" ca="1" si="1"/>
        <v>-19.913803999999971</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100.28</v>
      </c>
      <c r="J23" s="129">
        <f t="shared" ca="1" si="0"/>
        <v>-8.4050232374171304E-3</v>
      </c>
      <c r="K23" s="170">
        <f t="shared" ca="1" si="1"/>
        <v>-4.1928519999999594</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120.42</v>
      </c>
      <c r="J24" s="129">
        <f t="shared" ca="1" si="0"/>
        <v>1.8954137755965432E-2</v>
      </c>
      <c r="K24" s="170">
        <f t="shared" ca="1" si="1"/>
        <v>9.508547999999962</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28.58</v>
      </c>
      <c r="J25" s="129">
        <f t="shared" ca="1" si="0"/>
        <v>-2.1902806297056831E-2</v>
      </c>
      <c r="K25" s="170">
        <f t="shared" ca="1" si="1"/>
        <v>-11.030196000000046</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19.899999999999999</v>
      </c>
      <c r="J26" s="129">
        <f t="shared" ca="1" si="0"/>
        <v>-4.784688995215311E-2</v>
      </c>
      <c r="K26" s="170">
        <f t="shared" ca="1" si="1"/>
        <v>-23.942300000000046</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24.16</v>
      </c>
      <c r="J27" s="129">
        <f t="shared" ca="1" si="0"/>
        <v>-3.1275060144346473E-2</v>
      </c>
      <c r="K27" s="170">
        <f t="shared" ca="1" si="1"/>
        <v>-15.763312000000042</v>
      </c>
    </row>
    <row r="30" spans="2:12" ht="13">
      <c r="K30" s="169">
        <f ca="1">SUM(K3:K27)</f>
        <v>541.26660400000014</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2024-10-05T12:35:26Z</dcterms:modified>
</cp:coreProperties>
</file>