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FE2FF8F1-0296-1C43-91F9-2ACAFD2A8421}" xr6:coauthVersionLast="47" xr6:coauthVersionMax="47" xr10:uidLastSave="{00000000-0000-0000-0000-000000000000}"/>
  <bookViews>
    <workbookView xWindow="3300" yWindow="980" windowWidth="33800" windowHeight="1886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<sst xmlns="http://schemas.openxmlformats.org/spreadsheetml/2006/main" count="213" uniqueCount="170">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</sst>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0.52459999999999996</v>
    <v>-0.1079</v>
    <v>-1.8470000000000001E-3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59.1</v>
    <v>Healthcare Providers &amp; Services</v>
    <v>Stock</v>
    <v>45554.683699687499</v>
    <v>0</v>
    <v>58.12</v>
    <v>73355397245</v>
    <v>CVS HEALTH CORPORATION</v>
    <v>CVS HEALTH CORPORATION</v>
    <v>58.87</v>
    <v>10.3926</v>
    <v>58.42</v>
    <v>58.312100000000001</v>
    <v>1257979000</v>
    <v>CVS</v>
    <v>CVS HEALTH CORPORATION (XNYS:CVS)</v>
    <v>1754217</v>
    <v>7591748</v>
    <v>1996</v>
  </rv>
  <rv s="2">
    <v>1</v>
  </rv>
  <rv s="0">
    <v>https://www.bing.com/financeapi/forcetrigger?t=a1qclh&amp;q=XNAS%3aCROX&amp;form=skydnc</v>
    <v>Learn more on Bing</v>
  </rv>
  <rv s="1">
    <v>0</v>
    <v>CROCS, INC. (XNAS:CROX)</v>
    <v>2</v>
    <v>3</v>
    <v>Finance</v>
    <v>4</v>
    <v>en-GB</v>
    <v>a1qclh</v>
    <v>268435456</v>
    <v>1</v>
    <v>Powered by Refinitiv</v>
    <v>165.32</v>
    <v>74</v>
    <v>2.0011000000000001</v>
    <v>0.94</v>
    <v>6.7229999999999998E-3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144.32</v>
    <v>Textiles &amp; Apparel</v>
    <v>Stock</v>
    <v>45554.683689594531</v>
    <v>3</v>
    <v>140.1</v>
    <v>8358457047</v>
    <v>CROCS, INC.</v>
    <v>CROCS, INC.</v>
    <v>142.94999999999999</v>
    <v>10.514799999999999</v>
    <v>139.81</v>
    <v>140.75</v>
    <v>59385130</v>
    <v>CROX</v>
    <v>CROCS, INC. (XNAS:CROX)</v>
    <v>268511</v>
    <v>937487</v>
    <v>2005</v>
  </rv>
  <rv s="2">
    <v>4</v>
  </rv>
  <rv s="0">
    <v>https://www.bing.com/financeapi/forcetrigger?t=a25yfr&amp;q=XNYS%3aWNC&amp;form=skydnc</v>
    <v>Learn more on Bing</v>
  </rv>
  <rv s="1">
    <v>0</v>
    <v>WABASH NATIONAL CORPORATION (XNYS:WNC)</v>
    <v>2</v>
    <v>3</v>
    <v>Finance</v>
    <v>4</v>
    <v>en-GB</v>
    <v>a25yfr</v>
    <v>268435456</v>
    <v>1</v>
    <v>Powered by Refinitiv</v>
    <v>30.07</v>
    <v>17.71</v>
    <v>1.5144</v>
    <v>0.2</v>
    <v>1.0132E-2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20.14</v>
    <v>Machinery, Equipment &amp; Components</v>
    <v>Stock</v>
    <v>45554.683655717185</v>
    <v>6</v>
    <v>19.79</v>
    <v>877344646</v>
    <v>WABASH NATIONAL CORPORATION</v>
    <v>WABASH NATIONAL CORPORATION</v>
    <v>20.059999999999999</v>
    <v>6.0552999999999999</v>
    <v>19.739999999999998</v>
    <v>19.940000000000001</v>
    <v>43999230</v>
    <v>WNC</v>
    <v>WABASH NATIONAL CORPORATION (XNYS:WNC)</v>
    <v>118349</v>
    <v>435088</v>
    <v>1991</v>
  </rv>
  <rv s="2">
    <v>7</v>
  </rv>
  <rv s="0">
    <v>https://www.bing.com/financeapi/forcetrigger?t=a1pfoc&amp;q=XNAS%3aPRDO&amp;form=skydnc</v>
    <v>Learn more on Bing</v>
  </rv>
  <rv s="1">
    <v>0</v>
    <v>PERDOCEO EDUCATION CORPORATION (XNAS:PRDO)</v>
    <v>2</v>
    <v>3</v>
    <v>Finance</v>
    <v>4</v>
    <v>en-GB</v>
    <v>a1pfoc</v>
    <v>268435456</v>
    <v>1</v>
    <v>Powered by Refinitiv</v>
    <v>26.4</v>
    <v>16.12</v>
    <v>1.0366</v>
    <v>0.17499999999999999</v>
    <v>7.9869999999999993E-3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22.34</v>
    <v>Miscellaneous Educational Service Providers</v>
    <v>Stock</v>
    <v>45554.683665995311</v>
    <v>9</v>
    <v>21.840599999999998</v>
    <v>1450397701</v>
    <v>PERDOCEO EDUCATION CORPORATION</v>
    <v>PERDOCEO EDUCATION CORPORATION</v>
    <v>22.25</v>
    <v>10.7677</v>
    <v>21.91</v>
    <v>22.085000000000001</v>
    <v>65673430</v>
    <v>PRDO</v>
    <v>PERDOCEO EDUCATION CORPORATION (XNAS:PRDO)</v>
    <v>73088</v>
    <v>383603</v>
    <v>1994</v>
  </rv>
  <rv s="2">
    <v>10</v>
  </rv>
  <rv s="0">
    <v>https://www.bing.com/financeapi/forcetrigger?t=a1mou2&amp;q=XNAS%3aAAPL&amp;form=skydnc</v>
    <v>Learn more on Bing</v>
  </rv>
  <rv s="1">
    <v>0</v>
    <v>APPLE INC. (XNAS:AAPL)</v>
    <v>2</v>
    <v>3</v>
    <v>Finance</v>
    <v>4</v>
    <v>en-GB</v>
    <v>a1mou2</v>
    <v>268435456</v>
    <v>1</v>
    <v>Powered by Refinitiv</v>
    <v>237.23</v>
    <v>164.07499999999999</v>
    <v>1.2446999999999999</v>
    <v>8.3015000000000008</v>
    <v>3.7616000000000004E-2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229.82</v>
    <v>Computers, Phones &amp; Household Electronics</v>
    <v>Stock</v>
    <v>45554.683719258595</v>
    <v>12</v>
    <v>224.64</v>
    <v>3481618824810</v>
    <v>APPLE INC.</v>
    <v>APPLE INC.</v>
    <v>225.01</v>
    <v>33.601300000000002</v>
    <v>220.69</v>
    <v>228.9915</v>
    <v>15204140000</v>
    <v>AAPL</v>
    <v>APPLE INC. (XNAS:AAPL)</v>
    <v>32376781</v>
    <v>44471580</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0.99250000000000005</v>
    <v>2.2000000000000002</v>
    <v>2.4839000000000003E-2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90.91</v>
    <v>Machinery, Equipment &amp; Components</v>
    <v>Stock</v>
    <v>45554.683676793749</v>
    <v>15</v>
    <v>89.39</v>
    <v>7909505367</v>
    <v>ALLISON TRANSMISSION HOLDINGS, INC.</v>
    <v>ALLISON TRANSMISSION HOLDINGS, INC.</v>
    <v>89.95</v>
    <v>11.5815</v>
    <v>88.57</v>
    <v>90.77</v>
    <v>87137880</v>
    <v>ALSN</v>
    <v>ALLISON TRANSMISSION HOLDINGS, INC. (XNYS:ALSN)</v>
    <v>145905</v>
    <v>483317</v>
    <v>2007</v>
  </rv>
  <rv s="2">
    <v>16</v>
  </rv>
  <rv s="0">
    <v>https://www.bing.com/financeapi/forcetrigger?t=az23tc&amp;q=XNYS%3aPARR&amp;form=skydnc</v>
    <v>Learn more on Bing</v>
  </rv>
  <rv s="1">
    <v>0</v>
    <v>PAR PACIFIC HOLDINGS, INC. (XNYS:PARR)</v>
    <v>2</v>
    <v>3</v>
    <v>Finance</v>
    <v>4</v>
    <v>en-GB</v>
    <v>az23tc</v>
    <v>268435456</v>
    <v>1</v>
    <v>Powered by Refinitiv</v>
    <v>40.695</v>
    <v>18</v>
    <v>2.0030999999999999</v>
    <v>0.35099999999999998</v>
    <v>1.8121000000000002E-2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20.2</v>
    <v>Oil &amp; Gas</v>
    <v>Stock</v>
    <v>45554.683513923439</v>
    <v>18</v>
    <v>19.555</v>
    <v>1110901087</v>
    <v>PAR PACIFIC HOLDINGS, INC.</v>
    <v>PAR PACIFIC HOLDINGS, INC.</v>
    <v>19.98</v>
    <v>3.3748</v>
    <v>19.37</v>
    <v>19.721</v>
    <v>56330870</v>
    <v>PARR</v>
    <v>PAR PACIFIC HOLDINGS, INC. (XNYS:PARR)</v>
    <v>191838</v>
    <v>911057</v>
    <v>2005</v>
  </rv>
  <rv s="2">
    <v>19</v>
  </rv>
  <rv s="0">
    <v>https://www.bing.com/financeapi/forcetrigger?t=a1v177&amp;q=XNYS%3aHY&amp;form=skydnc</v>
    <v>Learn more on Bing</v>
  </rv>
  <rv s="1">
    <v>0</v>
    <v>HYSTER-YALE, INC. (XNYS:HY)</v>
    <v>2</v>
    <v>3</v>
    <v>Finance</v>
    <v>4</v>
    <v>en-GB</v>
    <v>a1v177</v>
    <v>268435456</v>
    <v>1</v>
    <v>Powered by Refinitiv</v>
    <v>84.44</v>
    <v>38.5</v>
    <v>1.3108</v>
    <v>1.34</v>
    <v>2.2214999999999999E-2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61.994999999999997</v>
    <v>Machinery, Equipment &amp; Components</v>
    <v>Stock</v>
    <v>45554.682903772657</v>
    <v>21</v>
    <v>61.01</v>
    <v>1079120909</v>
    <v>HYSTER-YALE, INC.</v>
    <v>HYSTER-YALE, INC.</v>
    <v>61.57</v>
    <v>6.0319000000000003</v>
    <v>60.32</v>
    <v>61.66</v>
    <v>17501150</v>
    <v>HY</v>
    <v>HYSTER-YALE, INC. (XNYS:HY)</v>
    <v>12610</v>
    <v>66109</v>
    <v>1999</v>
  </rv>
  <rv s="2">
    <v>22</v>
  </rv>
  <rv s="0">
    <v>https://www.bing.com/financeapi/forcetrigger?t=a1zvsm&amp;q=XNYS%3aPII&amp;form=skydnc</v>
    <v>Learn more on Bing</v>
  </rv>
  <rv s="1">
    <v>0</v>
    <v>Polaris Inc. (XNYS:PII)</v>
    <v>2</v>
    <v>3</v>
    <v>Finance</v>
    <v>4</v>
    <v>en-GB</v>
    <v>a1zvsm</v>
    <v>268435456</v>
    <v>1</v>
    <v>Powered by Refinitiv</v>
    <v>107.955</v>
    <v>71.900000000000006</v>
    <v>1.5097</v>
    <v>1.91</v>
    <v>2.2879999999999998E-2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85.59</v>
    <v>Leisure Products</v>
    <v>Stock</v>
    <v>45554.683616782029</v>
    <v>24</v>
    <v>84.364999999999995</v>
    <v>4760324281</v>
    <v>Polaris Inc.</v>
    <v>Polaris Inc.</v>
    <v>85.59</v>
    <v>14.6219</v>
    <v>83.48</v>
    <v>85.39</v>
    <v>55748030</v>
    <v>PII</v>
    <v>Polaris Inc. (XNYS:PII)</v>
    <v>109467</v>
    <v>461892</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1.7444</v>
    <v>1.82</v>
    <v>1.9293999999999999E-2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96.94</v>
    <v>Coal</v>
    <v>Stock</v>
    <v>45554.68352082109</v>
    <v>27</v>
    <v>95.04</v>
    <v>2826159064</v>
    <v>CONSOL ENERGY INC.</v>
    <v>CONSOL ENERGY INC.</v>
    <v>96.2</v>
    <v>7.0412999999999997</v>
    <v>94.33</v>
    <v>96.15</v>
    <v>29393230</v>
    <v>CEIX</v>
    <v>CONSOL ENERGY INC. (XNYS:CEIX)</v>
    <v>90477</v>
    <v>492196</v>
    <v>2017</v>
  </rv>
  <rv s="2">
    <v>28</v>
  </rv>
  <rv s="0">
    <v>https://www.bing.com/financeapi/forcetrigger?t=a1n1r7&amp;q=XNYS%3aAGCO&amp;form=skydnc</v>
    <v>Learn more on Bing</v>
  </rv>
  <rv s="1">
    <v>0</v>
    <v>AGCO CORPORATION (XNYS:AGCO)</v>
    <v>2</v>
    <v>3</v>
    <v>Finance</v>
    <v>4</v>
    <v>en-GB</v>
    <v>a1n1r7</v>
    <v>268435456</v>
    <v>1</v>
    <v>Powered by Refinitiv</v>
    <v>127.3484</v>
    <v>84.35</v>
    <v>1.2448999999999999</v>
    <v>2.1349999999999998</v>
    <v>2.2772999999999998E-2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95.96</v>
    <v>Machinery, Equipment &amp; Components</v>
    <v>Stock</v>
    <v>45554.683582985941</v>
    <v>30</v>
    <v>94.64</v>
    <v>7157076935</v>
    <v>AGCO CORPORATION</v>
    <v>AGCO CORPORATION</v>
    <v>95.36</v>
    <v>16.700299999999999</v>
    <v>93.75</v>
    <v>95.885000000000005</v>
    <v>74642300</v>
    <v>AGCO</v>
    <v>AGCO CORPORATION (XNYS:AGCO)</v>
    <v>134692</v>
    <v>739418</v>
    <v>1991</v>
  </rv>
  <rv s="2">
    <v>31</v>
  </rv>
  <rv s="0">
    <v>https://www.bing.com/financeapi/forcetrigger?t=a1vuw7&amp;q=XNAS%3aITRN&amp;form=skydnc</v>
    <v>Learn more on Bing</v>
  </rv>
  <rv s="1">
    <v>0</v>
    <v>ITURAN LOCATION AND CONTROL LTD. (XNAS:ITRN)</v>
    <v>2</v>
    <v>3</v>
    <v>Finance</v>
    <v>4</v>
    <v>en-GB</v>
    <v>a1vuw7</v>
    <v>268435456</v>
    <v>1</v>
    <v>Powered by Refinitiv</v>
    <v>30.1</v>
    <v>24.01</v>
    <v>1.1547000000000001</v>
    <v>0.05</v>
    <v>1.825E-3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28</v>
    <v>Communications &amp; Networking</v>
    <v>Stock</v>
    <v>45554.682208680468</v>
    <v>33</v>
    <v>27.38</v>
    <v>546078771</v>
    <v>ITURAN LOCATION AND CONTROL LTD.</v>
    <v>ITURAN LOCATION AND CONTROL LTD.</v>
    <v>27.78</v>
    <v>10.7311</v>
    <v>27.4</v>
    <v>27.45</v>
    <v>19893580</v>
    <v>ITRN</v>
    <v>ITURAN LOCATION AND CONTROL LTD. (XNAS:ITRN)</v>
    <v>12952</v>
    <v>82373</v>
    <v>1994</v>
  </rv>
  <rv s="2">
    <v>34</v>
  </rv>
  <rv s="0">
    <v>https://www.bing.com/financeapi/forcetrigger?t=a1sea2&amp;q=XNYS%3aEVRI&amp;form=skydnc</v>
    <v>Learn more on Bing</v>
  </rv>
  <rv s="1">
    <v>0</v>
    <v>EVERI HOLDINGS INC. (XNYS:EVRI)</v>
    <v>2</v>
    <v>3</v>
    <v>Finance</v>
    <v>4</v>
    <v>en-GB</v>
    <v>a1sea2</v>
    <v>268435456</v>
    <v>1</v>
    <v>Powered by Refinitiv</v>
    <v>14.62</v>
    <v>6.37</v>
    <v>2.15</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13.219900000000001</v>
    <v>Hotels &amp; Entertainment Services</v>
    <v>Stock</v>
    <v>45554.683597499999</v>
    <v>36</v>
    <v>13.18</v>
    <v>1124564784</v>
    <v>EVERI HOLDINGS INC.</v>
    <v>EVERI HOLDINGS INC.</v>
    <v>13.2</v>
    <v>27.993099999999998</v>
    <v>13.18</v>
    <v>13.18</v>
    <v>85323580</v>
    <v>EVRI</v>
    <v>EVERI HOLDINGS INC. (XNYS:EVRI)</v>
    <v>126966</v>
    <v>844929</v>
    <v>2004</v>
  </rv>
  <rv s="2">
    <v>37</v>
  </rv>
  <rv s="3">
    <v>5</v>
    <v>NEXTRACKER INC. (XNAS:NXT)</v>
    <v>6</v>
    <v>3</v>
    <v>Finance</v>
    <v>4</v>
    <v>en-GB</v>
    <v>c8ssgh</v>
    <v>268435456</v>
    <v>1</v>
    <v>Powered by Refinitiv</v>
    <v>62.31</v>
    <v>32.14</v>
    <v>2.1349999999999998</v>
    <v>0.36</v>
    <v>9.7719999999999994E-3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38.49</v>
    <v>Renewable Energy</v>
    <v>Stock</v>
    <v>45554.683675253909</v>
    <v>36.549999999999997</v>
    <v>5406923280</v>
    <v>NEXTRACKER INC.</v>
    <v>NEXTRACKER INC.</v>
    <v>38.49</v>
    <v>9.7772000000000006</v>
    <v>36.840000000000003</v>
    <v>37.200000000000003</v>
    <v>145347400</v>
    <v>NXT</v>
    <v>NEXTRACKER INC. (XNAS:NXT)</v>
    <v>1185014</v>
    <v>2855707</v>
    <v>2022</v>
  </rv>
  <rv s="2">
    <v>39</v>
  </rv>
  <rv s="0">
    <v>https://www.bing.com/financeapi/forcetrigger?t=a1xejc&amp;q=XNAS%3aMCRI&amp;form=skydnc</v>
    <v>Learn more on Bing</v>
  </rv>
  <rv s="1">
    <v>0</v>
    <v>MONARCH CASINO &amp; RESORT, INC. (XNAS:MCRI)</v>
    <v>2</v>
    <v>3</v>
    <v>Finance</v>
    <v>4</v>
    <v>en-GB</v>
    <v>a1xejc</v>
    <v>268435456</v>
    <v>1</v>
    <v>Powered by Refinitiv</v>
    <v>80.22</v>
    <v>56.25</v>
    <v>1.7425999999999999</v>
    <v>0.45</v>
    <v>5.8850000000000005E-3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77.89</v>
    <v>Hotels &amp; Entertainment Services</v>
    <v>Stock</v>
    <v>45554.683548125002</v>
    <v>41</v>
    <v>76.25</v>
    <v>1419152549</v>
    <v>MONARCH CASINO &amp; RESORT, INC.</v>
    <v>MONARCH CASINO &amp; RESORT, INC.</v>
    <v>77.739999999999995</v>
    <v>17.867999999999999</v>
    <v>76.459999999999994</v>
    <v>76.91</v>
    <v>18452120</v>
    <v>MCRI</v>
    <v>MONARCH CASINO &amp; RESORT, INC. (XNAS:MCRI)</v>
    <v>32713</v>
    <v>101934</v>
    <v>1993</v>
  </rv>
  <rv s="2">
    <v>42</v>
  </rv>
  <rv s="0">
    <v>https://www.bing.com/financeapi/forcetrigger?t=a1xqm7&amp;q=XNYS%3aMLR&amp;form=skydnc</v>
    <v>Learn more on Bing</v>
  </rv>
  <rv s="1">
    <v>0</v>
    <v>MILLER INDUSTRIES, INC. (XNYS:MLR)</v>
    <v>2</v>
    <v>3</v>
    <v>Finance</v>
    <v>4</v>
    <v>en-GB</v>
    <v>a1xqm7</v>
    <v>268435456</v>
    <v>1</v>
    <v>Powered by Refinitiv</v>
    <v>69.75</v>
    <v>34.96</v>
    <v>0.97099999999999997</v>
    <v>1.06</v>
    <v>1.7666999999999999E-2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61.999899999999997</v>
    <v>Automobiles &amp; Auto Parts</v>
    <v>Stock</v>
    <v>45554.683621689066</v>
    <v>44</v>
    <v>60.08</v>
    <v>699368417</v>
    <v>MILLER INDUSTRIES, INC.</v>
    <v>MILLER INDUSTRIES, INC.</v>
    <v>61.3</v>
    <v>9.6592000000000002</v>
    <v>60</v>
    <v>61.06</v>
    <v>11453790</v>
    <v>MLR</v>
    <v>MILLER INDUSTRIES, INC. (XNYS:MLR)</v>
    <v>39189</v>
    <v>85821</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0.89800000000000002</v>
    <v>0.16</v>
    <v>1.5984000000000002E-2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10.3</v>
    <v>Homebuilding &amp; Construction Supplies</v>
    <v>Stock</v>
    <v>45554.683642974218</v>
    <v>47</v>
    <v>10.07</v>
    <v>1454676000</v>
    <v>JANUS INTERNATIONAL GROUP, INC.</v>
    <v>JANUS INTERNATIONAL GROUP, INC.</v>
    <v>10.23</v>
    <v>11.224399999999999</v>
    <v>10.01</v>
    <v>10.17</v>
    <v>145322200</v>
    <v>JBI</v>
    <v>JANUS INTERNATIONAL GROUP, INC. (XNYS:JBI)</v>
    <v>457418</v>
    <v>2025718</v>
    <v>2020</v>
  </rv>
  <rv s="2">
    <v>48</v>
  </rv>
  <rv s="0">
    <v>https://www.bing.com/financeapi/forcetrigger?t=a24war&amp;q=XNAS%3aULTA&amp;form=skydnc</v>
    <v>Learn more on Bing</v>
  </rv>
  <rv s="1">
    <v>0</v>
    <v>ULTA BEAUTY, INC. (XNAS:ULTA)</v>
    <v>2</v>
    <v>3</v>
    <v>Finance</v>
    <v>4</v>
    <v>en-GB</v>
    <v>a24war</v>
    <v>268435456</v>
    <v>1</v>
    <v>Powered by Refinitiv</v>
    <v>574.76</v>
    <v>318.17</v>
    <v>1.2955000000000001</v>
    <v>-0.24</v>
    <v>-5.9590000000000001E-4</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409.59</v>
    <v>Specialty Retailers</v>
    <v>Stock</v>
    <v>45554.683703714843</v>
    <v>50</v>
    <v>400.3</v>
    <v>18962736530</v>
    <v>ULTA BEAUTY, INC.</v>
    <v>ULTA BEAUTY, INC.</v>
    <v>408.75</v>
    <v>16.134</v>
    <v>402.72</v>
    <v>402.48</v>
    <v>47114730</v>
    <v>ULTA</v>
    <v>ULTA BEAUTY, INC. (XNAS:ULTA)</v>
    <v>405263</v>
    <v>1668245</v>
    <v>2016</v>
  </rv>
  <rv s="2">
    <v>51</v>
  </rv>
  <rv s="0">
    <v>https://www.bing.com/financeapi/forcetrigger?t=a1vehw&amp;q=XNYS%3aIGT&amp;form=skydnc</v>
    <v>Learn more on Bing</v>
  </rv>
  <rv s="1">
    <v>0</v>
    <v>INTERNATIONAL GAME TECHNOLOGY PLC (XNYS:IGT)</v>
    <v>2</v>
    <v>3</v>
    <v>Finance</v>
    <v>4</v>
    <v>en-GB</v>
    <v>a1vehw</v>
    <v>268435456</v>
    <v>1</v>
    <v>Powered by Refinitiv</v>
    <v>32.6</v>
    <v>18.899999999999999</v>
    <v>1.9695</v>
    <v>0.04</v>
    <v>1.8260000000000001E-3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22.37</v>
    <v>Hotels &amp; Entertainment Services</v>
    <v>Stock</v>
    <v>45554.68371833281</v>
    <v>53</v>
    <v>21.930800000000001</v>
    <v>4390000000</v>
    <v>INTERNATIONAL GAME TECHNOLOGY PLC</v>
    <v>INTERNATIONAL GAME TECHNOLOGY PLC</v>
    <v>22.27</v>
    <v>21.198</v>
    <v>21.91</v>
    <v>21.95</v>
    <v>200000000</v>
    <v>IGT</v>
    <v>INTERNATIONAL GAME TECHNOLOGY PLC (XNYS:IGT)</v>
    <v>139046</v>
    <v>634451</v>
    <v>2014</v>
  </rv>
  <rv s="2">
    <v>54</v>
  </rv>
  <rv s="0">
    <v>https://www.bing.com/financeapi/forcetrigger?t=a1z3ec&amp;q=XNYS%3aODC&amp;form=skydnc</v>
    <v>Learn more on Bing</v>
  </rv>
  <rv s="1">
    <v>0</v>
    <v>OIL-DRI CORPORATION OF AMERICA (XNYS:ODC)</v>
    <v>2</v>
    <v>3</v>
    <v>Finance</v>
    <v>4</v>
    <v>en-GB</v>
    <v>a1z3ec</v>
    <v>268435456</v>
    <v>1</v>
    <v>Powered by Refinitiv</v>
    <v>87.32</v>
    <v>54.8</v>
    <v>0.58699999999999997</v>
    <v>0.12</v>
    <v>1.769E-3</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68.5</v>
    <v>Chemicals</v>
    <v>Stock</v>
    <v>45554.683460346874</v>
    <v>56</v>
    <v>67.694999999999993</v>
    <v>494377000</v>
    <v>OIL-DRI CORPORATION OF AMERICA</v>
    <v>OIL-DRI CORPORATION OF AMERICA</v>
    <v>68.5</v>
    <v>13.9237</v>
    <v>67.849999999999994</v>
    <v>67.97</v>
    <v>7286320</v>
    <v>ODC</v>
    <v>OIL-DRI CORPORATION OF AMERICA (XNYS:ODC)</v>
    <v>3758</v>
    <v>16047</v>
    <v>1969</v>
  </rv>
  <rv s="2">
    <v>57</v>
  </rv>
  <rv s="0">
    <v>https://www.bing.com/financeapi/forcetrigger?t=a1mt9c&amp;q=XNAS%3aACLS&amp;form=skydnc</v>
    <v>Learn more on Bing</v>
  </rv>
  <rv s="1">
    <v>0</v>
    <v>AXCELIS TECHNOLOGIES, INC. (XNAS:ACLS)</v>
    <v>2</v>
    <v>3</v>
    <v>Finance</v>
    <v>4</v>
    <v>en-GB</v>
    <v>a1mt9c</v>
    <v>268435456</v>
    <v>1</v>
    <v>Powered by Refinitiv</v>
    <v>170.9692</v>
    <v>93.77</v>
    <v>1.5933999999999999</v>
    <v>4.16</v>
    <v>4.2518E-2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102.27</v>
    <v>Semiconductors &amp; Semiconductor Equipment</v>
    <v>Stock</v>
    <v>45554.68356297422</v>
    <v>59</v>
    <v>100.07</v>
    <v>3326994180</v>
    <v>AXCELIS TECHNOLOGIES, INC.</v>
    <v>AXCELIS TECHNOLOGIES, INC.</v>
    <v>102.27</v>
    <v>13.4796</v>
    <v>97.84</v>
    <v>102</v>
    <v>32617590</v>
    <v>ACLS</v>
    <v>AXCELIS TECHNOLOGIES, INC. (XNAS:ACLS)</v>
    <v>202914</v>
    <v>521482</v>
    <v>1995</v>
  </rv>
  <rv s="2">
    <v>60</v>
  </rv>
  <rv s="0">
    <v>https://www.bing.com/financeapi/forcetrigger?t=a1retc&amp;q=XNYS%3aDELL&amp;form=skydnc</v>
    <v>Learn more on Bing</v>
  </rv>
  <rv s="1">
    <v>0</v>
    <v>DELL TECHNOLOGIES INC. (XNYS:DELL)</v>
    <v>2</v>
    <v>3</v>
    <v>Finance</v>
    <v>4</v>
    <v>en-GB</v>
    <v>a1retc</v>
    <v>268435456</v>
    <v>1</v>
    <v>Powered by Refinitiv</v>
    <v>179.7</v>
    <v>63.9</v>
    <v>0.89570000000000005</v>
    <v>2.0750000000000002</v>
    <v>1.7888999999999999E-2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120.07</v>
    <v>Computers, Phones &amp; Household Electronics</v>
    <v>Stock</v>
    <v>45554.683723935159</v>
    <v>62</v>
    <v>117.49</v>
    <v>82927061412</v>
    <v>DELL TECHNOLOGIES INC.</v>
    <v>DELL TECHNOLOGIES INC.</v>
    <v>120.07</v>
    <v>21.342400000000001</v>
    <v>115.99</v>
    <v>118.065</v>
    <v>702384800</v>
    <v>DELL</v>
    <v>DELL TECHNOLOGIES INC. (XNYS:DELL)</v>
    <v>5658715</v>
    <v>11347373</v>
    <v>2013</v>
  </rv>
  <rv s="2">
    <v>63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7">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B6" sqref="B6"/>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abSelected="1" topLeftCell="C4" zoomScale="120" zoomScaleNormal="120" workbookViewId="0">
      <selection activeCell="K28" sqref="K28"/>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58.312100000000001</v>
      </c>
      <c r="J3" s="131">
        <f t="shared" ref="J3:J24" ca="1" si="0">((I3-F3)/F3)</f>
        <v>-0.15182399999999999</v>
      </c>
      <c r="K3" s="172">
        <f t="shared" ref="K3:K24" ca="1" si="1">(I3*G3) - H3</f>
        <v>-76.091389719999995</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140.75</v>
      </c>
      <c r="J4" s="131">
        <f t="shared" ca="1" si="0"/>
        <v>0.40721855628874232</v>
      </c>
      <c r="K4" s="172">
        <f t="shared" ca="1" si="1"/>
        <v>204.01675</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19.940000000000001</v>
      </c>
      <c r="J5" s="131">
        <f t="shared" ca="1" si="0"/>
        <v>-8.532110091743117E-2</v>
      </c>
      <c r="K5" s="172">
        <f t="shared" ca="1" si="1"/>
        <v>-42.794752000000017</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22.085000000000001</v>
      </c>
      <c r="J6" s="131">
        <f t="shared" ca="1" si="0"/>
        <v>0.26200000000000007</v>
      </c>
      <c r="K6" s="172">
        <f t="shared" ca="1" si="1"/>
        <v>145.12759400000004</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228.9915</v>
      </c>
      <c r="J7" s="131">
        <f t="shared" ca="1" si="0"/>
        <v>0.29769636178170683</v>
      </c>
      <c r="K7" s="172">
        <f t="shared" ca="1" si="1"/>
        <v>149.14976765000006</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90.77</v>
      </c>
      <c r="J8" s="131">
        <f t="shared" ca="1" si="0"/>
        <v>0.61685073031706439</v>
      </c>
      <c r="K8" s="172">
        <f t="shared" ca="1" si="1"/>
        <v>308.97701800000004</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19.721</v>
      </c>
      <c r="J9" s="131">
        <f t="shared" ca="1" si="0"/>
        <v>-0.41271590232281119</v>
      </c>
      <c r="K9" s="172">
        <f t="shared" ca="1" si="1"/>
        <v>-206.74493110000003</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61.66</v>
      </c>
      <c r="J10" s="131">
        <f t="shared" ca="1" si="0"/>
        <v>5.9450171821305735E-2</v>
      </c>
      <c r="K10" s="172">
        <f t="shared" ca="1" si="1"/>
        <v>29.806275999999912</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85.39</v>
      </c>
      <c r="J11" s="131">
        <f t="shared" ca="1" si="0"/>
        <v>-6.4424235783937717E-2</v>
      </c>
      <c r="K11" s="172">
        <f t="shared" ca="1" si="1"/>
        <v>-32.29428999999999</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96.15</v>
      </c>
      <c r="J12" s="131">
        <f t="shared" ca="1" si="0"/>
        <v>0.14874551971326166</v>
      </c>
      <c r="K12" s="172">
        <f t="shared" ca="1" si="1"/>
        <v>74.505825000000073</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95.885000000000005</v>
      </c>
      <c r="J13" s="131">
        <f t="shared" ca="1" si="0"/>
        <v>-0.18025989569975201</v>
      </c>
      <c r="K13" s="172">
        <f t="shared" ca="1" si="1"/>
        <v>-90.314956499999994</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27.45</v>
      </c>
      <c r="J14" s="131">
        <f t="shared" ca="1" si="0"/>
        <v>7.6892899176147542E-2</v>
      </c>
      <c r="K14" s="172">
        <f t="shared" ca="1" si="1"/>
        <v>38.557199999999966</v>
      </c>
      <c r="L14"/>
    </row>
    <row r="15" spans="2:12">
      <c r="B15" s="136" t="e" vm="13">
        <v>#VALUE!</v>
      </c>
      <c r="C15" s="146" t="str" cm="1">
        <f t="array" aca="1" ref="C15" ca="1">_FV(Portfolio[[#This Row],[Company]],"Name")</f>
        <v>EVERI HOLDINGS INC.</v>
      </c>
      <c r="D15" s="147" t="str" cm="1">
        <f t="array" aca="1" ref="D15" ca="1">_FV(B15,"Ticker symbol",TRUE)</f>
        <v>EVRI</v>
      </c>
      <c r="E15" s="147" t="str" cm="1">
        <f t="array" aca="1" ref="E15" ca="1">_FV(B15,"Industry")</f>
        <v>Hotels &amp; Entertainment Services</v>
      </c>
      <c r="F15" s="156">
        <v>8.77</v>
      </c>
      <c r="G15" s="163">
        <v>57.110100000000003</v>
      </c>
      <c r="H15" s="169">
        <v>501</v>
      </c>
      <c r="I15" s="157" cm="1">
        <f t="array" aca="1" ref="I15" ca="1">_FV(B15,"Price")</f>
        <v>13.18</v>
      </c>
      <c r="J15" s="131">
        <f t="shared" ca="1" si="0"/>
        <v>0.50285062713797035</v>
      </c>
      <c r="K15" s="172">
        <f t="shared" ca="1" si="1"/>
        <v>251.71111800000006</v>
      </c>
      <c r="L15"/>
    </row>
    <row r="16" spans="2:12">
      <c r="B16" s="135" t="e" vm="14">
        <v>#VALUE!</v>
      </c>
      <c r="C16" s="148" t="str" cm="1">
        <f t="array" aca="1" ref="C16" ca="1">_FV(Portfolio[[#This Row],[Company]],"Name")</f>
        <v>NEXTRACKER INC.</v>
      </c>
      <c r="D16" s="149" t="str" cm="1">
        <f t="array" aca="1" ref="D16" ca="1">_FV(B16,"Ticker symbol",TRUE)</f>
        <v>NXT</v>
      </c>
      <c r="E16" s="149" t="str" cm="1">
        <f t="array" aca="1" ref="E16" ca="1">_FV(B16,"Industry")</f>
        <v>Renewable Energy</v>
      </c>
      <c r="F16" s="158">
        <v>48.52</v>
      </c>
      <c r="G16" s="164">
        <v>10</v>
      </c>
      <c r="H16" s="170">
        <v>485.15</v>
      </c>
      <c r="I16" s="159" cm="1">
        <f t="array" aca="1" ref="I16" ca="1">_FV(B16,"Price")</f>
        <v>37.200000000000003</v>
      </c>
      <c r="J16" s="131">
        <f t="shared" ca="1" si="0"/>
        <v>-0.23330585325638911</v>
      </c>
      <c r="K16" s="172">
        <f t="shared" ca="1" si="1"/>
        <v>-113.14999999999998</v>
      </c>
      <c r="L16"/>
    </row>
    <row r="17" spans="2:12">
      <c r="B17" s="135" t="e" vm="15">
        <v>#VALUE!</v>
      </c>
      <c r="C17" s="148" t="str" cm="1">
        <f t="array" aca="1" ref="C17" ca="1">_FV(Portfolio[[#This Row],[Company]],"Name")</f>
        <v>MONARCH CASINO &amp; RESORT, INC.</v>
      </c>
      <c r="D17" s="149" t="str" cm="1">
        <f t="array" aca="1" ref="D17" ca="1">_FV(B17,"Ticker symbol",TRUE)</f>
        <v>MCRI</v>
      </c>
      <c r="E17" s="149" t="str" cm="1">
        <f t="array" aca="1" ref="E17" ca="1">_FV(B17,"Industry")</f>
        <v>Hotels &amp; Entertainment Services</v>
      </c>
      <c r="F17" s="158">
        <v>69.95</v>
      </c>
      <c r="G17" s="164">
        <v>7</v>
      </c>
      <c r="H17" s="170">
        <v>489.64</v>
      </c>
      <c r="I17" s="159" cm="1">
        <f t="array" aca="1" ref="I17" ca="1">_FV(B17,"Price")</f>
        <v>76.91</v>
      </c>
      <c r="J17" s="131">
        <f t="shared" ca="1" si="0"/>
        <v>9.9499642601858382E-2</v>
      </c>
      <c r="K17" s="172">
        <f t="shared" ca="1" si="1"/>
        <v>48.730000000000018</v>
      </c>
      <c r="L17"/>
    </row>
    <row r="18" spans="2:12">
      <c r="B18" s="135" t="e" vm="16">
        <v>#VALUE!</v>
      </c>
      <c r="C18" s="148" t="str" cm="1">
        <f t="array" aca="1" ref="C18" ca="1">_FV(Portfolio[[#This Row],[Company]],"Name")</f>
        <v>MILLER INDUSTRIES, INC.</v>
      </c>
      <c r="D18" s="149" t="str" cm="1">
        <f t="array" aca="1" ref="D18" ca="1">_FV(B18,"Ticker symbol",TRUE)</f>
        <v>MLR</v>
      </c>
      <c r="E18" s="149" t="str" cm="1">
        <f t="array" aca="1" ref="E18" ca="1">_FV(B18,"Industry")</f>
        <v>Automobiles &amp; Auto Parts</v>
      </c>
      <c r="F18" s="158">
        <v>62.18</v>
      </c>
      <c r="G18" s="164">
        <v>8</v>
      </c>
      <c r="H18" s="170">
        <v>497.44</v>
      </c>
      <c r="I18" s="159" cm="1">
        <f t="array" aca="1" ref="I18" ca="1">_FV(B18,"Price")</f>
        <v>61.06</v>
      </c>
      <c r="J18" s="131">
        <f t="shared" ca="1" si="0"/>
        <v>-1.8012222579607551E-2</v>
      </c>
      <c r="K18" s="172">
        <f t="shared" ca="1" si="1"/>
        <v>-8.9599999999999795</v>
      </c>
      <c r="L18"/>
    </row>
    <row r="19" spans="2:12">
      <c r="B19" s="135" t="e" vm="17">
        <v>#VALUE!</v>
      </c>
      <c r="C19" s="148" t="str" cm="1">
        <f t="array" aca="1" ref="C19" ca="1">_FV(Portfolio[[#This Row],[Company]],"Name")</f>
        <v>JANUS INTERNATIONAL GROUP, INC.</v>
      </c>
      <c r="D19" s="149" t="str" cm="1">
        <f t="array" aca="1" ref="D19" ca="1">_FV(B19,"Ticker symbol",TRUE)</f>
        <v>JBI</v>
      </c>
      <c r="E19" s="149" t="str" cm="1">
        <f t="array" aca="1" ref="E19" ca="1">_FV(B19,"Industry")</f>
        <v>Homebuilding &amp; Construction Supplies</v>
      </c>
      <c r="F19" s="158">
        <v>13.4</v>
      </c>
      <c r="G19" s="164">
        <v>37.383000000000003</v>
      </c>
      <c r="H19" s="170">
        <v>501</v>
      </c>
      <c r="I19" s="159" cm="1">
        <f t="array" aca="1" ref="I19" ca="1">_FV(B19,"Price")</f>
        <v>10.17</v>
      </c>
      <c r="J19" s="131">
        <f t="shared" ca="1" si="0"/>
        <v>-0.241044776119403</v>
      </c>
      <c r="K19" s="172">
        <f t="shared" ca="1" si="1"/>
        <v>-120.81488999999999</v>
      </c>
      <c r="L19"/>
    </row>
    <row r="20" spans="2:12">
      <c r="B20" s="206" t="e" vm="18">
        <v>#VALUE!</v>
      </c>
      <c r="C20" s="211" t="str" cm="1">
        <f t="array" aca="1" ref="C20" ca="1">_FV(Portfolio[[#This Row],[Company]],"Name")</f>
        <v>ULTA BEAUTY, INC.</v>
      </c>
      <c r="D20" s="212" t="str" cm="1">
        <f t="array" aca="1" ref="D20" ca="1">_FV(B20,"Ticker symbol",TRUE)</f>
        <v>ULTA</v>
      </c>
      <c r="E20" s="212" t="str" cm="1">
        <f t="array" aca="1" ref="E20" ca="1">_FV(B20,"Industry")</f>
        <v>Specialty Retailers</v>
      </c>
      <c r="F20" s="207">
        <v>393.4</v>
      </c>
      <c r="G20" s="217">
        <v>1.28</v>
      </c>
      <c r="H20" s="208">
        <v>503.56</v>
      </c>
      <c r="I20" s="213" cm="1">
        <f t="array" aca="1" ref="I20" ca="1">_FV(B20,"Price")</f>
        <v>402.48</v>
      </c>
      <c r="J20" s="131">
        <f t="shared" ca="1" si="0"/>
        <v>2.3080833756990445E-2</v>
      </c>
      <c r="K20" s="172">
        <f t="shared" ca="1" si="1"/>
        <v>11.614399999999989</v>
      </c>
      <c r="L20"/>
    </row>
    <row r="21" spans="2:12">
      <c r="B21" s="214" t="e" vm="19">
        <v>#VALUE!</v>
      </c>
      <c r="C21" s="214" t="str" cm="1">
        <f t="array" aca="1" ref="C21" ca="1">_FV(Portfolio[[#This Row],[Company]],"Name")</f>
        <v>INTERNATIONAL GAME TECHNOLOGY PLC</v>
      </c>
      <c r="D21" s="215" t="str" cm="1">
        <f t="array" aca="1" ref="D21" ca="1">_FV(B21,"Ticker symbol",TRUE)</f>
        <v>IGT</v>
      </c>
      <c r="E21" s="215" t="str" cm="1">
        <f t="array" aca="1" ref="E21" ca="1">_FV(B21,"Industry")</f>
        <v>Hotels &amp; Entertainment Services</v>
      </c>
      <c r="F21" s="209">
        <v>22.26</v>
      </c>
      <c r="G21" s="218">
        <v>22.506499999999999</v>
      </c>
      <c r="H21" s="210">
        <v>501</v>
      </c>
      <c r="I21" s="216" cm="1">
        <f t="array" aca="1" ref="I21" ca="1">_FV(B21,"Price")</f>
        <v>21.95</v>
      </c>
      <c r="J21" s="131">
        <f t="shared" ca="1" si="0"/>
        <v>-1.3926325247080065E-2</v>
      </c>
      <c r="K21" s="172">
        <f t="shared" ca="1" si="1"/>
        <v>-6.9823250000000598</v>
      </c>
    </row>
    <row r="22" spans="2:12">
      <c r="B22" s="214" t="e" vm="20">
        <v>#VALUE!</v>
      </c>
      <c r="C22" s="214" t="str" cm="1">
        <f t="array" aca="1" ref="C22" ca="1">_FV(Portfolio[[#This Row],[Company]],"Name")</f>
        <v>OIL-DRI CORPORATION OF AMERICA</v>
      </c>
      <c r="D22" s="215" t="str" cm="1">
        <f t="array" aca="1" ref="D22" ca="1">_FV(B22,"Ticker symbol",TRUE)</f>
        <v>ODC</v>
      </c>
      <c r="E22" s="215" t="str" cm="1">
        <f t="array" aca="1" ref="E22" ca="1">_FV(B22,"Industry")</f>
        <v>Chemicals</v>
      </c>
      <c r="F22" s="209">
        <v>69.64</v>
      </c>
      <c r="G22" s="218">
        <v>7.2146999999999997</v>
      </c>
      <c r="H22" s="210">
        <v>500.99</v>
      </c>
      <c r="I22" s="216" cm="1">
        <f t="array" aca="1" ref="I22" ca="1">_FV(B22,"Price")</f>
        <v>67.97</v>
      </c>
      <c r="J22" s="131">
        <f t="shared" ca="1" si="0"/>
        <v>-2.3980470993681818E-2</v>
      </c>
      <c r="K22" s="172">
        <f t="shared" ca="1" si="1"/>
        <v>-10.606841000000031</v>
      </c>
    </row>
    <row r="23" spans="2:12">
      <c r="B23" s="214" t="e" vm="21">
        <v>#VALUE!</v>
      </c>
      <c r="C23" s="214" t="str" cm="1">
        <f t="array" aca="1" ref="C23" ca="1">_FV(Portfolio[[#This Row],[Company]],"Name")</f>
        <v>AXCELIS TECHNOLOGIES, INC.</v>
      </c>
      <c r="D23" s="215" t="str" cm="1">
        <f t="array" aca="1" ref="D23" ca="1">_FV(B23,"Ticker symbol",TRUE)</f>
        <v>ACLS</v>
      </c>
      <c r="E23" s="215" t="str" cm="1">
        <f t="array" aca="1" ref="E23" ca="1">_FV(B23,"Industry")</f>
        <v>Semiconductors &amp; Semiconductor Equipment</v>
      </c>
      <c r="F23" s="209">
        <v>101.13</v>
      </c>
      <c r="G23" s="218">
        <v>4.9541000000000004</v>
      </c>
      <c r="H23" s="210">
        <v>500.99</v>
      </c>
      <c r="I23" s="216" cm="1">
        <f t="array" aca="1" ref="I23" ca="1">_FV(B23,"Price")</f>
        <v>102</v>
      </c>
      <c r="J23" s="131">
        <f t="shared" ca="1" si="0"/>
        <v>8.6027884900623415E-3</v>
      </c>
      <c r="K23" s="172">
        <f t="shared" ca="1" si="1"/>
        <v>4.328200000000038</v>
      </c>
    </row>
    <row r="24" spans="2:12">
      <c r="B24" s="214" t="e" vm="22">
        <v>#VALUE!</v>
      </c>
      <c r="C24" s="214" t="str" cm="1">
        <f t="array" aca="1" ref="C24" ca="1">_FV(Portfolio[[#This Row],[Company]],"Name")</f>
        <v>DELL TECHNOLOGIES INC.</v>
      </c>
      <c r="D24" s="215" t="str" cm="1">
        <f t="array" aca="1" ref="D24" ca="1">_FV(B24,"Ticker symbol",TRUE)</f>
        <v>DELL</v>
      </c>
      <c r="E24" s="215" t="str" cm="1">
        <f t="array" aca="1" ref="E24" ca="1">_FV(B24,"Industry")</f>
        <v>Computers, Phones &amp; Household Electronics</v>
      </c>
      <c r="F24" s="209">
        <v>118.18</v>
      </c>
      <c r="G24" s="218">
        <v>4.2393999999999998</v>
      </c>
      <c r="H24" s="210">
        <v>501</v>
      </c>
      <c r="I24" s="216" cm="1">
        <f t="array" aca="1" ref="I24" ca="1">_FV(B24,"Price")</f>
        <v>118.065</v>
      </c>
      <c r="J24" s="131">
        <f t="shared" ca="1" si="0"/>
        <v>-9.7309189372151881E-4</v>
      </c>
      <c r="K24" s="172">
        <f t="shared" ca="1" si="1"/>
        <v>-0.4752390000000446</v>
      </c>
    </row>
    <row r="26" spans="2:12" ht="13">
      <c r="K26" s="171">
        <f ca="1">SUM(K3:K24)</f>
        <v>557.29453433000003</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2024-09-19T16:29:01Z</dcterms:modified>
</cp:coreProperties>
</file>