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6FDBA237-E197-6847-86AF-7A92E8D91CA2}" xr6:coauthVersionLast="47" xr6:coauthVersionMax="47" xr10:uidLastSave="{00000000-0000-0000-0000-000000000000}"/>
  <bookViews>
    <workbookView xWindow="3300" yWindow="980" windowWidth="33800" windowHeight="1886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<sst xmlns="http://schemas.openxmlformats.org/spreadsheetml/2006/main" count="213" uniqueCount="170">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</sst>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0.52790000000000004</v>
    <v>0.56000000000000005</v>
    <v>9.6419999999999995E-3</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59.33</v>
    <v>Healthcare Providers &amp; Services</v>
    <v>Stock</v>
    <v>45560.99967543906</v>
    <v>0</v>
    <v>58.32</v>
    <v>73767888560</v>
    <v>CVS HEALTH CORPORATION</v>
    <v>CVS HEALTH CORPORATION</v>
    <v>58.82</v>
    <v>10.4353</v>
    <v>58.08</v>
    <v>58.64</v>
    <v>1257979000</v>
    <v>CVS</v>
    <v>CVS HEALTH CORPORATION (XNYS:CVS)</v>
    <v>131</v>
    <v>7652552</v>
    <v>1996</v>
  </rv>
  <rv s="2">
    <v>1</v>
  </rv>
  <rv s="0">
    <v>https://www.bing.com/financeapi/forcetrigger?t=a1qclh&amp;q=XNAS%3aCROX&amp;form=skydnc</v>
    <v>Learn more on Bing</v>
  </rv>
  <rv s="1">
    <v>0</v>
    <v>CROCS, INC. (XNAS:CROX)</v>
    <v>2</v>
    <v>3</v>
    <v>Finance</v>
    <v>5</v>
    <v>en-GB</v>
    <v>a1qclh</v>
    <v>268435456</v>
    <v>1</v>
    <v>Powered by Refinitiv</v>
    <v>165.32</v>
    <v>74</v>
    <v>1.9946999999999999</v>
    <v>-1.79</v>
    <v>-1.2359E-2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146.44999999999999</v>
    <v>Textiles &amp; Apparel</v>
    <v>Stock</v>
    <v>45560.995847939063</v>
    <v>3</v>
    <v>141.81</v>
    <v>8494448995</v>
    <v>CROCS, INC.</v>
    <v>CROCS, INC.</v>
    <v>145.36000000000001</v>
    <v>10.7577</v>
    <v>144.83000000000001</v>
    <v>143.04</v>
    <v>59385130</v>
    <v>CROX</v>
    <v>CROCS, INC. (XNAS:CROX)</v>
    <v>116</v>
    <v>989539</v>
    <v>2005</v>
  </rv>
  <rv s="2">
    <v>4</v>
  </rv>
  <rv s="0">
    <v>https://www.bing.com/financeapi/forcetrigger?t=a25yfr&amp;q=XNYS%3aWNC&amp;form=skydnc</v>
    <v>Learn more on Bing</v>
  </rv>
  <rv s="1">
    <v>0</v>
    <v>WABASH NATIONAL CORPORATION (XNYS:WNC)</v>
    <v>2</v>
    <v>3</v>
    <v>Finance</v>
    <v>5</v>
    <v>en-GB</v>
    <v>a25yfr</v>
    <v>268435456</v>
    <v>1</v>
    <v>Powered by Refinitiv</v>
    <v>30.07</v>
    <v>17.71</v>
    <v>1.5168999999999999</v>
    <v>-0.46</v>
    <v>-2.4146999999999998E-2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19.100000000000001</v>
    <v>Machinery, Equipment &amp; Components</v>
    <v>Stock</v>
    <v>45560.958333333336</v>
    <v>6</v>
    <v>18.46</v>
    <v>817945685</v>
    <v>WABASH NATIONAL CORPORATION</v>
    <v>WABASH NATIONAL CORPORATION</v>
    <v>19.079999999999998</v>
    <v>5.7026000000000003</v>
    <v>19.05</v>
    <v>18.59</v>
    <v>43999230</v>
    <v>WNC</v>
    <v>WABASH NATIONAL CORPORATION (XNYS:WNC)</v>
    <v>731224</v>
    <v>568548</v>
    <v>1991</v>
  </rv>
  <rv s="2">
    <v>7</v>
  </rv>
  <rv s="0">
    <v>https://www.bing.com/financeapi/forcetrigger?t=a1pfoc&amp;q=XNAS%3aPRDO&amp;form=skydnc</v>
    <v>Learn more on Bing</v>
  </rv>
  <rv s="1">
    <v>0</v>
    <v>PERDOCEO EDUCATION CORPORATION (XNAS:PRDO)</v>
    <v>2</v>
    <v>3</v>
    <v>Finance</v>
    <v>5</v>
    <v>en-GB</v>
    <v>a1pfoc</v>
    <v>268435456</v>
    <v>1</v>
    <v>Powered by Refinitiv</v>
    <v>26.4</v>
    <v>16.12</v>
    <v>1.0347</v>
    <v>-0.08</v>
    <v>-3.6380000000000002E-3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22.245000000000001</v>
    <v>Miscellaneous Educational Service Providers</v>
    <v>Stock</v>
    <v>45560.879044455469</v>
    <v>9</v>
    <v>21.79</v>
    <v>1438904851</v>
    <v>PERDOCEO EDUCATION CORPORATION</v>
    <v>PERDOCEO EDUCATION CORPORATION</v>
    <v>22.06</v>
    <v>10.7677</v>
    <v>21.99</v>
    <v>21.91</v>
    <v>65673430</v>
    <v>PRDO</v>
    <v>PERDOCEO EDUCATION CORPORATION (XNAS:PRDO)</v>
    <v>304010</v>
    <v>482038</v>
    <v>1994</v>
  </rv>
  <rv s="2">
    <v>10</v>
  </rv>
  <rv s="0">
    <v>https://www.bing.com/financeapi/forcetrigger?t=a1mou2&amp;q=XNAS%3aAAPL&amp;form=skydnc</v>
    <v>Learn more on Bing</v>
  </rv>
  <rv s="1">
    <v>0</v>
    <v>APPLE INC. (XNAS:AAPL)</v>
    <v>2</v>
    <v>3</v>
    <v>Finance</v>
    <v>4</v>
    <v>en-GB</v>
    <v>a1mou2</v>
    <v>268435456</v>
    <v>1</v>
    <v>Powered by Refinitiv</v>
    <v>237.23</v>
    <v>164.07499999999999</v>
    <v>1.2396</v>
    <v>-1</v>
    <v>-4.398E-3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227.29</v>
    <v>Computers, Phones &amp; Household Electronics</v>
    <v>Stock</v>
    <v>45560.999899212497</v>
    <v>12</v>
    <v>224.02</v>
    <v>3441761171800</v>
    <v>APPLE INC.</v>
    <v>APPLE INC.</v>
    <v>224.93</v>
    <v>34.466099999999997</v>
    <v>227.37</v>
    <v>226.37</v>
    <v>15204140000</v>
    <v>AAPL</v>
    <v>APPLE INC. (XNAS:AAPL)</v>
    <v>48420</v>
    <v>56862007</v>
    <v>1977</v>
  </rv>
  <rv s="2">
    <v>13</v>
  </rv>
  <rv s="0">
    <v>https://www.bing.com/financeapi/forcetrigger?t=a1ncgh&amp;q=XNYS%3aALSN&amp;form=skydnc</v>
    <v>Learn more on Bing</v>
  </rv>
  <rv s="1">
    <v>0</v>
    <v>ALLISON TRANSMISSION HOLDINGS, INC. (XNYS:ALSN)</v>
    <v>2</v>
    <v>3</v>
    <v>Finance</v>
    <v>5</v>
    <v>en-GB</v>
    <v>a1ncgh</v>
    <v>268435456</v>
    <v>1</v>
    <v>Powered by Refinitiv</v>
    <v>93.44</v>
    <v>50.134999999999998</v>
    <v>0.98760000000000003</v>
    <v>0.2</v>
    <v>2.1510000000000001E-3</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93.44</v>
    <v>Machinery, Equipment &amp; Components</v>
    <v>Stock</v>
    <v>45560.996451700783</v>
    <v>15</v>
    <v>92.35</v>
    <v>8119507658</v>
    <v>ALLISON TRANSMISSION HOLDINGS, INC.</v>
    <v>ALLISON TRANSMISSION HOLDINGS, INC.</v>
    <v>93.29</v>
    <v>12.1843</v>
    <v>92.98</v>
    <v>93.18</v>
    <v>87137880</v>
    <v>ALSN</v>
    <v>ALLISON TRANSMISSION HOLDINGS, INC. (XNYS:ALSN)</v>
    <v>553433</v>
    <v>545628</v>
    <v>2007</v>
  </rv>
  <rv s="2">
    <v>16</v>
  </rv>
  <rv s="0">
    <v>https://www.bing.com/financeapi/forcetrigger?t=az23tc&amp;q=XNYS%3aPARR&amp;form=skydnc</v>
    <v>Learn more on Bing</v>
  </rv>
  <rv s="1">
    <v>0</v>
    <v>PAR PACIFIC HOLDINGS, INC. (XNYS:PARR)</v>
    <v>2</v>
    <v>3</v>
    <v>Finance</v>
    <v>5</v>
    <v>en-GB</v>
    <v>az23tc</v>
    <v>268435456</v>
    <v>1</v>
    <v>Powered by Refinitiv</v>
    <v>40.695</v>
    <v>17.28</v>
    <v>1.9867999999999999</v>
    <v>-0.94</v>
    <v>-5.1562999999999998E-2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18.260000000000002</v>
    <v>Oil &amp; Gas</v>
    <v>Stock</v>
    <v>45560.984654571097</v>
    <v>18</v>
    <v>17.28</v>
    <v>973960742</v>
    <v>PAR PACIFIC HOLDINGS, INC.</v>
    <v>PAR PACIFIC HOLDINGS, INC.</v>
    <v>18.21</v>
    <v>3.0124</v>
    <v>18.23</v>
    <v>17.29</v>
    <v>56330870</v>
    <v>PARR</v>
    <v>PAR PACIFIC HOLDINGS, INC. (XNYS:PARR)</v>
    <v>88</v>
    <v>1136885</v>
    <v>2005</v>
  </rv>
  <rv s="2">
    <v>19</v>
  </rv>
  <rv s="0">
    <v>https://www.bing.com/financeapi/forcetrigger?t=a1v177&amp;q=XNYS%3aHY&amp;form=skydnc</v>
    <v>Learn more on Bing</v>
  </rv>
  <rv s="1">
    <v>0</v>
    <v>HYSTER-YALE, INC. (XNYS:HY)</v>
    <v>2</v>
    <v>3</v>
    <v>Finance</v>
    <v>5</v>
    <v>en-GB</v>
    <v>a1v177</v>
    <v>268435456</v>
    <v>1</v>
    <v>Powered by Refinitiv</v>
    <v>84.44</v>
    <v>38.5</v>
    <v>1.3067</v>
    <v>-1.1000000000000001</v>
    <v>-1.7710999999999998E-2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62.45</v>
    <v>Machinery, Equipment &amp; Components</v>
    <v>Stock</v>
    <v>45560.958333378905</v>
    <v>21</v>
    <v>60.88</v>
    <v>1086996000</v>
    <v>HYSTER-YALE, INC.</v>
    <v>HYSTER-YALE, INC.</v>
    <v>62.45</v>
    <v>6.1009000000000002</v>
    <v>62.11</v>
    <v>61.01</v>
    <v>17501150</v>
    <v>HY</v>
    <v>HYSTER-YALE, INC. (XNYS:HY)</v>
    <v>53347</v>
    <v>67208</v>
    <v>1999</v>
  </rv>
  <rv s="2">
    <v>22</v>
  </rv>
  <rv s="0">
    <v>https://www.bing.com/financeapi/forcetrigger?t=a1zvsm&amp;q=XNYS%3aPII&amp;form=skydnc</v>
    <v>Learn more on Bing</v>
  </rv>
  <rv s="1">
    <v>0</v>
    <v>Polaris Inc. (XNYS:PII)</v>
    <v>2</v>
    <v>3</v>
    <v>Finance</v>
    <v>5</v>
    <v>en-GB</v>
    <v>a1zvsm</v>
    <v>268435456</v>
    <v>1</v>
    <v>Powered by Refinitiv</v>
    <v>106.17</v>
    <v>71.900000000000006</v>
    <v>1.5101</v>
    <v>-1.56</v>
    <v>-1.8364000000000002E-2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85.38</v>
    <v>Leisure Products</v>
    <v>Stock</v>
    <v>45560.958333356248</v>
    <v>24</v>
    <v>83.2</v>
    <v>4648828221</v>
    <v>Polaris Inc.</v>
    <v>Polaris Inc.</v>
    <v>85.01</v>
    <v>14.6061</v>
    <v>84.95</v>
    <v>83.39</v>
    <v>55748030</v>
    <v>PII</v>
    <v>Polaris Inc. (XNYS:PII)</v>
    <v>371113</v>
    <v>496466</v>
    <v>1994</v>
  </rv>
  <rv s="2">
    <v>25</v>
  </rv>
  <rv s="0">
    <v>https://www.bing.com/financeapi/forcetrigger?t=aw21cw&amp;q=XNYS%3aCEIX&amp;form=skydnc</v>
    <v>Learn more on Bing</v>
  </rv>
  <rv s="1">
    <v>0</v>
    <v>CONSOL ENERGY INC. (XNYS:CEIX)</v>
    <v>2</v>
    <v>3</v>
    <v>Finance</v>
    <v>5</v>
    <v>en-GB</v>
    <v>aw21cw</v>
    <v>268435456</v>
    <v>1</v>
    <v>Powered by Refinitiv</v>
    <v>114.29989999999999</v>
    <v>75.430000000000007</v>
    <v>1.7321</v>
    <v>-1.52</v>
    <v>-1.485E-2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102.14</v>
    <v>Coal</v>
    <v>Stock</v>
    <v>45560.958333356248</v>
    <v>27</v>
    <v>100.31</v>
    <v>2964013313</v>
    <v>CONSOL ENERGY INC.</v>
    <v>CONSOL ENERGY INC.</v>
    <v>102.02</v>
    <v>7.5273000000000003</v>
    <v>102.36</v>
    <v>100.84</v>
    <v>29393230</v>
    <v>CEIX</v>
    <v>CONSOL ENERGY INC. (XNYS:CEIX)</v>
    <v>472722</v>
    <v>560119</v>
    <v>2017</v>
  </rv>
  <rv s="2">
    <v>28</v>
  </rv>
  <rv s="0">
    <v>https://www.bing.com/financeapi/forcetrigger?t=a1n1r7&amp;q=XNYS%3aAGCO&amp;form=skydnc</v>
    <v>Learn more on Bing</v>
  </rv>
  <rv s="1">
    <v>0</v>
    <v>AGCO CORPORATION (XNYS:AGCO)</v>
    <v>2</v>
    <v>3</v>
    <v>Finance</v>
    <v>5</v>
    <v>en-GB</v>
    <v>a1n1r7</v>
    <v>268435456</v>
    <v>1</v>
    <v>Powered by Refinitiv</v>
    <v>127.3484</v>
    <v>84.35</v>
    <v>1.2501</v>
    <v>-1.91</v>
    <v>-1.9827999999999998E-2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96.6</v>
    <v>Machinery, Equipment &amp; Components</v>
    <v>Stock</v>
    <v>45560.96577725625</v>
    <v>30</v>
    <v>93.9</v>
    <v>7047725966</v>
    <v>AGCO CORPORATION</v>
    <v>AGCO CORPORATION</v>
    <v>96.53</v>
    <v>16.819700000000001</v>
    <v>96.33</v>
    <v>94.42</v>
    <v>74642300</v>
    <v>AGCO</v>
    <v>AGCO CORPORATION (XNYS:AGCO)</v>
    <v>747354</v>
    <v>725815</v>
    <v>1991</v>
  </rv>
  <rv s="2">
    <v>31</v>
  </rv>
  <rv s="0">
    <v>https://www.bing.com/financeapi/forcetrigger?t=a1vuw7&amp;q=XNAS%3aITRN&amp;form=skydnc</v>
    <v>Learn more on Bing</v>
  </rv>
  <rv s="1">
    <v>0</v>
    <v>ITURAN LOCATION AND CONTROL LTD. (XNAS:ITRN)</v>
    <v>2</v>
    <v>3</v>
    <v>Finance</v>
    <v>5</v>
    <v>en-GB</v>
    <v>a1vuw7</v>
    <v>268435456</v>
    <v>1</v>
    <v>Powered by Refinitiv</v>
    <v>30.1</v>
    <v>24.01</v>
    <v>1.1527000000000001</v>
    <v>0.33</v>
    <v>1.2495000000000001E-2</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26.885000000000002</v>
    <v>Communications &amp; Networking</v>
    <v>Stock</v>
    <v>45560.946889432809</v>
    <v>33</v>
    <v>26.35</v>
    <v>531954329</v>
    <v>ITURAN LOCATION AND CONTROL LTD.</v>
    <v>ITURAN LOCATION AND CONTROL LTD.</v>
    <v>26.35</v>
    <v>10.4727</v>
    <v>26.41</v>
    <v>26.74</v>
    <v>19893580</v>
    <v>ITRN</v>
    <v>ITURAN LOCATION AND CONTROL LTD. (XNAS:ITRN)</v>
    <v>65641</v>
    <v>80767</v>
    <v>1994</v>
  </rv>
  <rv s="2">
    <v>34</v>
  </rv>
  <rv s="0">
    <v>https://www.bing.com/financeapi/forcetrigger?t=a1sea2&amp;q=XNYS%3aEVRI&amp;form=skydnc</v>
    <v>Learn more on Bing</v>
  </rv>
  <rv s="1">
    <v>0</v>
    <v>EVERI HOLDINGS INC. (XNYS:EVRI)</v>
    <v>2</v>
    <v>3</v>
    <v>Finance</v>
    <v>5</v>
    <v>en-GB</v>
    <v>a1sea2</v>
    <v>268435456</v>
    <v>1</v>
    <v>Powered by Refinitiv</v>
    <v>13.755000000000001</v>
    <v>6.37</v>
    <v>2.1516999999999999</v>
    <v>-0.02</v>
    <v>-1.5219999999999999E-3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45560.958333367969</v>
    <v>36</v>
    <v>13.12</v>
    <v>1119445369</v>
    <v>EVERI HOLDINGS INC.</v>
    <v>EVERI HOLDINGS INC.</v>
    <v>13.14</v>
    <v>27.8657</v>
    <v>13.14</v>
    <v>13.12</v>
    <v>85323580</v>
    <v>EVRI</v>
    <v>EVERI HOLDINGS INC. (XNYS:EVRI)</v>
    <v>957009</v>
    <v>800625</v>
    <v>2004</v>
  </rv>
  <rv s="2">
    <v>37</v>
  </rv>
  <rv s="3">
    <v>6</v>
    <v>NEXTRACKER INC. (XNAS:NXT)</v>
    <v>7</v>
    <v>8</v>
    <v>Finance</v>
    <v>9</v>
    <v>en-GB</v>
    <v>c8ssgh</v>
    <v>268435456</v>
    <v>1</v>
    <v>Powered by Refinitiv</v>
    <v>62.31</v>
    <v>32.14</v>
    <v>2.1349999999999998</v>
    <v>-0.32</v>
    <v>-8.7119999999999993E-3</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37.18</v>
    <v>Renewable Energy</v>
    <v>Stock</v>
    <v>45560.965945392971</v>
    <v>36.241</v>
    <v>5292098833</v>
    <v>NEXTRACKER INC.</v>
    <v>NEXTRACKER INC.</v>
    <v>36.75</v>
    <v>9.6631</v>
    <v>36.729999999999997</v>
    <v>36.409999999999997</v>
    <v>36.450000000000003</v>
    <v>145347400</v>
    <v>NXT</v>
    <v>NEXTRACKER INC. (XNAS:NXT)</v>
    <v>108</v>
    <v>3149150</v>
    <v>2022</v>
  </rv>
  <rv s="2">
    <v>39</v>
  </rv>
  <rv s="0">
    <v>https://www.bing.com/financeapi/forcetrigger?t=a1xejc&amp;q=XNAS%3aMCRI&amp;form=skydnc</v>
    <v>Learn more on Bing</v>
  </rv>
  <rv s="1">
    <v>0</v>
    <v>MONARCH CASINO &amp; RESORT, INC. (XNAS:MCRI)</v>
    <v>2</v>
    <v>3</v>
    <v>Finance</v>
    <v>4</v>
    <v>en-GB</v>
    <v>a1xejc</v>
    <v>268435456</v>
    <v>1</v>
    <v>Powered by Refinitiv</v>
    <v>80.22</v>
    <v>56.25</v>
    <v>1.7438</v>
    <v>-0.44</v>
    <v>-5.6879999999999995E-3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78.010000000000005</v>
    <v>Hotels &amp; Entertainment Services</v>
    <v>Stock</v>
    <v>45560.896590589844</v>
    <v>41</v>
    <v>76.819999999999993</v>
    <v>1419337070</v>
    <v>MONARCH CASINO &amp; RESORT, INC.</v>
    <v>MONARCH CASINO &amp; RESORT, INC.</v>
    <v>77.67</v>
    <v>17.9755</v>
    <v>77.36</v>
    <v>76.92</v>
    <v>18452120</v>
    <v>MCRI</v>
    <v>MONARCH CASINO &amp; RESORT, INC. (XNAS:MCRI)</v>
    <v>188996</v>
    <v>159838</v>
    <v>1993</v>
  </rv>
  <rv s="2">
    <v>42</v>
  </rv>
  <rv s="0">
    <v>https://www.bing.com/financeapi/forcetrigger?t=a1xqm7&amp;q=XNYS%3aMLR&amp;form=skydnc</v>
    <v>Learn more on Bing</v>
  </rv>
  <rv s="1">
    <v>0</v>
    <v>MILLER INDUSTRIES, INC. (XNYS:MLR)</v>
    <v>2</v>
    <v>3</v>
    <v>Finance</v>
    <v>5</v>
    <v>en-GB</v>
    <v>a1xqm7</v>
    <v>268435456</v>
    <v>1</v>
    <v>Powered by Refinitiv</v>
    <v>69.75</v>
    <v>34.96</v>
    <v>0.96970000000000001</v>
    <v>-0.23</v>
    <v>-3.7990000000000003E-3</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61.26</v>
    <v>Automobiles &amp; Auto Parts</v>
    <v>Stock</v>
    <v>45560.958333367969</v>
    <v>44</v>
    <v>60.090800000000002</v>
    <v>690892612</v>
    <v>MILLER INDUSTRIES, INC.</v>
    <v>MILLER INDUSTRIES, INC.</v>
    <v>60.49</v>
    <v>9.7106999999999992</v>
    <v>60.55</v>
    <v>60.32</v>
    <v>11453790</v>
    <v>MLR</v>
    <v>MILLER INDUSTRIES, INC. (XNYS:MLR)</v>
    <v>66932</v>
    <v>97096</v>
    <v>1994</v>
  </rv>
  <rv s="2">
    <v>45</v>
  </rv>
  <rv s="0">
    <v>https://www.bing.com/financeapi/forcetrigger?t=btavh7&amp;q=XNYS%3aJBI&amp;form=skydnc</v>
    <v>Learn more on Bing</v>
  </rv>
  <rv s="1">
    <v>0</v>
    <v>JANUS INTERNATIONAL GROUP, INC. (XNYS:JBI)</v>
    <v>2</v>
    <v>3</v>
    <v>Finance</v>
    <v>5</v>
    <v>en-GB</v>
    <v>btavh7</v>
    <v>268435456</v>
    <v>1</v>
    <v>Powered by Refinitiv</v>
    <v>15.86</v>
    <v>9.1649999999999991</v>
    <v>0.88749999999999996</v>
    <v>-0.11</v>
    <v>-1.0945E-2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10.055</v>
    <v>Homebuilding &amp; Construction Supplies</v>
    <v>Stock</v>
    <v>45560.958333367969</v>
    <v>47</v>
    <v>9.8849999999999998</v>
    <v>1444502668</v>
    <v>JANUS INTERNATIONAL GROUP, INC.</v>
    <v>JANUS INTERNATIONAL GROUP, INC.</v>
    <v>10.039999999999999</v>
    <v>11.145899999999999</v>
    <v>10.050000000000001</v>
    <v>9.94</v>
    <v>145322200</v>
    <v>JBI</v>
    <v>JANUS INTERNATIONAL GROUP, INC. (XNYS:JBI)</v>
    <v>1607027</v>
    <v>2071883</v>
    <v>2020</v>
  </rv>
  <rv s="2">
    <v>48</v>
  </rv>
  <rv s="0">
    <v>https://www.bing.com/financeapi/forcetrigger?t=a24war&amp;q=XNAS%3aULTA&amp;form=skydnc</v>
    <v>Learn more on Bing</v>
  </rv>
  <rv s="1">
    <v>0</v>
    <v>ULTA BEAUTY, INC. (XNAS:ULTA)</v>
    <v>2</v>
    <v>3</v>
    <v>Finance</v>
    <v>4</v>
    <v>en-GB</v>
    <v>a24war</v>
    <v>268435456</v>
    <v>1</v>
    <v>Powered by Refinitiv</v>
    <v>574.76</v>
    <v>318.17</v>
    <v>1.3141</v>
    <v>-0.24</v>
    <v>-5.9630000000000002E-4</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402.82</v>
    <v>Specialty Retailers</v>
    <v>Stock</v>
    <v>45560.998693414062</v>
    <v>50</v>
    <v>395.11</v>
    <v>18952371289</v>
    <v>ULTA BEAUTY, INC.</v>
    <v>ULTA BEAUTY, INC.</v>
    <v>401.63</v>
    <v>16.1525</v>
    <v>402.5</v>
    <v>402.26</v>
    <v>47114730</v>
    <v>ULTA</v>
    <v>ULTA BEAUTY, INC. (XNAS:ULTA)</v>
    <v>2270</v>
    <v>1425839</v>
    <v>2016</v>
  </rv>
  <rv s="2">
    <v>51</v>
  </rv>
  <rv s="0">
    <v>https://www.bing.com/financeapi/forcetrigger?t=a1vehw&amp;q=XNYS%3aIGT&amp;form=skydnc</v>
    <v>Learn more on Bing</v>
  </rv>
  <rv s="1">
    <v>0</v>
    <v>INTERNATIONAL GAME TECHNOLOGY PLC (XNYS:IGT)</v>
    <v>2</v>
    <v>3</v>
    <v>Finance</v>
    <v>5</v>
    <v>en-GB</v>
    <v>a1vehw</v>
    <v>268435456</v>
    <v>1</v>
    <v>Powered by Refinitiv</v>
    <v>31.85</v>
    <v>18.899999999999999</v>
    <v>1.9673</v>
    <v>-0.12</v>
    <v>-5.6389999999999999E-3</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21.42</v>
    <v>Hotels &amp; Entertainment Services</v>
    <v>Stock</v>
    <v>45560.959838032031</v>
    <v>53</v>
    <v>21.15</v>
    <v>4232000000</v>
    <v>INTERNATIONAL GAME TECHNOLOGY PLC</v>
    <v>INTERNATIONAL GAME TECHNOLOGY PLC</v>
    <v>21.42</v>
    <v>20.472100000000001</v>
    <v>21.28</v>
    <v>21.16</v>
    <v>200000000</v>
    <v>IGT</v>
    <v>INTERNATIONAL GAME TECHNOLOGY PLC (XNYS:IGT)</v>
    <v>646284</v>
    <v>656802</v>
    <v>2014</v>
  </rv>
  <rv s="2">
    <v>54</v>
  </rv>
  <rv s="0">
    <v>https://www.bing.com/financeapi/forcetrigger?t=a1z3ec&amp;q=XNYS%3aODC&amp;form=skydnc</v>
    <v>Learn more on Bing</v>
  </rv>
  <rv s="1">
    <v>0</v>
    <v>OIL-DRI CORPORATION OF AMERICA (XNYS:ODC)</v>
    <v>2</v>
    <v>3</v>
    <v>Finance</v>
    <v>5</v>
    <v>en-GB</v>
    <v>a1z3ec</v>
    <v>268435456</v>
    <v>1</v>
    <v>Powered by Refinitiv</v>
    <v>87.32</v>
    <v>54.8</v>
    <v>0.58540000000000003</v>
    <v>-0.24</v>
    <v>-3.519E-3</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68.58</v>
    <v>Chemicals</v>
    <v>Stock</v>
    <v>45560.963326110941</v>
    <v>56</v>
    <v>67.945599999999999</v>
    <v>497000100</v>
    <v>OIL-DRI CORPORATION OF AMERICA</v>
    <v>OIL-DRI CORPORATION OF AMERICA</v>
    <v>68.33</v>
    <v>13.9483</v>
    <v>68.209999999999994</v>
    <v>67.97</v>
    <v>7286320</v>
    <v>ODC</v>
    <v>OIL-DRI CORPORATION OF AMERICA (XNYS:ODC)</v>
    <v>12951</v>
    <v>17074</v>
    <v>1969</v>
  </rv>
  <rv s="2">
    <v>57</v>
  </rv>
  <rv s="0">
    <v>https://www.bing.com/financeapi/forcetrigger?t=a1mt9c&amp;q=XNAS%3aACLS&amp;form=skydnc</v>
    <v>Learn more on Bing</v>
  </rv>
  <rv s="1">
    <v>0</v>
    <v>AXCELIS TECHNOLOGIES, INC. (XNAS:ACLS)</v>
    <v>2</v>
    <v>3</v>
    <v>Finance</v>
    <v>5</v>
    <v>en-GB</v>
    <v>a1mt9c</v>
    <v>268435456</v>
    <v>1</v>
    <v>Powered by Refinitiv</v>
    <v>170.9692</v>
    <v>93.77</v>
    <v>1.5787</v>
    <v>-1.8</v>
    <v>-1.7382999999999999E-2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104.1532</v>
    <v>Semiconductors &amp; Semiconductor Equipment</v>
    <v>Stock</v>
    <v>45560.978875543748</v>
    <v>59</v>
    <v>101.54</v>
    <v>3318839782</v>
    <v>AXCELIS TECHNOLOGIES, INC.</v>
    <v>AXCELIS TECHNOLOGIES, INC.</v>
    <v>103.42</v>
    <v>14.0182</v>
    <v>103.55</v>
    <v>101.75</v>
    <v>32617590</v>
    <v>ACLS</v>
    <v>AXCELIS TECHNOLOGIES, INC. (XNAS:ACLS)</v>
    <v>212</v>
    <v>630199</v>
    <v>1995</v>
  </rv>
  <rv s="2">
    <v>60</v>
  </rv>
  <rv s="0">
    <v>https://www.bing.com/financeapi/forcetrigger?t=a1retc&amp;q=XNYS%3aDELL&amp;form=skydnc</v>
    <v>Learn more on Bing</v>
  </rv>
  <rv s="1">
    <v>0</v>
    <v>DELL TECHNOLOGIES INC. (XNYS:DELL)</v>
    <v>2</v>
    <v>3</v>
    <v>Finance</v>
    <v>4</v>
    <v>en-GB</v>
    <v>a1retc</v>
    <v>268435456</v>
    <v>1</v>
    <v>Powered by Refinitiv</v>
    <v>179.7</v>
    <v>63.9</v>
    <v>0.89439999999999997</v>
    <v>2.86</v>
    <v>2.4380000000000002E-2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120.24</v>
    <v>Computers, Phones &amp; Household Electronics</v>
    <v>Stock</v>
    <v>45560.999978298438</v>
    <v>62</v>
    <v>117.07</v>
    <v>84358919405</v>
    <v>DELL TECHNOLOGIES INC.</v>
    <v>DELL TECHNOLOGIES INC.</v>
    <v>117.27</v>
    <v>22.111499999999999</v>
    <v>117.31</v>
    <v>120.17</v>
    <v>701996500</v>
    <v>DELL</v>
    <v>DELL TECHNOLOGIES INC. (XNYS:DELL)</v>
    <v>12622</v>
    <v>13388222</v>
    <v>2013</v>
  </rv>
  <rv s="2">
    <v>63</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5">
      <v>1</v>
      <v>Name</v>
    </spb>
    <spb s="6">
      <v>1</v>
      <v>1</v>
      <v>1</v>
    </spb>
    <spb s="7">
      <v>1</v>
      <v>2</v>
      <v>2</v>
      <v>1</v>
      <v>3</v>
      <v>1</v>
      <v>1</v>
      <v>1</v>
      <v>4</v>
      <v>4</v>
      <v>5</v>
      <v>6</v>
      <v>1</v>
      <v>1</v>
      <v>1</v>
      <v>4</v>
      <v>7</v>
      <v>8</v>
      <v>9</v>
      <v>4</v>
      <v>1</v>
    </spb>
    <spb s="8">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B6" sqref="B6"/>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abSelected="1" topLeftCell="B1" zoomScale="120" zoomScaleNormal="120" workbookViewId="0">
      <selection activeCell="K9" sqref="K9"/>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58.64</v>
      </c>
      <c r="J3" s="131">
        <f t="shared" ref="J3:J24" ca="1" si="0">((I3-F3)/F3)</f>
        <v>-0.14705454545454544</v>
      </c>
      <c r="K3" s="172">
        <f t="shared" ref="K3:K24" ca="1" si="1">(I3*G3) - H3</f>
        <v>-73.702047999999991</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143.04</v>
      </c>
      <c r="J4" s="131">
        <f t="shared" ca="1" si="0"/>
        <v>0.43011397720455907</v>
      </c>
      <c r="K4" s="172">
        <f t="shared" ca="1" si="1"/>
        <v>215.48735999999997</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18.59</v>
      </c>
      <c r="J5" s="131">
        <f t="shared" ca="1" si="0"/>
        <v>-0.14724770642201837</v>
      </c>
      <c r="K5" s="172">
        <f t="shared" ca="1" si="1"/>
        <v>-73.81667200000004</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21.91</v>
      </c>
      <c r="J6" s="131">
        <f t="shared" ca="1" si="0"/>
        <v>0.252</v>
      </c>
      <c r="K6" s="172">
        <f t="shared" ca="1" si="1"/>
        <v>140.00772399999994</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226.37</v>
      </c>
      <c r="J7" s="131">
        <f t="shared" ca="1" si="0"/>
        <v>0.28284030375155839</v>
      </c>
      <c r="K7" s="172">
        <f t="shared" ca="1" si="1"/>
        <v>141.70706700000005</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93.18</v>
      </c>
      <c r="J8" s="131">
        <f t="shared" ca="1" si="0"/>
        <v>0.65977912361952273</v>
      </c>
      <c r="K8" s="172">
        <f t="shared" ca="1" si="1"/>
        <v>330.48241200000018</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17.29</v>
      </c>
      <c r="J9" s="131">
        <f t="shared" ca="1" si="0"/>
        <v>-0.48511018463371053</v>
      </c>
      <c r="K9" s="172">
        <f t="shared" ca="1" si="1"/>
        <v>-243.01763900000003</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61.01</v>
      </c>
      <c r="J10" s="131">
        <f t="shared" ca="1" si="0"/>
        <v>4.8281786941580668E-2</v>
      </c>
      <c r="K10" s="172">
        <f t="shared" ca="1" si="1"/>
        <v>24.210685999999896</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83.39</v>
      </c>
      <c r="J11" s="131">
        <f t="shared" ca="1" si="0"/>
        <v>-8.6337241152624034E-2</v>
      </c>
      <c r="K11" s="172">
        <f t="shared" ca="1" si="1"/>
        <v>-43.272289999999998</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100.84</v>
      </c>
      <c r="J12" s="131">
        <f t="shared" ca="1" si="0"/>
        <v>0.20477897252090801</v>
      </c>
      <c r="K12" s="172">
        <f t="shared" ca="1" si="1"/>
        <v>102.57781999999997</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94.42</v>
      </c>
      <c r="J13" s="131">
        <f t="shared" ca="1" si="0"/>
        <v>-0.19278447465162005</v>
      </c>
      <c r="K13" s="172">
        <f t="shared" ca="1" si="1"/>
        <v>-96.589697999999999</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26.74</v>
      </c>
      <c r="J14" s="131">
        <f t="shared" ca="1" si="0"/>
        <v>4.9038838760298159E-2</v>
      </c>
      <c r="K14" s="172">
        <f t="shared" ca="1" si="1"/>
        <v>24.601439999999911</v>
      </c>
      <c r="L14"/>
    </row>
    <row r="15" spans="2:12">
      <c r="B15" s="136" t="e" vm="13">
        <v>#VALUE!</v>
      </c>
      <c r="C15" s="146" t="str" cm="1">
        <f t="array" aca="1" ref="C15" ca="1">_FV(Portfolio[[#This Row],[Company]],"Name")</f>
        <v>EVERI HOLDINGS INC.</v>
      </c>
      <c r="D15" s="147" t="str" cm="1">
        <f t="array" aca="1" ref="D15" ca="1">_FV(B15,"Ticker symbol",TRUE)</f>
        <v>EVRI</v>
      </c>
      <c r="E15" s="147" t="str" cm="1">
        <f t="array" aca="1" ref="E15" ca="1">_FV(B15,"Industry")</f>
        <v>Hotels &amp; Entertainment Services</v>
      </c>
      <c r="F15" s="156">
        <v>8.77</v>
      </c>
      <c r="G15" s="163">
        <v>57.110100000000003</v>
      </c>
      <c r="H15" s="169">
        <v>501</v>
      </c>
      <c r="I15" s="157" cm="1">
        <f t="array" aca="1" ref="I15" ca="1">_FV(B15,"Price")</f>
        <v>13.12</v>
      </c>
      <c r="J15" s="131">
        <f t="shared" ca="1" si="0"/>
        <v>0.4960091220068415</v>
      </c>
      <c r="K15" s="172">
        <f t="shared" ca="1" si="1"/>
        <v>248.28451199999995</v>
      </c>
      <c r="L15"/>
    </row>
    <row r="16" spans="2:12">
      <c r="B16" s="135" t="e" vm="14">
        <v>#VALUE!</v>
      </c>
      <c r="C16" s="148" t="str" cm="1">
        <f t="array" aca="1" ref="C16" ca="1">_FV(Portfolio[[#This Row],[Company]],"Name")</f>
        <v>NEXTRACKER INC.</v>
      </c>
      <c r="D16" s="149" t="str" cm="1">
        <f t="array" aca="1" ref="D16" ca="1">_FV(B16,"Ticker symbol",TRUE)</f>
        <v>NXT</v>
      </c>
      <c r="E16" s="149" t="str" cm="1">
        <f t="array" aca="1" ref="E16" ca="1">_FV(B16,"Industry")</f>
        <v>Renewable Energy</v>
      </c>
      <c r="F16" s="158">
        <v>48.52</v>
      </c>
      <c r="G16" s="164">
        <v>10</v>
      </c>
      <c r="H16" s="170">
        <v>485.15</v>
      </c>
      <c r="I16" s="159" cm="1">
        <f t="array" aca="1" ref="I16" ca="1">_FV(B16,"Price")</f>
        <v>36.409999999999997</v>
      </c>
      <c r="J16" s="131">
        <f t="shared" ca="1" si="0"/>
        <v>-0.2495877988458369</v>
      </c>
      <c r="K16" s="172">
        <f t="shared" ca="1" si="1"/>
        <v>-121.05000000000001</v>
      </c>
      <c r="L16"/>
    </row>
    <row r="17" spans="2:12">
      <c r="B17" s="135" t="e" vm="15">
        <v>#VALUE!</v>
      </c>
      <c r="C17" s="148" t="str" cm="1">
        <f t="array" aca="1" ref="C17" ca="1">_FV(Portfolio[[#This Row],[Company]],"Name")</f>
        <v>MONARCH CASINO &amp; RESORT, INC.</v>
      </c>
      <c r="D17" s="149" t="str" cm="1">
        <f t="array" aca="1" ref="D17" ca="1">_FV(B17,"Ticker symbol",TRUE)</f>
        <v>MCRI</v>
      </c>
      <c r="E17" s="149" t="str" cm="1">
        <f t="array" aca="1" ref="E17" ca="1">_FV(B17,"Industry")</f>
        <v>Hotels &amp; Entertainment Services</v>
      </c>
      <c r="F17" s="158">
        <v>69.95</v>
      </c>
      <c r="G17" s="164">
        <v>7</v>
      </c>
      <c r="H17" s="170">
        <v>489.64</v>
      </c>
      <c r="I17" s="159" cm="1">
        <f t="array" aca="1" ref="I17" ca="1">_FV(B17,"Price")</f>
        <v>76.92</v>
      </c>
      <c r="J17" s="131">
        <f t="shared" ca="1" si="0"/>
        <v>9.964260185847032E-2</v>
      </c>
      <c r="K17" s="172">
        <f t="shared" ca="1" si="1"/>
        <v>48.800000000000068</v>
      </c>
      <c r="L17"/>
    </row>
    <row r="18" spans="2:12">
      <c r="B18" s="135" t="e" vm="16">
        <v>#VALUE!</v>
      </c>
      <c r="C18" s="148" t="str" cm="1">
        <f t="array" aca="1" ref="C18" ca="1">_FV(Portfolio[[#This Row],[Company]],"Name")</f>
        <v>MILLER INDUSTRIES, INC.</v>
      </c>
      <c r="D18" s="149" t="str" cm="1">
        <f t="array" aca="1" ref="D18" ca="1">_FV(B18,"Ticker symbol",TRUE)</f>
        <v>MLR</v>
      </c>
      <c r="E18" s="149" t="str" cm="1">
        <f t="array" aca="1" ref="E18" ca="1">_FV(B18,"Industry")</f>
        <v>Automobiles &amp; Auto Parts</v>
      </c>
      <c r="F18" s="158">
        <v>62.18</v>
      </c>
      <c r="G18" s="164">
        <v>8</v>
      </c>
      <c r="H18" s="170">
        <v>497.44</v>
      </c>
      <c r="I18" s="159" cm="1">
        <f t="array" aca="1" ref="I18" ca="1">_FV(B18,"Price")</f>
        <v>60.32</v>
      </c>
      <c r="J18" s="131">
        <f t="shared" ca="1" si="0"/>
        <v>-2.9913155355419739E-2</v>
      </c>
      <c r="K18" s="172">
        <f t="shared" ca="1" si="1"/>
        <v>-14.879999999999995</v>
      </c>
      <c r="L18"/>
    </row>
    <row r="19" spans="2:12">
      <c r="B19" s="135" t="e" vm="17">
        <v>#VALUE!</v>
      </c>
      <c r="C19" s="148" t="str" cm="1">
        <f t="array" aca="1" ref="C19" ca="1">_FV(Portfolio[[#This Row],[Company]],"Name")</f>
        <v>JANUS INTERNATIONAL GROUP, INC.</v>
      </c>
      <c r="D19" s="149" t="str" cm="1">
        <f t="array" aca="1" ref="D19" ca="1">_FV(B19,"Ticker symbol",TRUE)</f>
        <v>JBI</v>
      </c>
      <c r="E19" s="149" t="str" cm="1">
        <f t="array" aca="1" ref="E19" ca="1">_FV(B19,"Industry")</f>
        <v>Homebuilding &amp; Construction Supplies</v>
      </c>
      <c r="F19" s="158">
        <v>13.4</v>
      </c>
      <c r="G19" s="164">
        <v>37.383000000000003</v>
      </c>
      <c r="H19" s="170">
        <v>501</v>
      </c>
      <c r="I19" s="159" cm="1">
        <f t="array" aca="1" ref="I19" ca="1">_FV(B19,"Price")</f>
        <v>9.94</v>
      </c>
      <c r="J19" s="131">
        <f t="shared" ca="1" si="0"/>
        <v>-0.25820895522388065</v>
      </c>
      <c r="K19" s="172">
        <f t="shared" ca="1" si="1"/>
        <v>-129.41298</v>
      </c>
      <c r="L19"/>
    </row>
    <row r="20" spans="2:12">
      <c r="B20" s="206" t="e" vm="18">
        <v>#VALUE!</v>
      </c>
      <c r="C20" s="211" t="str" cm="1">
        <f t="array" aca="1" ref="C20" ca="1">_FV(Portfolio[[#This Row],[Company]],"Name")</f>
        <v>ULTA BEAUTY, INC.</v>
      </c>
      <c r="D20" s="212" t="str" cm="1">
        <f t="array" aca="1" ref="D20" ca="1">_FV(B20,"Ticker symbol",TRUE)</f>
        <v>ULTA</v>
      </c>
      <c r="E20" s="212" t="str" cm="1">
        <f t="array" aca="1" ref="E20" ca="1">_FV(B20,"Industry")</f>
        <v>Specialty Retailers</v>
      </c>
      <c r="F20" s="207">
        <v>393.4</v>
      </c>
      <c r="G20" s="217">
        <v>1.28</v>
      </c>
      <c r="H20" s="208">
        <v>503.56</v>
      </c>
      <c r="I20" s="213" cm="1">
        <f t="array" aca="1" ref="I20" ca="1">_FV(B20,"Price")</f>
        <v>402.26</v>
      </c>
      <c r="J20" s="131">
        <f t="shared" ca="1" si="0"/>
        <v>2.2521606507371669E-2</v>
      </c>
      <c r="K20" s="172">
        <f t="shared" ca="1" si="1"/>
        <v>11.332799999999963</v>
      </c>
      <c r="L20"/>
    </row>
    <row r="21" spans="2:12">
      <c r="B21" s="214" t="e" vm="19">
        <v>#VALUE!</v>
      </c>
      <c r="C21" s="214" t="str" cm="1">
        <f t="array" aca="1" ref="C21" ca="1">_FV(Portfolio[[#This Row],[Company]],"Name")</f>
        <v>INTERNATIONAL GAME TECHNOLOGY PLC</v>
      </c>
      <c r="D21" s="215" t="str" cm="1">
        <f t="array" aca="1" ref="D21" ca="1">_FV(B21,"Ticker symbol",TRUE)</f>
        <v>IGT</v>
      </c>
      <c r="E21" s="215" t="str" cm="1">
        <f t="array" aca="1" ref="E21" ca="1">_FV(B21,"Industry")</f>
        <v>Hotels &amp; Entertainment Services</v>
      </c>
      <c r="F21" s="209">
        <v>22.26</v>
      </c>
      <c r="G21" s="218">
        <v>22.506499999999999</v>
      </c>
      <c r="H21" s="210">
        <v>501</v>
      </c>
      <c r="I21" s="216" cm="1">
        <f t="array" aca="1" ref="I21" ca="1">_FV(B21,"Price")</f>
        <v>21.16</v>
      </c>
      <c r="J21" s="131">
        <f t="shared" ca="1" si="0"/>
        <v>-4.9415992812219291E-2</v>
      </c>
      <c r="K21" s="172">
        <f t="shared" ca="1" si="1"/>
        <v>-24.762460000000033</v>
      </c>
    </row>
    <row r="22" spans="2:12">
      <c r="B22" s="214" t="e" vm="20">
        <v>#VALUE!</v>
      </c>
      <c r="C22" s="214" t="str" cm="1">
        <f t="array" aca="1" ref="C22" ca="1">_FV(Portfolio[[#This Row],[Company]],"Name")</f>
        <v>OIL-DRI CORPORATION OF AMERICA</v>
      </c>
      <c r="D22" s="215" t="str" cm="1">
        <f t="array" aca="1" ref="D22" ca="1">_FV(B22,"Ticker symbol",TRUE)</f>
        <v>ODC</v>
      </c>
      <c r="E22" s="215" t="str" cm="1">
        <f t="array" aca="1" ref="E22" ca="1">_FV(B22,"Industry")</f>
        <v>Chemicals</v>
      </c>
      <c r="F22" s="209">
        <v>69.64</v>
      </c>
      <c r="G22" s="218">
        <v>7.2146999999999997</v>
      </c>
      <c r="H22" s="210">
        <v>500.99</v>
      </c>
      <c r="I22" s="216" cm="1">
        <f t="array" aca="1" ref="I22" ca="1">_FV(B22,"Price")</f>
        <v>67.97</v>
      </c>
      <c r="J22" s="131">
        <f t="shared" ca="1" si="0"/>
        <v>-2.3980470993681818E-2</v>
      </c>
      <c r="K22" s="172">
        <f t="shared" ca="1" si="1"/>
        <v>-10.606841000000031</v>
      </c>
    </row>
    <row r="23" spans="2:12">
      <c r="B23" s="214" t="e" vm="21">
        <v>#VALUE!</v>
      </c>
      <c r="C23" s="214" t="str" cm="1">
        <f t="array" aca="1" ref="C23" ca="1">_FV(Portfolio[[#This Row],[Company]],"Name")</f>
        <v>AXCELIS TECHNOLOGIES, INC.</v>
      </c>
      <c r="D23" s="215" t="str" cm="1">
        <f t="array" aca="1" ref="D23" ca="1">_FV(B23,"Ticker symbol",TRUE)</f>
        <v>ACLS</v>
      </c>
      <c r="E23" s="215" t="str" cm="1">
        <f t="array" aca="1" ref="E23" ca="1">_FV(B23,"Industry")</f>
        <v>Semiconductors &amp; Semiconductor Equipment</v>
      </c>
      <c r="F23" s="209">
        <v>101.13</v>
      </c>
      <c r="G23" s="218">
        <v>4.9541000000000004</v>
      </c>
      <c r="H23" s="210">
        <v>500.99</v>
      </c>
      <c r="I23" s="216" cm="1">
        <f t="array" aca="1" ref="I23" ca="1">_FV(B23,"Price")</f>
        <v>101.75</v>
      </c>
      <c r="J23" s="131">
        <f t="shared" ca="1" si="0"/>
        <v>6.1307228319984631E-3</v>
      </c>
      <c r="K23" s="172">
        <f t="shared" ca="1" si="1"/>
        <v>3.0896750000000566</v>
      </c>
    </row>
    <row r="24" spans="2:12">
      <c r="B24" s="214" t="e" vm="22">
        <v>#VALUE!</v>
      </c>
      <c r="C24" s="214" t="str" cm="1">
        <f t="array" aca="1" ref="C24" ca="1">_FV(Portfolio[[#This Row],[Company]],"Name")</f>
        <v>DELL TECHNOLOGIES INC.</v>
      </c>
      <c r="D24" s="215" t="str" cm="1">
        <f t="array" aca="1" ref="D24" ca="1">_FV(B24,"Ticker symbol",TRUE)</f>
        <v>DELL</v>
      </c>
      <c r="E24" s="215" t="str" cm="1">
        <f t="array" aca="1" ref="E24" ca="1">_FV(B24,"Industry")</f>
        <v>Computers, Phones &amp; Household Electronics</v>
      </c>
      <c r="F24" s="209">
        <v>118.18</v>
      </c>
      <c r="G24" s="218">
        <v>4.2393999999999998</v>
      </c>
      <c r="H24" s="210">
        <v>501</v>
      </c>
      <c r="I24" s="216" cm="1">
        <f t="array" aca="1" ref="I24" ca="1">_FV(B24,"Price")</f>
        <v>120.17</v>
      </c>
      <c r="J24" s="131">
        <f t="shared" ca="1" si="0"/>
        <v>1.6838720595701427E-2</v>
      </c>
      <c r="K24" s="172">
        <f t="shared" ca="1" si="1"/>
        <v>8.4486979999999789</v>
      </c>
    </row>
    <row r="26" spans="2:12" ht="13">
      <c r="K26" s="171">
        <f ca="1">SUM(K3:K24)</f>
        <v>467.91956599999975</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0" sqref="C10"/>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2024-09-26T08:33:50Z</dcterms:modified>
</cp:coreProperties>
</file>