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2" sheetId="2" r:id="rId5"/>
    <sheet state="visible" name="Day 3" sheetId="3" r:id="rId6"/>
    <sheet state="hidden" name="Day 4" sheetId="4" r:id="rId7"/>
  </sheets>
  <definedNames/>
  <calcPr/>
</workbook>
</file>

<file path=xl/sharedStrings.xml><?xml version="1.0" encoding="utf-8"?>
<sst xmlns="http://schemas.openxmlformats.org/spreadsheetml/2006/main" count="2546" uniqueCount="1564">
  <si>
    <t>Part A</t>
  </si>
  <si>
    <t>Part A Answer</t>
  </si>
  <si>
    <t>Part B</t>
  </si>
  <si>
    <t>Part B answer</t>
  </si>
  <si>
    <t>INPUT</t>
  </si>
  <si>
    <t>INSTRUCTION</t>
  </si>
  <si>
    <t>AMOUNT</t>
  </si>
  <si>
    <t>DEPTH/AIM CHANGE</t>
  </si>
  <si>
    <t>FORWARD CHANGE</t>
  </si>
  <si>
    <t>DEPTH TOTAL</t>
  </si>
  <si>
    <t>FORWARD TOTAL</t>
  </si>
  <si>
    <t>MULTIPLIED</t>
  </si>
  <si>
    <t>PART 2:</t>
  </si>
  <si>
    <t>RUNNING AIM</t>
  </si>
  <si>
    <t>NEW DEPTH CHANGE</t>
  </si>
  <si>
    <t>NEW TOTAL DEPTH</t>
  </si>
  <si>
    <t>forward 2</t>
  </si>
  <si>
    <t>forward 3</t>
  </si>
  <si>
    <t>forward 5</t>
  </si>
  <si>
    <t>forward 6</t>
  </si>
  <si>
    <t>down 7</t>
  </si>
  <si>
    <t>forward 8</t>
  </si>
  <si>
    <t>forward 4</t>
  </si>
  <si>
    <t>forward 7</t>
  </si>
  <si>
    <t>down 4</t>
  </si>
  <si>
    <t>down 9</t>
  </si>
  <si>
    <t>up 5</t>
  </si>
  <si>
    <t>down 5</t>
  </si>
  <si>
    <t>down 8</t>
  </si>
  <si>
    <t>forward 9</t>
  </si>
  <si>
    <t>down 1</t>
  </si>
  <si>
    <t>up 9</t>
  </si>
  <si>
    <t>up 7</t>
  </si>
  <si>
    <t>up 1</t>
  </si>
  <si>
    <t>forward 1</t>
  </si>
  <si>
    <t>up 3</t>
  </si>
  <si>
    <t>down 3</t>
  </si>
  <si>
    <t>down 6</t>
  </si>
  <si>
    <t>up 4</t>
  </si>
  <si>
    <t>up 6</t>
  </si>
  <si>
    <t>down 2</t>
  </si>
  <si>
    <t>up 2</t>
  </si>
  <si>
    <t>up 8</t>
  </si>
  <si>
    <t>PART 1:</t>
  </si>
  <si>
    <t>oxygen generator rating:</t>
  </si>
  <si>
    <t>CO2 scrubber rating:</t>
  </si>
  <si>
    <t>000100011010</t>
  </si>
  <si>
    <t>Gamma:</t>
  </si>
  <si>
    <t>110011110110</t>
  </si>
  <si>
    <t>011000101111</t>
  </si>
  <si>
    <t>001101100101</t>
  </si>
  <si>
    <t>Epsilon:</t>
  </si>
  <si>
    <t>011100001000</t>
  </si>
  <si>
    <t>101101011011</t>
  </si>
  <si>
    <t>101111010101</t>
  </si>
  <si>
    <t>Multiplied:</t>
  </si>
  <si>
    <t>011010000101</t>
  </si>
  <si>
    <t>010101000010</t>
  </si>
  <si>
    <t>100001111000</t>
  </si>
  <si>
    <t>oxygen generator rating: 781</t>
  </si>
  <si>
    <t>111011111100</t>
  </si>
  <si>
    <t>1s</t>
  </si>
  <si>
    <t>100001001100</t>
  </si>
  <si>
    <t>0s</t>
  </si>
  <si>
    <t>100000001011</t>
  </si>
  <si>
    <t>same?</t>
  </si>
  <si>
    <t>110111110010</t>
  </si>
  <si>
    <t>most:</t>
  </si>
  <si>
    <t>001110010110</t>
  </si>
  <si>
    <t>001000001000</t>
  </si>
  <si>
    <t>CO2 scrubber rating: 2734</t>
  </si>
  <si>
    <t>001000000110</t>
  </si>
  <si>
    <t>101101101010</t>
  </si>
  <si>
    <t>111000111101</t>
  </si>
  <si>
    <t>011010111101</t>
  </si>
  <si>
    <t>000101100111</t>
  </si>
  <si>
    <t>000101000001</t>
  </si>
  <si>
    <t>life support rating:</t>
  </si>
  <si>
    <t>101101101011</t>
  </si>
  <si>
    <t>001110010010</t>
  </si>
  <si>
    <t>101001100001</t>
  </si>
  <si>
    <t>110010100111</t>
  </si>
  <si>
    <t>010111100111</t>
  </si>
  <si>
    <t>001011010001</t>
  </si>
  <si>
    <t>000010011010</t>
  </si>
  <si>
    <t>000010010001</t>
  </si>
  <si>
    <t>001101100001</t>
  </si>
  <si>
    <t>100000001101</t>
  </si>
  <si>
    <t>001011010111</t>
  </si>
  <si>
    <t>110000010101</t>
  </si>
  <si>
    <t>010001001101</t>
  </si>
  <si>
    <t>100101011001</t>
  </si>
  <si>
    <t>101101111001</t>
  </si>
  <si>
    <t>000110001111</t>
  </si>
  <si>
    <t>111011110010</t>
  </si>
  <si>
    <t>011011111011</t>
  </si>
  <si>
    <t>001111111011</t>
  </si>
  <si>
    <t>110001010111</t>
  </si>
  <si>
    <t>010101101011</t>
  </si>
  <si>
    <t>110101101000</t>
  </si>
  <si>
    <t>011010111100</t>
  </si>
  <si>
    <t>101000110110</t>
  </si>
  <si>
    <t>001011110011</t>
  </si>
  <si>
    <t>011011101001</t>
  </si>
  <si>
    <t>000111010010</t>
  </si>
  <si>
    <t>010111010110</t>
  </si>
  <si>
    <t>111000100001</t>
  </si>
  <si>
    <t>101110000001</t>
  </si>
  <si>
    <t>110011111101</t>
  </si>
  <si>
    <t>101000011101</t>
  </si>
  <si>
    <t>000100010100</t>
  </si>
  <si>
    <t>011010100011</t>
  </si>
  <si>
    <t>010101011100</t>
  </si>
  <si>
    <t>111010001011</t>
  </si>
  <si>
    <t>100110001110</t>
  </si>
  <si>
    <t>111101101001</t>
  </si>
  <si>
    <t>011000010100</t>
  </si>
  <si>
    <t>110101011010</t>
  </si>
  <si>
    <t>011010111111</t>
  </si>
  <si>
    <t>010010000100</t>
  </si>
  <si>
    <t>111011000000</t>
  </si>
  <si>
    <t>001011110100</t>
  </si>
  <si>
    <t>100110000111</t>
  </si>
  <si>
    <t>000110111111</t>
  </si>
  <si>
    <t>101100111110</t>
  </si>
  <si>
    <t>010010001011</t>
  </si>
  <si>
    <t>010001010110</t>
  </si>
  <si>
    <t>010010001010</t>
  </si>
  <si>
    <t>101111101100</t>
  </si>
  <si>
    <t>110001100001</t>
  </si>
  <si>
    <t>101100000010</t>
  </si>
  <si>
    <t>110110010000</t>
  </si>
  <si>
    <t>111000000001</t>
  </si>
  <si>
    <t>100110111111</t>
  </si>
  <si>
    <t>011111100111</t>
  </si>
  <si>
    <t>100111001100</t>
  </si>
  <si>
    <t>111001011001</t>
  </si>
  <si>
    <t>101001110001</t>
  </si>
  <si>
    <t>110110011100</t>
  </si>
  <si>
    <t>000000110100</t>
  </si>
  <si>
    <t>100101100000</t>
  </si>
  <si>
    <t>110010111001</t>
  </si>
  <si>
    <t>000100001111</t>
  </si>
  <si>
    <t>011000101000</t>
  </si>
  <si>
    <t>110011010010</t>
  </si>
  <si>
    <t>011011010000</t>
  </si>
  <si>
    <t>001010011011</t>
  </si>
  <si>
    <t>111010011000</t>
  </si>
  <si>
    <t>101000111101</t>
  </si>
  <si>
    <t>001000011000</t>
  </si>
  <si>
    <t>010100100000</t>
  </si>
  <si>
    <t>101101111011</t>
  </si>
  <si>
    <t>010000001001</t>
  </si>
  <si>
    <t>100010010101</t>
  </si>
  <si>
    <t>101010111010</t>
  </si>
  <si>
    <t>001111000111</t>
  </si>
  <si>
    <t>100110011000</t>
  </si>
  <si>
    <t>100001101011</t>
  </si>
  <si>
    <t>111101111011</t>
  </si>
  <si>
    <t>010100010111</t>
  </si>
  <si>
    <t>011100011110</t>
  </si>
  <si>
    <t>010001000000</t>
  </si>
  <si>
    <t>001111000000</t>
  </si>
  <si>
    <t>001110101101</t>
  </si>
  <si>
    <t>101101001011</t>
  </si>
  <si>
    <t>101101001111</t>
  </si>
  <si>
    <t>101111000111</t>
  </si>
  <si>
    <t>101001001000</t>
  </si>
  <si>
    <t>010100001011</t>
  </si>
  <si>
    <t>110110100101</t>
  </si>
  <si>
    <t>110001000000</t>
  </si>
  <si>
    <t>011110010110</t>
  </si>
  <si>
    <t>001011111011</t>
  </si>
  <si>
    <t>100001011100</t>
  </si>
  <si>
    <t>000000010001</t>
  </si>
  <si>
    <t>000101111001</t>
  </si>
  <si>
    <t>010110010111</t>
  </si>
  <si>
    <t>010000111001</t>
  </si>
  <si>
    <t>011011000101</t>
  </si>
  <si>
    <t>111101100101</t>
  </si>
  <si>
    <t>010111101001</t>
  </si>
  <si>
    <t>010110000010</t>
  </si>
  <si>
    <t>011001111101</t>
  </si>
  <si>
    <t>101000000100</t>
  </si>
  <si>
    <t>011000000010</t>
  </si>
  <si>
    <t>001111000101</t>
  </si>
  <si>
    <t>001000110001</t>
  </si>
  <si>
    <t>011010010110</t>
  </si>
  <si>
    <t>101001011000</t>
  </si>
  <si>
    <t>011010111010</t>
  </si>
  <si>
    <t>010101001001</t>
  </si>
  <si>
    <t>111000101110</t>
  </si>
  <si>
    <t>100100101100</t>
  </si>
  <si>
    <t>010011001001</t>
  </si>
  <si>
    <t>001010111001</t>
  </si>
  <si>
    <t>110101100000</t>
  </si>
  <si>
    <t>111111101010</t>
  </si>
  <si>
    <t>001001011110</t>
  </si>
  <si>
    <t>111111100000</t>
  </si>
  <si>
    <t>001101010110</t>
  </si>
  <si>
    <t>101011011000</t>
  </si>
  <si>
    <t>001111001001</t>
  </si>
  <si>
    <t>010000100001</t>
  </si>
  <si>
    <t>100100110001</t>
  </si>
  <si>
    <t>110001011001</t>
  </si>
  <si>
    <t>110011010111</t>
  </si>
  <si>
    <t>000111011001</t>
  </si>
  <si>
    <t>011001001011</t>
  </si>
  <si>
    <t>111011000101</t>
  </si>
  <si>
    <t>000000110000</t>
  </si>
  <si>
    <t>000110101001</t>
  </si>
  <si>
    <t>001010100100</t>
  </si>
  <si>
    <t>100101100101</t>
  </si>
  <si>
    <t>010101011001</t>
  </si>
  <si>
    <t>001000101010</t>
  </si>
  <si>
    <t>100100000000</t>
  </si>
  <si>
    <t>110101110001</t>
  </si>
  <si>
    <t>101000111100</t>
  </si>
  <si>
    <t>110000001010</t>
  </si>
  <si>
    <t>111010100010</t>
  </si>
  <si>
    <t>101010111110</t>
  </si>
  <si>
    <t>101110010001</t>
  </si>
  <si>
    <t>000010001100</t>
  </si>
  <si>
    <t>000000100011</t>
  </si>
  <si>
    <t>101010000011</t>
  </si>
  <si>
    <t>011101000000</t>
  </si>
  <si>
    <t>100110010101</t>
  </si>
  <si>
    <t>000010001001</t>
  </si>
  <si>
    <t>010111111111</t>
  </si>
  <si>
    <t>110100011011</t>
  </si>
  <si>
    <t>000011111011</t>
  </si>
  <si>
    <t>000010000101</t>
  </si>
  <si>
    <t>110001110010</t>
  </si>
  <si>
    <t>011011001111</t>
  </si>
  <si>
    <t>111001111001</t>
  </si>
  <si>
    <t>011110100100</t>
  </si>
  <si>
    <t>000011010000</t>
  </si>
  <si>
    <t>001001010001</t>
  </si>
  <si>
    <t>000011011001</t>
  </si>
  <si>
    <t>000000001111</t>
  </si>
  <si>
    <t>111100001100</t>
  </si>
  <si>
    <t>111100100101</t>
  </si>
  <si>
    <t>110110001110</t>
  </si>
  <si>
    <t>000101001110</t>
  </si>
  <si>
    <t>010011011000</t>
  </si>
  <si>
    <t>110010000101</t>
  </si>
  <si>
    <t>101110111101</t>
  </si>
  <si>
    <t>001111111001</t>
  </si>
  <si>
    <t>101001000101</t>
  </si>
  <si>
    <t>100011111001</t>
  </si>
  <si>
    <t>100111000110</t>
  </si>
  <si>
    <t>000001001111</t>
  </si>
  <si>
    <t>110110011000</t>
  </si>
  <si>
    <t>010010000010</t>
  </si>
  <si>
    <t>010101011111</t>
  </si>
  <si>
    <t>100001010010</t>
  </si>
  <si>
    <t>100111100011</t>
  </si>
  <si>
    <t>000101111100</t>
  </si>
  <si>
    <t>100000011110</t>
  </si>
  <si>
    <t>010110101000</t>
  </si>
  <si>
    <t>001110110000</t>
  </si>
  <si>
    <t>000110111110</t>
  </si>
  <si>
    <t>110000000011</t>
  </si>
  <si>
    <t>111110000010</t>
  </si>
  <si>
    <t>111000001000</t>
  </si>
  <si>
    <t>001111011011</t>
  </si>
  <si>
    <t>010100000100</t>
  </si>
  <si>
    <t>010101100110</t>
  </si>
  <si>
    <t>000111000001</t>
  </si>
  <si>
    <t>000010111000</t>
  </si>
  <si>
    <t>111010110011</t>
  </si>
  <si>
    <t>000010101100</t>
  </si>
  <si>
    <t>011101000101</t>
  </si>
  <si>
    <t>011001000110</t>
  </si>
  <si>
    <t>100010010111</t>
  </si>
  <si>
    <t>110001010011</t>
  </si>
  <si>
    <t>101011111010</t>
  </si>
  <si>
    <t>000000111001</t>
  </si>
  <si>
    <t>101100101010</t>
  </si>
  <si>
    <t>011110001000</t>
  </si>
  <si>
    <t>011110111010</t>
  </si>
  <si>
    <t>001000101001</t>
  </si>
  <si>
    <t>100100100001</t>
  </si>
  <si>
    <t>111101010100</t>
  </si>
  <si>
    <t>100100101000</t>
  </si>
  <si>
    <t>011010101101</t>
  </si>
  <si>
    <t>111011111011</t>
  </si>
  <si>
    <t>110000101110</t>
  </si>
  <si>
    <t>000101011010</t>
  </si>
  <si>
    <t>010111000011</t>
  </si>
  <si>
    <t>010011011100</t>
  </si>
  <si>
    <t>001101110011</t>
  </si>
  <si>
    <t>111101110000</t>
  </si>
  <si>
    <t>000110010000</t>
  </si>
  <si>
    <t>101000000110</t>
  </si>
  <si>
    <t>001110100001</t>
  </si>
  <si>
    <t>010111010011</t>
  </si>
  <si>
    <t>000010010000</t>
  </si>
  <si>
    <t>001000110110</t>
  </si>
  <si>
    <t>111100000000</t>
  </si>
  <si>
    <t>011111111000</t>
  </si>
  <si>
    <t>111000100010</t>
  </si>
  <si>
    <t>001111101101</t>
  </si>
  <si>
    <t>011100101111</t>
  </si>
  <si>
    <t>110001111010</t>
  </si>
  <si>
    <t>011011111110</t>
  </si>
  <si>
    <t>000111010110</t>
  </si>
  <si>
    <t>000101100000</t>
  </si>
  <si>
    <t>001010111101</t>
  </si>
  <si>
    <t>110100100101</t>
  </si>
  <si>
    <t>001101111000</t>
  </si>
  <si>
    <t>101000010011</t>
  </si>
  <si>
    <t>010110001011</t>
  </si>
  <si>
    <t>110101100111</t>
  </si>
  <si>
    <t>001000010110</t>
  </si>
  <si>
    <t>000100111010</t>
  </si>
  <si>
    <t>111010000000</t>
  </si>
  <si>
    <t>011010110010</t>
  </si>
  <si>
    <t>111111010010</t>
  </si>
  <si>
    <t>110010001110</t>
  </si>
  <si>
    <t>110111101010</t>
  </si>
  <si>
    <t>101110111000</t>
  </si>
  <si>
    <t>101100011001</t>
  </si>
  <si>
    <t>000001010011</t>
  </si>
  <si>
    <t>101011111100</t>
  </si>
  <si>
    <t>001111101001</t>
  </si>
  <si>
    <t>110010011010</t>
  </si>
  <si>
    <t>010110010101</t>
  </si>
  <si>
    <t>000010000010</t>
  </si>
  <si>
    <t>101111101101</t>
  </si>
  <si>
    <t>001000100001</t>
  </si>
  <si>
    <t>001010010110</t>
  </si>
  <si>
    <t>111011010010</t>
  </si>
  <si>
    <t>111010111000</t>
  </si>
  <si>
    <t>001111010100</t>
  </si>
  <si>
    <t>001101110111</t>
  </si>
  <si>
    <t>010010011011</t>
  </si>
  <si>
    <t>010010010001</t>
  </si>
  <si>
    <t>111100011101</t>
  </si>
  <si>
    <t>111110110110</t>
  </si>
  <si>
    <t>001000110101</t>
  </si>
  <si>
    <t>011001011100</t>
  </si>
  <si>
    <t>001000001101</t>
  </si>
  <si>
    <t>110110000010</t>
  </si>
  <si>
    <t>111111101011</t>
  </si>
  <si>
    <t>000100000110</t>
  </si>
  <si>
    <t>101000010111</t>
  </si>
  <si>
    <t>001001000101</t>
  </si>
  <si>
    <t>100001011101</t>
  </si>
  <si>
    <t>101110000110</t>
  </si>
  <si>
    <t>010111001110</t>
  </si>
  <si>
    <t>000100101010</t>
  </si>
  <si>
    <t>100010111001</t>
  </si>
  <si>
    <t>111010100110</t>
  </si>
  <si>
    <t>001001100100</t>
  </si>
  <si>
    <t>110100110100</t>
  </si>
  <si>
    <t>100101101111</t>
  </si>
  <si>
    <t>011010111110</t>
  </si>
  <si>
    <t>000100111000</t>
  </si>
  <si>
    <t>110001011000</t>
  </si>
  <si>
    <t>111101110011</t>
  </si>
  <si>
    <t>100001010000</t>
  </si>
  <si>
    <t>110101111110</t>
  </si>
  <si>
    <t>011011011011</t>
  </si>
  <si>
    <t>010111110100</t>
  </si>
  <si>
    <t>101000110111</t>
  </si>
  <si>
    <t>100101011101</t>
  </si>
  <si>
    <t>110110010001</t>
  </si>
  <si>
    <t>001000000011</t>
  </si>
  <si>
    <t>111111101100</t>
  </si>
  <si>
    <t>100111100101</t>
  </si>
  <si>
    <t>111100001001</t>
  </si>
  <si>
    <t>000000000110</t>
  </si>
  <si>
    <t>110010101100</t>
  </si>
  <si>
    <t>001111100011</t>
  </si>
  <si>
    <t>001101100000</t>
  </si>
  <si>
    <t>011000111100</t>
  </si>
  <si>
    <t>110110001000</t>
  </si>
  <si>
    <t>000110101011</t>
  </si>
  <si>
    <t>011010100000</t>
  </si>
  <si>
    <t>001100100010</t>
  </si>
  <si>
    <t>101100111011</t>
  </si>
  <si>
    <t>100001010001</t>
  </si>
  <si>
    <t>100101101001</t>
  </si>
  <si>
    <t>001100011011</t>
  </si>
  <si>
    <t>110011001110</t>
  </si>
  <si>
    <t>110010101111</t>
  </si>
  <si>
    <t>010001100010</t>
  </si>
  <si>
    <t>110010000100</t>
  </si>
  <si>
    <t>110010000000</t>
  </si>
  <si>
    <t>111000111001</t>
  </si>
  <si>
    <t>011100000101</t>
  </si>
  <si>
    <t>000110000110</t>
  </si>
  <si>
    <t>111100100010</t>
  </si>
  <si>
    <t>011011010100</t>
  </si>
  <si>
    <t>011000001101</t>
  </si>
  <si>
    <t>100100000110</t>
  </si>
  <si>
    <t>101100111010</t>
  </si>
  <si>
    <t>011011100001</t>
  </si>
  <si>
    <t>111111001101</t>
  </si>
  <si>
    <t>100010100100</t>
  </si>
  <si>
    <t>010000010101</t>
  </si>
  <si>
    <t>101111001000</t>
  </si>
  <si>
    <t>011100010101</t>
  </si>
  <si>
    <t>010110011100</t>
  </si>
  <si>
    <t>110101010011</t>
  </si>
  <si>
    <t>110101000100</t>
  </si>
  <si>
    <t>000010000110</t>
  </si>
  <si>
    <t>110101111010</t>
  </si>
  <si>
    <t>100011111101</t>
  </si>
  <si>
    <t>111000000100</t>
  </si>
  <si>
    <t>101111100010</t>
  </si>
  <si>
    <t>011110010000</t>
  </si>
  <si>
    <t>111000111000</t>
  </si>
  <si>
    <t>000000111011</t>
  </si>
  <si>
    <t>100010110101</t>
  </si>
  <si>
    <t>000001101011</t>
  </si>
  <si>
    <t>001000000010</t>
  </si>
  <si>
    <t>001101101010</t>
  </si>
  <si>
    <t>111011101000</t>
  </si>
  <si>
    <t>010011101001</t>
  </si>
  <si>
    <t>110001110111</t>
  </si>
  <si>
    <t>111010001001</t>
  </si>
  <si>
    <t>110001001110</t>
  </si>
  <si>
    <t>011101011011</t>
  </si>
  <si>
    <t>010110010110</t>
  </si>
  <si>
    <t>110110111100</t>
  </si>
  <si>
    <t>000110100101</t>
  </si>
  <si>
    <t>110000010111</t>
  </si>
  <si>
    <t>100101000011</t>
  </si>
  <si>
    <t>000000010101</t>
  </si>
  <si>
    <t>111110110011</t>
  </si>
  <si>
    <t>000001011011</t>
  </si>
  <si>
    <t>111011110111</t>
  </si>
  <si>
    <t>001100001110</t>
  </si>
  <si>
    <t>000000011010</t>
  </si>
  <si>
    <t>000100101001</t>
  </si>
  <si>
    <t>101001101000</t>
  </si>
  <si>
    <t>100011101110</t>
  </si>
  <si>
    <t>101111001001</t>
  </si>
  <si>
    <t>000100110000</t>
  </si>
  <si>
    <t>000100011011</t>
  </si>
  <si>
    <t>001111000010</t>
  </si>
  <si>
    <t>010010010100</t>
  </si>
  <si>
    <t>010111011111</t>
  </si>
  <si>
    <t>100100000100</t>
  </si>
  <si>
    <t>111101111000</t>
  </si>
  <si>
    <t>110100010100</t>
  </si>
  <si>
    <t>011110111000</t>
  </si>
  <si>
    <t>001010001111</t>
  </si>
  <si>
    <t>111110011111</t>
  </si>
  <si>
    <t>101111100111</t>
  </si>
  <si>
    <t>010101000110</t>
  </si>
  <si>
    <t>010011111101</t>
  </si>
  <si>
    <t>011111101001</t>
  </si>
  <si>
    <t>000000101111</t>
  </si>
  <si>
    <t>111100111011</t>
  </si>
  <si>
    <t>001010011000</t>
  </si>
  <si>
    <t>011101100010</t>
  </si>
  <si>
    <t>011010010000</t>
  </si>
  <si>
    <t>111001000000</t>
  </si>
  <si>
    <t>000100000100</t>
  </si>
  <si>
    <t>010000100000</t>
  </si>
  <si>
    <t>111001101011</t>
  </si>
  <si>
    <t>110001000001</t>
  </si>
  <si>
    <t>110100001011</t>
  </si>
  <si>
    <t>011010110001</t>
  </si>
  <si>
    <t>001001110111</t>
  </si>
  <si>
    <t>010000101011</t>
  </si>
  <si>
    <t>000011110101</t>
  </si>
  <si>
    <t>111100000101</t>
  </si>
  <si>
    <t>011100110010</t>
  </si>
  <si>
    <t>010111100101</t>
  </si>
  <si>
    <t>010101010101</t>
  </si>
  <si>
    <t>110000100111</t>
  </si>
  <si>
    <t>010111100100</t>
  </si>
  <si>
    <t>001101101101</t>
  </si>
  <si>
    <t>101100001011</t>
  </si>
  <si>
    <t>000101010000</t>
  </si>
  <si>
    <t>110100111000</t>
  </si>
  <si>
    <t>110101101110</t>
  </si>
  <si>
    <t>111000001101</t>
  </si>
  <si>
    <t>010001111111</t>
  </si>
  <si>
    <t>111101000011</t>
  </si>
  <si>
    <t>001000111000</t>
  </si>
  <si>
    <t>100000000110</t>
  </si>
  <si>
    <t>001010101010</t>
  </si>
  <si>
    <t>111011001101</t>
  </si>
  <si>
    <t>000110110111</t>
  </si>
  <si>
    <t>110111110001</t>
  </si>
  <si>
    <t>111010110100</t>
  </si>
  <si>
    <t>011001000000</t>
  </si>
  <si>
    <t>000100000101</t>
  </si>
  <si>
    <t>011110100110</t>
  </si>
  <si>
    <t>100011010111</t>
  </si>
  <si>
    <t>010000101010</t>
  </si>
  <si>
    <t>000111001100</t>
  </si>
  <si>
    <t>000011001001</t>
  </si>
  <si>
    <t>011010100010</t>
  </si>
  <si>
    <t>110110100100</t>
  </si>
  <si>
    <t>000111010011</t>
  </si>
  <si>
    <t>111110010111</t>
  </si>
  <si>
    <t>000101010010</t>
  </si>
  <si>
    <t>011101000011</t>
  </si>
  <si>
    <t>011101010110</t>
  </si>
  <si>
    <t>100000110101</t>
  </si>
  <si>
    <t>000100101101</t>
  </si>
  <si>
    <t>101100001101</t>
  </si>
  <si>
    <t>100101001010</t>
  </si>
  <si>
    <t>100000100000</t>
  </si>
  <si>
    <t>111011000011</t>
  </si>
  <si>
    <t>001100100110</t>
  </si>
  <si>
    <t>001001010010</t>
  </si>
  <si>
    <t>010110001000</t>
  </si>
  <si>
    <t>111110100100</t>
  </si>
  <si>
    <t>000001111111</t>
  </si>
  <si>
    <t>010101111001</t>
  </si>
  <si>
    <t>110111000001</t>
  </si>
  <si>
    <t>111110011001</t>
  </si>
  <si>
    <t>100101100110</t>
  </si>
  <si>
    <t>001100100100</t>
  </si>
  <si>
    <t>001001101110</t>
  </si>
  <si>
    <t>000011001010</t>
  </si>
  <si>
    <t>001011111110</t>
  </si>
  <si>
    <t>101010111011</t>
  </si>
  <si>
    <t>011110100010</t>
  </si>
  <si>
    <t>100111000100</t>
  </si>
  <si>
    <t>100000100111</t>
  </si>
  <si>
    <t>100011010010</t>
  </si>
  <si>
    <t>011001010010</t>
  </si>
  <si>
    <t>101111110010</t>
  </si>
  <si>
    <t>100011111111</t>
  </si>
  <si>
    <t>111010001100</t>
  </si>
  <si>
    <t>011010000000</t>
  </si>
  <si>
    <t>110100011111</t>
  </si>
  <si>
    <t>100001100110</t>
  </si>
  <si>
    <t>000001110110</t>
  </si>
  <si>
    <t>000001101001</t>
  </si>
  <si>
    <t>010010010010</t>
  </si>
  <si>
    <t>011011000100</t>
  </si>
  <si>
    <t>010100100001</t>
  </si>
  <si>
    <t>100010000100</t>
  </si>
  <si>
    <t>001001000001</t>
  </si>
  <si>
    <t>111001001101</t>
  </si>
  <si>
    <t>100101110011</t>
  </si>
  <si>
    <t>101000100000</t>
  </si>
  <si>
    <t>100010110011</t>
  </si>
  <si>
    <t>110010100001</t>
  </si>
  <si>
    <t>111111110010</t>
  </si>
  <si>
    <t>010010110001</t>
  </si>
  <si>
    <t>111011000010</t>
  </si>
  <si>
    <t>010010010110</t>
  </si>
  <si>
    <t>011001101011</t>
  </si>
  <si>
    <t>011110110101</t>
  </si>
  <si>
    <t>010000111111</t>
  </si>
  <si>
    <t>010010011101</t>
  </si>
  <si>
    <t>101100100101</t>
  </si>
  <si>
    <t>001001001101</t>
  </si>
  <si>
    <t>111000010000</t>
  </si>
  <si>
    <t>000100011001</t>
  </si>
  <si>
    <t>111111011100</t>
  </si>
  <si>
    <t>010101110101</t>
  </si>
  <si>
    <t>100110010111</t>
  </si>
  <si>
    <t>100111010010</t>
  </si>
  <si>
    <t>010111000000</t>
  </si>
  <si>
    <t>000000001001</t>
  </si>
  <si>
    <t>110011110000</t>
  </si>
  <si>
    <t>001000011101</t>
  </si>
  <si>
    <t>111000110001</t>
  </si>
  <si>
    <t>000110011011</t>
  </si>
  <si>
    <t>011101111010</t>
  </si>
  <si>
    <t>101111111011</t>
  </si>
  <si>
    <t>001011000100</t>
  </si>
  <si>
    <t>001101100100</t>
  </si>
  <si>
    <t>111101000001</t>
  </si>
  <si>
    <t>001100101101</t>
  </si>
  <si>
    <t>010111111011</t>
  </si>
  <si>
    <t>100110111001</t>
  </si>
  <si>
    <t>000011010100</t>
  </si>
  <si>
    <t>010110100110</t>
  </si>
  <si>
    <t>000010110001</t>
  </si>
  <si>
    <t>101110111010</t>
  </si>
  <si>
    <t>110000011110</t>
  </si>
  <si>
    <t>010010101010</t>
  </si>
  <si>
    <t>001100010110</t>
  </si>
  <si>
    <t>011011111101</t>
  </si>
  <si>
    <t>001110110110</t>
  </si>
  <si>
    <t>000001110100</t>
  </si>
  <si>
    <t>101000100101</t>
  </si>
  <si>
    <t>110001100100</t>
  </si>
  <si>
    <t>100000011001</t>
  </si>
  <si>
    <t>011110011001</t>
  </si>
  <si>
    <t>100010110010</t>
  </si>
  <si>
    <t>100110111011</t>
  </si>
  <si>
    <t>100011111010</t>
  </si>
  <si>
    <t>011011011001</t>
  </si>
  <si>
    <t>011000011000</t>
  </si>
  <si>
    <t>010110111100</t>
  </si>
  <si>
    <t>111000110100</t>
  </si>
  <si>
    <t>001100001100</t>
  </si>
  <si>
    <t>110001111001</t>
  </si>
  <si>
    <t>110011011100</t>
  </si>
  <si>
    <t>011100110000</t>
  </si>
  <si>
    <t>001110011010</t>
  </si>
  <si>
    <t>010011000111</t>
  </si>
  <si>
    <t>010010101110</t>
  </si>
  <si>
    <t>011000101101</t>
  </si>
  <si>
    <t>111000111111</t>
  </si>
  <si>
    <t>111001111101</t>
  </si>
  <si>
    <t>101001011001</t>
  </si>
  <si>
    <t>000111101010</t>
  </si>
  <si>
    <t>001110111110</t>
  </si>
  <si>
    <t>101100010110</t>
  </si>
  <si>
    <t>011001001101</t>
  </si>
  <si>
    <t>110100101000</t>
  </si>
  <si>
    <t>010010001111</t>
  </si>
  <si>
    <t>101011010001</t>
  </si>
  <si>
    <t>001101011010</t>
  </si>
  <si>
    <t>011111110000</t>
  </si>
  <si>
    <t>000100111111</t>
  </si>
  <si>
    <t>111101000010</t>
  </si>
  <si>
    <t>100000010111</t>
  </si>
  <si>
    <t>001100000011</t>
  </si>
  <si>
    <t>101010011111</t>
  </si>
  <si>
    <t>111011100110</t>
  </si>
  <si>
    <t>100011011101</t>
  </si>
  <si>
    <t>110101010101</t>
  </si>
  <si>
    <t>011101010000</t>
  </si>
  <si>
    <t>100010111100</t>
  </si>
  <si>
    <t>100001000011</t>
  </si>
  <si>
    <t>001011110110</t>
  </si>
  <si>
    <t>111010111010</t>
  </si>
  <si>
    <t>011010101000</t>
  </si>
  <si>
    <t>110100000000</t>
  </si>
  <si>
    <t>111001000111</t>
  </si>
  <si>
    <t>010101110010</t>
  </si>
  <si>
    <t>111000100000</t>
  </si>
  <si>
    <t>100011001001</t>
  </si>
  <si>
    <t>000010100010</t>
  </si>
  <si>
    <t>010011111000</t>
  </si>
  <si>
    <t>000101101110</t>
  </si>
  <si>
    <t>100011110011</t>
  </si>
  <si>
    <t>011001111011</t>
  </si>
  <si>
    <t>000001111000</t>
  </si>
  <si>
    <t>011111000110</t>
  </si>
  <si>
    <t>100111000111</t>
  </si>
  <si>
    <t>111110011010</t>
  </si>
  <si>
    <t>101111001010</t>
  </si>
  <si>
    <t>111100110011</t>
  </si>
  <si>
    <t>011101100011</t>
  </si>
  <si>
    <t>100000010101</t>
  </si>
  <si>
    <t>101010010101</t>
  </si>
  <si>
    <t>100111111000</t>
  </si>
  <si>
    <t>101101101111</t>
  </si>
  <si>
    <t>101100101000</t>
  </si>
  <si>
    <t>110000111010</t>
  </si>
  <si>
    <t>100110000010</t>
  </si>
  <si>
    <t>000011000111</t>
  </si>
  <si>
    <t>111100000001</t>
  </si>
  <si>
    <t>101110111100</t>
  </si>
  <si>
    <t>010001011011</t>
  </si>
  <si>
    <t>100101111100</t>
  </si>
  <si>
    <t>101111101010</t>
  </si>
  <si>
    <t>111000010001</t>
  </si>
  <si>
    <t>011010110110</t>
  </si>
  <si>
    <t>100111011110</t>
  </si>
  <si>
    <t>011111001001</t>
  </si>
  <si>
    <t>011001111001</t>
  </si>
  <si>
    <t>011010010011</t>
  </si>
  <si>
    <t>100011010011</t>
  </si>
  <si>
    <t>001011011011</t>
  </si>
  <si>
    <t>111010010110</t>
  </si>
  <si>
    <t>101001000000</t>
  </si>
  <si>
    <t>100101101110</t>
  </si>
  <si>
    <t>110001101010</t>
  </si>
  <si>
    <t>010000000101</t>
  </si>
  <si>
    <t>011110010010</t>
  </si>
  <si>
    <t>000001101111</t>
  </si>
  <si>
    <t>101110011100</t>
  </si>
  <si>
    <t>101001001011</t>
  </si>
  <si>
    <t>101111011010</t>
  </si>
  <si>
    <t>101001010110</t>
  </si>
  <si>
    <t>110001101111</t>
  </si>
  <si>
    <t>110110010111</t>
  </si>
  <si>
    <t>010111110111</t>
  </si>
  <si>
    <t>001100101011</t>
  </si>
  <si>
    <t>001111100000</t>
  </si>
  <si>
    <t>011010001110</t>
  </si>
  <si>
    <t>100011111100</t>
  </si>
  <si>
    <t>001001111101</t>
  </si>
  <si>
    <t>100101010100</t>
  </si>
  <si>
    <t>011101110011</t>
  </si>
  <si>
    <t>110111100001</t>
  </si>
  <si>
    <t>001000100100</t>
  </si>
  <si>
    <t>011001000011</t>
  </si>
  <si>
    <t>101010011101</t>
  </si>
  <si>
    <t>001100100000</t>
  </si>
  <si>
    <t>011001010100</t>
  </si>
  <si>
    <t>111111111010</t>
  </si>
  <si>
    <t>010111111101</t>
  </si>
  <si>
    <t>001010001100</t>
  </si>
  <si>
    <t>111111111000</t>
  </si>
  <si>
    <t>010101111100</t>
  </si>
  <si>
    <t>000111001101</t>
  </si>
  <si>
    <t>110101000000</t>
  </si>
  <si>
    <t>010010011000</t>
  </si>
  <si>
    <t>010001010100</t>
  </si>
  <si>
    <t>010001110000</t>
  </si>
  <si>
    <t>011110110000</t>
  </si>
  <si>
    <t>000011111101</t>
  </si>
  <si>
    <t>101101110001</t>
  </si>
  <si>
    <t>101101001010</t>
  </si>
  <si>
    <t>110000000000</t>
  </si>
  <si>
    <t>100100111101</t>
  </si>
  <si>
    <t>111110111001</t>
  </si>
  <si>
    <t>010000111000</t>
  </si>
  <si>
    <t>110100001100</t>
  </si>
  <si>
    <t>011111110110</t>
  </si>
  <si>
    <t>001100001010</t>
  </si>
  <si>
    <t>100011101010</t>
  </si>
  <si>
    <t>001001100101</t>
  </si>
  <si>
    <t>101011001101</t>
  </si>
  <si>
    <t>101101100100</t>
  </si>
  <si>
    <t>010111010001</t>
  </si>
  <si>
    <t>001000001110</t>
  </si>
  <si>
    <t>110111110101</t>
  </si>
  <si>
    <t>101110101011</t>
  </si>
  <si>
    <t>100110000101</t>
  </si>
  <si>
    <t>110011000111</t>
  </si>
  <si>
    <t>100110011110</t>
  </si>
  <si>
    <t>100100110100</t>
  </si>
  <si>
    <t>101111011001</t>
  </si>
  <si>
    <t>011001110010</t>
  </si>
  <si>
    <t>101000010110</t>
  </si>
  <si>
    <t>000101010011</t>
  </si>
  <si>
    <t>100111001110</t>
  </si>
  <si>
    <t>111000011111</t>
  </si>
  <si>
    <t>110011100011</t>
  </si>
  <si>
    <t>000100001011</t>
  </si>
  <si>
    <t>011100100010</t>
  </si>
  <si>
    <t>000001010010</t>
  </si>
  <si>
    <t>010110001001</t>
  </si>
  <si>
    <t>101111011110</t>
  </si>
  <si>
    <t>010011100110</t>
  </si>
  <si>
    <t>111001000011</t>
  </si>
  <si>
    <t>100011001010</t>
  </si>
  <si>
    <t>100101011110</t>
  </si>
  <si>
    <t>010110111111</t>
  </si>
  <si>
    <t>000001100101</t>
  </si>
  <si>
    <t>110111111101</t>
  </si>
  <si>
    <t>011110011010</t>
  </si>
  <si>
    <t>111111010110</t>
  </si>
  <si>
    <t>011110111110</t>
  </si>
  <si>
    <t>100000000111</t>
  </si>
  <si>
    <t>101000111110</t>
  </si>
  <si>
    <t>000001011111</t>
  </si>
  <si>
    <t>111000100110</t>
  </si>
  <si>
    <t>100101000000</t>
  </si>
  <si>
    <t>001000100010</t>
  </si>
  <si>
    <t>111010001111</t>
  </si>
  <si>
    <t>111011101010</t>
  </si>
  <si>
    <t>101110100101</t>
  </si>
  <si>
    <t>000010110011</t>
  </si>
  <si>
    <t>100100110011</t>
  </si>
  <si>
    <t>110001100101</t>
  </si>
  <si>
    <t>000101010110</t>
  </si>
  <si>
    <t>100100100110</t>
  </si>
  <si>
    <t>100110111100</t>
  </si>
  <si>
    <t>001011010100</t>
  </si>
  <si>
    <t>011101011001</t>
  </si>
  <si>
    <t>010110101011</t>
  </si>
  <si>
    <t>000010101010</t>
  </si>
  <si>
    <t>100100010001</t>
  </si>
  <si>
    <t>110001100111</t>
  </si>
  <si>
    <t>101101101000</t>
  </si>
  <si>
    <t>101110100000</t>
  </si>
  <si>
    <t>111100110000</t>
  </si>
  <si>
    <t>000111100110</t>
  </si>
  <si>
    <t>110001000011</t>
  </si>
  <si>
    <t>000111000110</t>
  </si>
  <si>
    <t>100011100110</t>
  </si>
  <si>
    <t>111011011101</t>
  </si>
  <si>
    <t>101100000000</t>
  </si>
  <si>
    <t>001011110000</t>
  </si>
  <si>
    <t>101010101110</t>
  </si>
  <si>
    <t>001110110010</t>
  </si>
  <si>
    <t>110010111101</t>
  </si>
  <si>
    <t>111011001100</t>
  </si>
  <si>
    <t>011100001001</t>
  </si>
  <si>
    <t>001101111100</t>
  </si>
  <si>
    <t>111110111011</t>
  </si>
  <si>
    <t>000011100001</t>
  </si>
  <si>
    <t>011001011010</t>
  </si>
  <si>
    <t>111101101101</t>
  </si>
  <si>
    <t>111010001000</t>
  </si>
  <si>
    <t>010000000001</t>
  </si>
  <si>
    <t>001000010001</t>
  </si>
  <si>
    <t>101110011001</t>
  </si>
  <si>
    <t>111000000000</t>
  </si>
  <si>
    <t>010011110100</t>
  </si>
  <si>
    <t>011111011001</t>
  </si>
  <si>
    <t>010011100010</t>
  </si>
  <si>
    <t>100010011010</t>
  </si>
  <si>
    <t>010100001110</t>
  </si>
  <si>
    <t>110111100101</t>
  </si>
  <si>
    <t>000111111100</t>
  </si>
  <si>
    <t>000001011010</t>
  </si>
  <si>
    <t>010100111100</t>
  </si>
  <si>
    <t>100000001000</t>
  </si>
  <si>
    <t>101100111001</t>
  </si>
  <si>
    <t>001100010001</t>
  </si>
  <si>
    <t>001000001111</t>
  </si>
  <si>
    <t>001011010010</t>
  </si>
  <si>
    <t>100110000000</t>
  </si>
  <si>
    <t>101010010010</t>
  </si>
  <si>
    <t>111101100001</t>
  </si>
  <si>
    <t>010001000011</t>
  </si>
  <si>
    <t>111111000010</t>
  </si>
  <si>
    <t>111111101001</t>
  </si>
  <si>
    <t>001110100010</t>
  </si>
  <si>
    <t>101000101000</t>
  </si>
  <si>
    <t>101001000100</t>
  </si>
  <si>
    <t>111100101101</t>
  </si>
  <si>
    <t>010100110111</t>
  </si>
  <si>
    <t>000010010101</t>
  </si>
  <si>
    <t>110010110101</t>
  </si>
  <si>
    <t>001101111010</t>
  </si>
  <si>
    <t>001000011110</t>
  </si>
  <si>
    <t>101000010001</t>
  </si>
  <si>
    <t>001100001011</t>
  </si>
  <si>
    <t>001100000100</t>
  </si>
  <si>
    <t>000110100011</t>
  </si>
  <si>
    <t>001100001101</t>
  </si>
  <si>
    <t>111111001001</t>
  </si>
  <si>
    <t>100011100010</t>
  </si>
  <si>
    <t>000101011011</t>
  </si>
  <si>
    <t>000001010101</t>
  </si>
  <si>
    <t>110110101001</t>
  </si>
  <si>
    <t>001100010000</t>
  </si>
  <si>
    <t>101111000000</t>
  </si>
  <si>
    <t>100001010100</t>
  </si>
  <si>
    <t>101101010010</t>
  </si>
  <si>
    <t>110110111010</t>
  </si>
  <si>
    <t>011011001010</t>
  </si>
  <si>
    <t>100100011011</t>
  </si>
  <si>
    <t>101111110101</t>
  </si>
  <si>
    <t>001101110100</t>
  </si>
  <si>
    <t>111100110100</t>
  </si>
  <si>
    <t>000011011101</t>
  </si>
  <si>
    <t>100100100100</t>
  </si>
  <si>
    <t>001111011100</t>
  </si>
  <si>
    <t>001011110010</t>
  </si>
  <si>
    <t>000000011000</t>
  </si>
  <si>
    <t>100011100000</t>
  </si>
  <si>
    <t>111011011111</t>
  </si>
  <si>
    <t>000101101000</t>
  </si>
  <si>
    <t>100010010011</t>
  </si>
  <si>
    <t>000011110001</t>
  </si>
  <si>
    <t>000111101111</t>
  </si>
  <si>
    <t>010111001011</t>
  </si>
  <si>
    <t>110011101111</t>
  </si>
  <si>
    <t>100001001111</t>
  </si>
  <si>
    <t>111101001110</t>
  </si>
  <si>
    <t>011001011110</t>
  </si>
  <si>
    <t>010010111010</t>
  </si>
  <si>
    <t>101011101100</t>
  </si>
  <si>
    <t>010101000011</t>
  </si>
  <si>
    <t>001111100001</t>
  </si>
  <si>
    <t>110000011010</t>
  </si>
  <si>
    <t>110011100100</t>
  </si>
  <si>
    <t>000011001100</t>
  </si>
  <si>
    <t>000100010101</t>
  </si>
  <si>
    <t>011111101000</t>
  </si>
  <si>
    <t>000001101010</t>
  </si>
  <si>
    <t>001001010011</t>
  </si>
  <si>
    <t>001000011001</t>
  </si>
  <si>
    <t>001110011111</t>
  </si>
  <si>
    <t>011101111100</t>
  </si>
  <si>
    <t>011000100100</t>
  </si>
  <si>
    <t>010011001101</t>
  </si>
  <si>
    <t>111111010000</t>
  </si>
  <si>
    <t>010010100000</t>
  </si>
  <si>
    <t>010011110010</t>
  </si>
  <si>
    <t>011100111110</t>
  </si>
  <si>
    <t>100001110011</t>
  </si>
  <si>
    <t>100000000011</t>
  </si>
  <si>
    <t>101011111011</t>
  </si>
  <si>
    <t>100000110110</t>
  </si>
  <si>
    <t>111010011101</t>
  </si>
  <si>
    <t>101111110000</t>
  </si>
  <si>
    <t>110000001001</t>
  </si>
  <si>
    <t>000111000011</t>
  </si>
  <si>
    <t>100001001101</t>
  </si>
  <si>
    <t>100110001001</t>
  </si>
  <si>
    <t>000100011000</t>
  </si>
  <si>
    <t>001111000001</t>
  </si>
  <si>
    <t>011110100001</t>
  </si>
  <si>
    <t>111111111101</t>
  </si>
  <si>
    <t>010000100101</t>
  </si>
  <si>
    <t>101011110101</t>
  </si>
  <si>
    <t>100101100010</t>
  </si>
  <si>
    <t>010001101101</t>
  </si>
  <si>
    <t>011011110000</t>
  </si>
  <si>
    <t>011011000010</t>
  </si>
  <si>
    <t>101101111000</t>
  </si>
  <si>
    <t>110010111110</t>
  </si>
  <si>
    <t>110001011110</t>
  </si>
  <si>
    <t>010001110011</t>
  </si>
  <si>
    <t>100100100000</t>
  </si>
  <si>
    <t>101010010001</t>
  </si>
  <si>
    <t>100000111111</t>
  </si>
  <si>
    <t>111110011011</t>
  </si>
  <si>
    <t>001000100101</t>
  </si>
  <si>
    <t>000111100010</t>
  </si>
  <si>
    <t>110111011101</t>
  </si>
  <si>
    <t>101011011010</t>
  </si>
  <si>
    <t>000000000001</t>
  </si>
  <si>
    <t>110010011001</t>
  </si>
  <si>
    <t>001010011001</t>
  </si>
  <si>
    <t>100111010101</t>
  </si>
  <si>
    <t>001110110111</t>
  </si>
  <si>
    <t>110110000110</t>
  </si>
  <si>
    <t>101011111101</t>
  </si>
  <si>
    <t>100101001110</t>
  </si>
  <si>
    <t>011110010111</t>
  </si>
  <si>
    <t>110111010110</t>
  </si>
  <si>
    <t>011011000111</t>
  </si>
  <si>
    <t>011100011000</t>
  </si>
  <si>
    <t>101100011010</t>
  </si>
  <si>
    <t>101111110011</t>
  </si>
  <si>
    <t>011110101100</t>
  </si>
  <si>
    <t>100001101100</t>
  </si>
  <si>
    <t>011010110100</t>
  </si>
  <si>
    <t>111100011110</t>
  </si>
  <si>
    <t>011110011101</t>
  </si>
  <si>
    <t>100010110110</t>
  </si>
  <si>
    <t>010000111100</t>
  </si>
  <si>
    <t>001101010100</t>
  </si>
  <si>
    <t>000101110011</t>
  </si>
  <si>
    <t>101101100010</t>
  </si>
  <si>
    <t>110011110111</t>
  </si>
  <si>
    <t>010001001100</t>
  </si>
  <si>
    <t>100111010001</t>
  </si>
  <si>
    <t>000000000111</t>
  </si>
  <si>
    <t>010101111110</t>
  </si>
  <si>
    <t>000101101111</t>
  </si>
  <si>
    <t>000011101111</t>
  </si>
  <si>
    <t>000001110011</t>
  </si>
  <si>
    <t>000101000010</t>
  </si>
  <si>
    <t>110101011111</t>
  </si>
  <si>
    <t>001001011010</t>
  </si>
  <si>
    <t>100101000010</t>
  </si>
  <si>
    <t>110100011101</t>
  </si>
  <si>
    <t>001001010000</t>
  </si>
  <si>
    <t>101011100000</t>
  </si>
  <si>
    <t>111010110010</t>
  </si>
  <si>
    <t>010001100000</t>
  </si>
  <si>
    <t>100100111100</t>
  </si>
  <si>
    <t>110000000101</t>
  </si>
  <si>
    <t>101101001001</t>
  </si>
  <si>
    <t>111010001101</t>
  </si>
  <si>
    <t>011011010111</t>
  </si>
  <si>
    <t>101110110001</t>
  </si>
  <si>
    <t>001110010011</t>
  </si>
  <si>
    <t>011111001000</t>
  </si>
  <si>
    <t>011111010011</t>
  </si>
  <si>
    <t>001110000010</t>
  </si>
  <si>
    <t>110110111111</t>
  </si>
  <si>
    <t>011011001011</t>
  </si>
  <si>
    <t>110110001101</t>
  </si>
  <si>
    <t>101010110101</t>
  </si>
  <si>
    <t>100111110100</t>
  </si>
  <si>
    <t>100000111001</t>
  </si>
  <si>
    <t>011001111111</t>
  </si>
  <si>
    <t>110010011111</t>
  </si>
  <si>
    <t>110110100110</t>
  </si>
  <si>
    <t>001111111100</t>
  </si>
  <si>
    <t>001110011000</t>
  </si>
  <si>
    <t>100010111000</t>
  </si>
  <si>
    <t>000010101000</t>
  </si>
  <si>
    <t>000110101111</t>
  </si>
  <si>
    <t>011100111100</t>
  </si>
  <si>
    <t>010001101111</t>
  </si>
  <si>
    <t>100011100011</t>
  </si>
  <si>
    <t>100100111110</t>
  </si>
  <si>
    <t>010100011101</t>
  </si>
  <si>
    <t>101100101101</t>
  </si>
  <si>
    <t>001111101000</t>
  </si>
  <si>
    <t>111110101001</t>
  </si>
  <si>
    <t>110100000010</t>
  </si>
  <si>
    <t>001010101111</t>
  </si>
  <si>
    <t>011001110001</t>
  </si>
  <si>
    <t>010110111000</t>
  </si>
  <si>
    <t>001100011100</t>
  </si>
  <si>
    <t>011010010111</t>
  </si>
  <si>
    <t>010010001100</t>
  </si>
  <si>
    <t>110101010111</t>
  </si>
  <si>
    <t>111000001111</t>
  </si>
  <si>
    <t>111100000100</t>
  </si>
  <si>
    <t>011010101111</t>
  </si>
  <si>
    <t>110101111100</t>
  </si>
  <si>
    <t>111101011111</t>
  </si>
  <si>
    <t>000110000111</t>
  </si>
  <si>
    <t>011110110010</t>
  </si>
  <si>
    <t>111110010010</t>
  </si>
  <si>
    <t>001011100111</t>
  </si>
  <si>
    <t>110010000001</t>
  </si>
  <si>
    <t>111111110100</t>
  </si>
  <si>
    <t>101001011010</t>
  </si>
  <si>
    <t>000100011110</t>
  </si>
  <si>
    <t>011100100111</t>
  </si>
  <si>
    <t>110000001100</t>
  </si>
  <si>
    <t>001010001010</t>
  </si>
  <si>
    <t>110011100001</t>
  </si>
  <si>
    <t>110001011011</t>
  </si>
  <si>
    <t>110010010100</t>
  </si>
  <si>
    <t>101011100100</t>
  </si>
  <si>
    <t>110111101110</t>
  </si>
  <si>
    <t>011100100100</t>
  </si>
  <si>
    <t>011100100011</t>
  </si>
  <si>
    <t>100111011000</t>
  </si>
  <si>
    <t>010100000011</t>
  </si>
  <si>
    <t>001111100111</t>
  </si>
  <si>
    <t>000110000100</t>
  </si>
  <si>
    <t>101100100001</t>
  </si>
  <si>
    <t>111101110010</t>
  </si>
  <si>
    <t>101110101100</t>
  </si>
  <si>
    <t>010001100011</t>
  </si>
  <si>
    <t>110101010001</t>
  </si>
  <si>
    <t>111101101110</t>
  </si>
  <si>
    <t>000111100111</t>
  </si>
  <si>
    <t>000011110110</t>
  </si>
  <si>
    <t>011010000001</t>
  </si>
  <si>
    <t>111110100110</t>
  </si>
  <si>
    <t>000100011100</t>
  </si>
  <si>
    <t>011111100001</t>
  </si>
  <si>
    <t>101111110110</t>
  </si>
  <si>
    <t>100111000010</t>
  </si>
  <si>
    <t>000110100001</t>
  </si>
  <si>
    <t>011001101010</t>
  </si>
  <si>
    <t>110110110011</t>
  </si>
  <si>
    <t>110000111110</t>
  </si>
  <si>
    <t>001100101010</t>
  </si>
  <si>
    <t>100101001101</t>
  </si>
  <si>
    <t>001001101100</t>
  </si>
  <si>
    <t>100101011111</t>
  </si>
  <si>
    <t>101111001011</t>
  </si>
  <si>
    <t>111101000000</t>
  </si>
  <si>
    <t>010110010100</t>
  </si>
  <si>
    <t>011111001110</t>
  </si>
  <si>
    <t>011111111111</t>
  </si>
  <si>
    <t>101100001110</t>
  </si>
  <si>
    <t>101011100110</t>
  </si>
  <si>
    <t>111001100001</t>
  </si>
  <si>
    <t>111101011101</t>
  </si>
  <si>
    <t>001100111110</t>
  </si>
  <si>
    <t>BINGO CALLS:</t>
  </si>
  <si>
    <t>bingo Card:</t>
  </si>
  <si>
    <t>INPUT:</t>
  </si>
  <si>
    <t>bingo line count</t>
  </si>
  <si>
    <t>board count</t>
  </si>
  <si>
    <t>board line count</t>
  </si>
  <si>
    <t>63,23,2,65,55,94,38,20,22,39,5,98,9,60,80,45,99,68,12,3,6,34,64,10,70,69,95,96,83,81,32,30,42,73,52,48,92,28,37,35,54,7,50,21,74,36,91,97,13,71,86,53,46,58,76,77,14,88,78,1,33,51,89,26,27,31,82,44,61,62,75,66,11,93,49,43,85,0,87,40,24,29,15,59,16,67,19,72,57,41,8,79,56,4,18,17,84,90,47,25</t>
  </si>
  <si>
    <t>EACH BINGO:</t>
  </si>
  <si>
    <t>25 29 78 57 69</t>
  </si>
  <si>
    <t>47 51  7 21 82</t>
  </si>
  <si>
    <t>61 81 99 53 30</t>
  </si>
  <si>
    <t>50 80 41 94 46</t>
  </si>
  <si>
    <t>9 37 48 71 91</t>
  </si>
  <si>
    <t>26 10 29 27 90</t>
  </si>
  <si>
    <t>21 65 44  5  1</t>
  </si>
  <si>
    <t>42 51 35 11 98</t>
  </si>
  <si>
    <t>72 23 41 95 48</t>
  </si>
  <si>
    <t>40 97 99 92  2</t>
  </si>
  <si>
    <t>20 70 21 58  5</t>
  </si>
  <si>
    <t>63 29 16 71 45</t>
  </si>
  <si>
    <t>43  7 26  0 62</t>
  </si>
  <si>
    <t>24 75  9 87 55</t>
  </si>
  <si>
    <t>88 10 11 47  4</t>
  </si>
  <si>
    <t>5 31 99 96 16</t>
  </si>
  <si>
    <t>61 37 91 92 23</t>
  </si>
  <si>
    <t>46  8 36  9 42</t>
  </si>
  <si>
    <t>3 32 49 64 48</t>
  </si>
  <si>
    <t>15  2 47 53 55</t>
  </si>
  <si>
    <t>28 40 96 38  9</t>
  </si>
  <si>
    <t>33 11 65 76 13</t>
  </si>
  <si>
    <t>24 35 20  3 99</t>
  </si>
  <si>
    <t>95 78 51 74  4</t>
  </si>
  <si>
    <t>80 14 44 98 58</t>
  </si>
  <si>
    <t>24 55  8 59 65</t>
  </si>
  <si>
    <t>96 11 15 12 99</t>
  </si>
  <si>
    <t>21 75 35 85 34</t>
  </si>
  <si>
    <t>20 53 72 50 70</t>
  </si>
  <si>
    <t>61 48 74 41 36</t>
  </si>
  <si>
    <t>61 32 13 42 90</t>
  </si>
  <si>
    <t>81 22 66 75 51</t>
  </si>
  <si>
    <t>46  1 41  9 34</t>
  </si>
  <si>
    <t>86 50 48 64 74</t>
  </si>
  <si>
    <t>72 85 97 11 71</t>
  </si>
  <si>
    <t>16 32 41 37 61</t>
  </si>
  <si>
    <t>14 31 29  6 79</t>
  </si>
  <si>
    <t>28 97 11 15  9</t>
  </si>
  <si>
    <t>13 72  3 85 64</t>
  </si>
  <si>
    <t>81 95 20 77 69</t>
  </si>
  <si>
    <t>42 76 14 78 35</t>
  </si>
  <si>
    <t>49 89  7 81 90</t>
  </si>
  <si>
    <t>13 18 32 24  9</t>
  </si>
  <si>
    <t>10 98 12  2 65</t>
  </si>
  <si>
    <t>82 21 67 70 84</t>
  </si>
  <si>
    <t>89 38 21 83  5</t>
  </si>
  <si>
    <t>7 87 37 14 98</t>
  </si>
  <si>
    <t>55 81 13 56 39</t>
  </si>
  <si>
    <t>42 19 51 36 30</t>
  </si>
  <si>
    <t>76 15 57 94 20</t>
  </si>
  <si>
    <t>29 18 49 10 67</t>
  </si>
  <si>
    <t>91 93 37 45 34</t>
  </si>
  <si>
    <t>60  8 56 86 32</t>
  </si>
  <si>
    <t>95 89 71 51 59</t>
  </si>
  <si>
    <t>87  3 27 44 41</t>
  </si>
  <si>
    <t>9 71 95 12 42</t>
  </si>
  <si>
    <t>83 90 98 79 49</t>
  </si>
  <si>
    <t>72  1 53 80 33</t>
  </si>
  <si>
    <t>29 82 65  4 25</t>
  </si>
  <si>
    <t>92  5 76 54 66</t>
  </si>
  <si>
    <t>72 85  4 39 29</t>
  </si>
  <si>
    <t>86  0 95 30 21</t>
  </si>
  <si>
    <t>11 51  2 99 38</t>
  </si>
  <si>
    <t>58 52 25 59 77</t>
  </si>
  <si>
    <t>69 74 37 87 32</t>
  </si>
  <si>
    <t>99 16  9 63 55</t>
  </si>
  <si>
    <t>79 50 48 96 92</t>
  </si>
  <si>
    <t>47 35 15 93 76</t>
  </si>
  <si>
    <t>19 70 25 49 38</t>
  </si>
  <si>
    <t>80 60 43 69 81</t>
  </si>
  <si>
    <t>50 19 10  7 83</t>
  </si>
  <si>
    <t>79 52 14 51 55</t>
  </si>
  <si>
    <t>68 65 54 21 62</t>
  </si>
  <si>
    <t>71 25 34 70 92</t>
  </si>
  <si>
    <t>44 26 61  4 46</t>
  </si>
  <si>
    <t>75 26 15 76 61</t>
  </si>
  <si>
    <t>42  0 51 29 81</t>
  </si>
  <si>
    <t>82 57 16 91  4</t>
  </si>
  <si>
    <t>12 19 30 10 24</t>
  </si>
  <si>
    <t>78 58 55 74 53</t>
  </si>
  <si>
    <t>36 80 46  9 85</t>
  </si>
  <si>
    <t>34 17 43 96 57</t>
  </si>
  <si>
    <t>37  6 33 88 28</t>
  </si>
  <si>
    <t>59 48 18 22 79</t>
  </si>
  <si>
    <t>55 52 20  2 61</t>
  </si>
  <si>
    <t>3 99 46  7 31</t>
  </si>
  <si>
    <t>61 43 17 78  4</t>
  </si>
  <si>
    <t>59 45 47 52 10</t>
  </si>
  <si>
    <t>55 95 33  9 35</t>
  </si>
  <si>
    <t>13  8 89 73 12</t>
  </si>
  <si>
    <t>19 58 46 56 62</t>
  </si>
  <si>
    <t>11 72 82  0 12</t>
  </si>
  <si>
    <t>92  9 70 18 65</t>
  </si>
  <si>
    <t>35 61 79 87 36</t>
  </si>
  <si>
    <t>1 27 22  8 74</t>
  </si>
  <si>
    <t>60 92 94  2 84</t>
  </si>
  <si>
    <t>73 69 72 29 37</t>
  </si>
  <si>
    <t>50 74 56 58  6</t>
  </si>
  <si>
    <t>51 80 86 33  4</t>
  </si>
  <si>
    <t>32 24 20  7 78</t>
  </si>
  <si>
    <t>47 25 76 89 61</t>
  </si>
  <si>
    <t>86 77 71 43 22</t>
  </si>
  <si>
    <t>42 18 70 24 98</t>
  </si>
  <si>
    <t>31 68 62 79  9</t>
  </si>
  <si>
    <t>17 10 78 16 84</t>
  </si>
  <si>
    <t>90 41 71  1 58</t>
  </si>
  <si>
    <t>88 91 86  4 34</t>
  </si>
  <si>
    <t>48 31  3 74 21</t>
  </si>
  <si>
    <t>85  5 37 36 28</t>
  </si>
  <si>
    <t>18 46 17 49 69</t>
  </si>
  <si>
    <t>41 55 52 58 44</t>
  </si>
  <si>
    <t>4 75 81 12 48</t>
  </si>
  <si>
    <t>72 93  8 86 10</t>
  </si>
  <si>
    <t>66 29 94 85 69</t>
  </si>
  <si>
    <t>74 36 50  9 19</t>
  </si>
  <si>
    <t>80 76 36 21 57</t>
  </si>
  <si>
    <t>58  8 27 18 86</t>
  </si>
  <si>
    <t>79  5 48 82 64</t>
  </si>
  <si>
    <t>0 93 30  1  4</t>
  </si>
  <si>
    <t>78 40 52 50 62</t>
  </si>
  <si>
    <t>58 60 77 25 22</t>
  </si>
  <si>
    <t>93 97 49  2 41</t>
  </si>
  <si>
    <t>59 38 95 36 44</t>
  </si>
  <si>
    <t>30 79 69 54 86</t>
  </si>
  <si>
    <t>23  4 80 85 27</t>
  </si>
  <si>
    <t>27 67 68 46 41</t>
  </si>
  <si>
    <t>93  4 96 49 23</t>
  </si>
  <si>
    <t>11 54 80 88 75</t>
  </si>
  <si>
    <t>69 34 44 12 37</t>
  </si>
  <si>
    <t>39 78 66  5 43</t>
  </si>
  <si>
    <t>20 32 71 99 19</t>
  </si>
  <si>
    <t>42 96 58 47 65</t>
  </si>
  <si>
    <t>72 31 70 59 26</t>
  </si>
  <si>
    <t>46 17 38 11 23</t>
  </si>
  <si>
    <t>18 85 52 77 67</t>
  </si>
  <si>
    <t>38 98 42 31 40</t>
  </si>
  <si>
    <t>76  2 77 82 34</t>
  </si>
  <si>
    <t>92 73 55 93 19</t>
  </si>
  <si>
    <t>25 58 90 10 68</t>
  </si>
  <si>
    <t>6 56 85 43 95</t>
  </si>
  <si>
    <t>16 71 12 76 86</t>
  </si>
  <si>
    <t>78 26 15 34 45</t>
  </si>
  <si>
    <t>17 22 20  8  1</t>
  </si>
  <si>
    <t>51 52 24 90 79</t>
  </si>
  <si>
    <t>53 40 14 69 21</t>
  </si>
  <si>
    <t>77 75 68 32 69</t>
  </si>
  <si>
    <t>61  9 74 58 44</t>
  </si>
  <si>
    <t>21 39 94 84 46</t>
  </si>
  <si>
    <t>14 29 93 31 63</t>
  </si>
  <si>
    <t>12 72  2 98 40</t>
  </si>
  <si>
    <t>68 32 38 58 24</t>
  </si>
  <si>
    <t>61 11 76 55 39</t>
  </si>
  <si>
    <t>6 21 31 93 99</t>
  </si>
  <si>
    <t>64 75 15 62 56</t>
  </si>
  <si>
    <t>34 12 14 73 77</t>
  </si>
  <si>
    <t>50 24 71 22 67</t>
  </si>
  <si>
    <t>18 80 89 51 90</t>
  </si>
  <si>
    <t>54 64 31 19 44</t>
  </si>
  <si>
    <t>61 88 85 25 98</t>
  </si>
  <si>
    <t>73 69 37 72 39</t>
  </si>
  <si>
    <t>79  2 62 91 97</t>
  </si>
  <si>
    <t>36 41 72 28 42</t>
  </si>
  <si>
    <t>26 89 98 86 10</t>
  </si>
  <si>
    <t>35 16 85 63 64</t>
  </si>
  <si>
    <t>43 51 39 60 55</t>
  </si>
  <si>
    <t>47 86 44 56 74</t>
  </si>
  <si>
    <t>0 96 39 84 54</t>
  </si>
  <si>
    <t>38 45 68 88 21</t>
  </si>
  <si>
    <t>11 33 17 52 97</t>
  </si>
  <si>
    <t>83 58 42 65 81</t>
  </si>
  <si>
    <t>16  1 22  8 24</t>
  </si>
  <si>
    <t>7  3 12 30 59</t>
  </si>
  <si>
    <t>79 91 53 69 68</t>
  </si>
  <si>
    <t>20 88 14 81 51</t>
  </si>
  <si>
    <t>89 71 54 56 52</t>
  </si>
  <si>
    <t>25 12 32 53  3</t>
  </si>
  <si>
    <t>63 29 92 70 97</t>
  </si>
  <si>
    <t>54  6 21  4 86</t>
  </si>
  <si>
    <t>76 39 84 49 96</t>
  </si>
  <si>
    <t>68  0 15 72 28</t>
  </si>
  <si>
    <t>56 20 35 71 23</t>
  </si>
  <si>
    <t>51 21 96 42 64</t>
  </si>
  <si>
    <t>83  1  8 94 55</t>
  </si>
  <si>
    <t>44 73 76 24 67</t>
  </si>
  <si>
    <t>81 70  6 61 46</t>
  </si>
  <si>
    <t>85 37 30 39 97</t>
  </si>
  <si>
    <t>36 14 71 59 15</t>
  </si>
  <si>
    <t>46 26 27 25  9</t>
  </si>
  <si>
    <t>6 56 79 52 67</t>
  </si>
  <si>
    <t>72 54 58 74 76</t>
  </si>
  <si>
    <t>90 24 86 43  1</t>
  </si>
  <si>
    <t>18 70 89 20  9</t>
  </si>
  <si>
    <t>44  4 52 65 66</t>
  </si>
  <si>
    <t>56 17 96 78 67</t>
  </si>
  <si>
    <t>53 80 32 42 63</t>
  </si>
  <si>
    <t>35 50 95 53 16</t>
  </si>
  <si>
    <t>75  1 85 31 81</t>
  </si>
  <si>
    <t>99 22 27 84 38</t>
  </si>
  <si>
    <t>98  8 19 25 92</t>
  </si>
  <si>
    <t>56 59 62 48 54</t>
  </si>
  <si>
    <t>8 22 67 70 91</t>
  </si>
  <si>
    <t>73 51 96 49 37</t>
  </si>
  <si>
    <t>31  4 99 52 27</t>
  </si>
  <si>
    <t>13 50 39  1 85</t>
  </si>
  <si>
    <t>19  9 40 55 47</t>
  </si>
  <si>
    <t>59 35 52 60 91</t>
  </si>
  <si>
    <t>75 86 13 39 21</t>
  </si>
  <si>
    <t>33 99 11 64 50</t>
  </si>
  <si>
    <t>37 58 71 22 54</t>
  </si>
  <si>
    <t>6 72 88  3 85</t>
  </si>
  <si>
    <t>85 63  5 48 20</t>
  </si>
  <si>
    <t>96 55 53 35 60</t>
  </si>
  <si>
    <t>0 17 26 22 13</t>
  </si>
  <si>
    <t>25 45 62  4 41</t>
  </si>
  <si>
    <t>78 40 46 95 33</t>
  </si>
  <si>
    <t>23 53 82 22 74</t>
  </si>
  <si>
    <t>5 45 15 44 65</t>
  </si>
  <si>
    <t>62 84 68 83 88</t>
  </si>
  <si>
    <t>52 46 61 77 59</t>
  </si>
  <si>
    <t>56 60 71  2 43</t>
  </si>
  <si>
    <t>27 77 28  8 84</t>
  </si>
  <si>
    <t>33  0 22 62 40</t>
  </si>
  <si>
    <t>3 44 19 53 91</t>
  </si>
  <si>
    <t>60 83 75 48 94</t>
  </si>
  <si>
    <t>29 93 23 82 65</t>
  </si>
  <si>
    <t>77 34 72 62  4</t>
  </si>
  <si>
    <t>9  8 76 52 60</t>
  </si>
  <si>
    <t>37 54 98 20 22</t>
  </si>
  <si>
    <t>11 13 86 48 57</t>
  </si>
  <si>
    <t>10 63 41 23 61</t>
  </si>
  <si>
    <t>58 57 47 55  3</t>
  </si>
  <si>
    <t>38 11 39 15  9</t>
  </si>
  <si>
    <t>5 65 92 98 41</t>
  </si>
  <si>
    <t>72 45  6 16 83</t>
  </si>
  <si>
    <t>74 40 99 50 30</t>
  </si>
  <si>
    <t>72 46 35  9 53</t>
  </si>
  <si>
    <t>70 67 74 93 55</t>
  </si>
  <si>
    <t>24  4 30 38 47</t>
  </si>
  <si>
    <t>29 96 51 17 71</t>
  </si>
  <si>
    <t>90  5 69 54 61</t>
  </si>
  <si>
    <t>90 59 93 99 34</t>
  </si>
  <si>
    <t>85 39 52 16 20</t>
  </si>
  <si>
    <t>32 66 75 35 17</t>
  </si>
  <si>
    <t>38 33 84 40 89</t>
  </si>
  <si>
    <t>91 77 26 86 54</t>
  </si>
  <si>
    <t>2 87 96 34 28</t>
  </si>
  <si>
    <t>98 74 56 17 37</t>
  </si>
  <si>
    <t>10 62 71 89 95</t>
  </si>
  <si>
    <t>6 90  5 99 92</t>
  </si>
  <si>
    <t>39 73 55 18  8</t>
  </si>
  <si>
    <t>87 44 72  2 45</t>
  </si>
  <si>
    <t>82 78 32 64 37</t>
  </si>
  <si>
    <t>46 75 95 67 80</t>
  </si>
  <si>
    <t>8 60 57 97 56</t>
  </si>
  <si>
    <t>22 43 92 26 96</t>
  </si>
  <si>
    <t>98  1 21 17 14</t>
  </si>
  <si>
    <t>85  6 33 69 16</t>
  </si>
  <si>
    <t>53 82  0 41 73</t>
  </si>
  <si>
    <t>46 72  2 35 23</t>
  </si>
  <si>
    <t>89 94 80 76 42</t>
  </si>
  <si>
    <t>27 94 98  5 95</t>
  </si>
  <si>
    <t>64 19 77 15 92</t>
  </si>
  <si>
    <t>11 52 41 50 51</t>
  </si>
  <si>
    <t>4 57 99 21 29</t>
  </si>
  <si>
    <t>20 35 78 34 87</t>
  </si>
  <si>
    <t>52 83 84 21 59</t>
  </si>
  <si>
    <t>30 64 85 90 91</t>
  </si>
  <si>
    <t>24 32 57  0 81</t>
  </si>
  <si>
    <t>17 47  1 25 27</t>
  </si>
  <si>
    <t>10 51 65 79 34</t>
  </si>
  <si>
    <t>83  9 94 14 85</t>
  </si>
  <si>
    <t>65 51 28 32 48</t>
  </si>
  <si>
    <t>81 71  8 12 31</t>
  </si>
  <si>
    <t>38 50 92 57 47</t>
  </si>
  <si>
    <t>34 49 56 73 27</t>
  </si>
  <si>
    <t>54  8 72 38 29</t>
  </si>
  <si>
    <t>34 78 69 16 30</t>
  </si>
  <si>
    <t>82 24  9  0 13</t>
  </si>
  <si>
    <t>90 41 60 28 12</t>
  </si>
  <si>
    <t>71 22 70 80 66</t>
  </si>
  <si>
    <t>71 50 24 86 21</t>
  </si>
  <si>
    <t>14 92 45 30 95</t>
  </si>
  <si>
    <t>57 60  0 88 91</t>
  </si>
  <si>
    <t>87 97  6  7 26</t>
  </si>
  <si>
    <t>61 98 25  5 84</t>
  </si>
  <si>
    <t>1 63 45 36 67</t>
  </si>
  <si>
    <t>27 16 54 72 41</t>
  </si>
  <si>
    <t>32 74 53  9 35</t>
  </si>
  <si>
    <t>95 29 90 19 26</t>
  </si>
  <si>
    <t>82 97 11 42 28</t>
  </si>
  <si>
    <t>2 93 86 28 43</t>
  </si>
  <si>
    <t>90 12 21 56 76</t>
  </si>
  <si>
    <t>98 30 25  9 75</t>
  </si>
  <si>
    <t>11 20 45 95 50</t>
  </si>
  <si>
    <t>22 31 39 49  6</t>
  </si>
  <si>
    <t>2 53 74  9 64</t>
  </si>
  <si>
    <t>24  8 85 86 59</t>
  </si>
  <si>
    <t>41 38 57 63 32</t>
  </si>
  <si>
    <t>88 93 14 11 55</t>
  </si>
  <si>
    <t>69 31 25 66 52</t>
  </si>
  <si>
    <t>10 60 42 16 95</t>
  </si>
  <si>
    <t>8 14 81 84  5</t>
  </si>
  <si>
    <t>98 32 68 12  6</t>
  </si>
  <si>
    <t>83 66 90 69 46</t>
  </si>
  <si>
    <t>54 40 59 73 91</t>
  </si>
  <si>
    <t>24 66 62 30 83</t>
  </si>
  <si>
    <t>72 80 54 25 17</t>
  </si>
  <si>
    <t>3 77 60 68 36</t>
  </si>
  <si>
    <t>26 22  8 74 95</t>
  </si>
  <si>
    <t>63 39  4 53 87</t>
  </si>
  <si>
    <t>49 96 48  2 78</t>
  </si>
  <si>
    <t>14 21 38 98 45</t>
  </si>
  <si>
    <t>30 34 54 16 92</t>
  </si>
  <si>
    <t>0 89 70 68 57</t>
  </si>
  <si>
    <t>7 74 10 86 97</t>
  </si>
  <si>
    <t>25 91 46 84 66</t>
  </si>
  <si>
    <t>44 50 40 10 67</t>
  </si>
  <si>
    <t>62 77  5  6 43</t>
  </si>
  <si>
    <t>63 29 79 51 53</t>
  </si>
  <si>
    <t>70 69 61 80 54</t>
  </si>
  <si>
    <t>19 11 24  9 93</t>
  </si>
  <si>
    <t>21 53 81  2 61</t>
  </si>
  <si>
    <t>69 83 33 23 68</t>
  </si>
  <si>
    <t>73 22 77 71 52</t>
  </si>
  <si>
    <t>92 76 94 86  1</t>
  </si>
  <si>
    <t>51 31 27 28 95</t>
  </si>
  <si>
    <t>16 50 36 13 57</t>
  </si>
  <si>
    <t>1 11 79 45 90</t>
  </si>
  <si>
    <t>41 77  3 78 42</t>
  </si>
  <si>
    <t>56 74 85 44 52</t>
  </si>
  <si>
    <t>58  0 63 88 30</t>
  </si>
  <si>
    <t>35 18 48 49 80</t>
  </si>
  <si>
    <t>36 11 46 13 76</t>
  </si>
  <si>
    <t>37 19  9 93 87</t>
  </si>
  <si>
    <t>68 15 17  8 82</t>
  </si>
  <si>
    <t>96 20  7 81 11</t>
  </si>
  <si>
    <t>42 17 14 44 36</t>
  </si>
  <si>
    <t>99 98 68 58 56</t>
  </si>
  <si>
    <t>15 57 80  3 67</t>
  </si>
  <si>
    <t>61 66 38 83 59</t>
  </si>
  <si>
    <t>3 60 25 55 17</t>
  </si>
  <si>
    <t>42 45 66 24 14</t>
  </si>
  <si>
    <t>13 16 41 11 88</t>
  </si>
  <si>
    <t>89 96 97 35  1</t>
  </si>
  <si>
    <t>83  5 52 69 28</t>
  </si>
  <si>
    <t>99 11 53 82  3</t>
  </si>
  <si>
    <t>88 74 42 38 13</t>
  </si>
  <si>
    <t>94 80 27 92 34</t>
  </si>
  <si>
    <t>29 56  8 14 76</t>
  </si>
  <si>
    <t>85 65 66 79 59</t>
  </si>
  <si>
    <t>80 82 43 87 70</t>
  </si>
  <si>
    <t>85 22 53 10  1</t>
  </si>
  <si>
    <t>30 78 39 26 77</t>
  </si>
  <si>
    <t>7 92 20 21 93</t>
  </si>
  <si>
    <t>75 36 61 13 90</t>
  </si>
  <si>
    <t>53 41 29 77 58</t>
  </si>
  <si>
    <t>98 83 86 14 94</t>
  </si>
  <si>
    <t>10 99 24 17 32</t>
  </si>
  <si>
    <t>3 87 42 19 61</t>
  </si>
  <si>
    <t>57 89 36 13  9</t>
  </si>
  <si>
    <t>30 45 53 99 41</t>
  </si>
  <si>
    <t>80 85 25 18 10</t>
  </si>
  <si>
    <t>47 98 64 78 11</t>
  </si>
  <si>
    <t>58 94  9 91 87</t>
  </si>
  <si>
    <t>35 97 43  0 32</t>
  </si>
  <si>
    <t>70  1 80 98 85</t>
  </si>
  <si>
    <t>73 69 90 63 20</t>
  </si>
  <si>
    <t>53 77 39 49 64</t>
  </si>
  <si>
    <t>28  7 78 84 57</t>
  </si>
  <si>
    <t>56 86 23 88 97</t>
  </si>
  <si>
    <t>18 53 73 49 40</t>
  </si>
  <si>
    <t>36 95 46 42 94</t>
  </si>
  <si>
    <t>97 19 23 72 84</t>
  </si>
  <si>
    <t>21 47 91  8 17</t>
  </si>
  <si>
    <t>99 90 68 30 25</t>
  </si>
  <si>
    <t>26  9 84 35 59</t>
  </si>
  <si>
    <t>44 47 66  8 48</t>
  </si>
  <si>
    <t>0 82 68 54 58</t>
  </si>
  <si>
    <t>65  7 28 62 61</t>
  </si>
  <si>
    <t>55 37 21 72 86</t>
  </si>
  <si>
    <t>47 55 12 75 61</t>
  </si>
  <si>
    <t>99 74  9 10 67</t>
  </si>
  <si>
    <t>2 57 25 20 46</t>
  </si>
  <si>
    <t>83 97 43 49 59</t>
  </si>
  <si>
    <t>3 79 94 69 70</t>
  </si>
  <si>
    <t>12  2 41 69 24</t>
  </si>
  <si>
    <t>93 95 43 52 66</t>
  </si>
  <si>
    <t>71 92 57 14 58</t>
  </si>
  <si>
    <t>30 25 81 62 79</t>
  </si>
  <si>
    <t>7 96 70 22 42</t>
  </si>
  <si>
    <t>92 83 35 65  8</t>
  </si>
  <si>
    <t>63 71 43 33 19</t>
  </si>
  <si>
    <t>95 24 51 85 41</t>
  </si>
  <si>
    <t>66 13 68 12 20</t>
  </si>
  <si>
    <t>7  1 22 40 75</t>
  </si>
  <si>
    <t>30 56 10 85 72</t>
  </si>
  <si>
    <t>83 52 51 80 14</t>
  </si>
  <si>
    <t>32 29 67 41 74</t>
  </si>
  <si>
    <t>96 62 16 15 98</t>
  </si>
  <si>
    <t>73 45 99 48 79</t>
  </si>
  <si>
    <t>24  9  5 38 52</t>
  </si>
  <si>
    <t>32 57 87 30 90</t>
  </si>
  <si>
    <t>7 54 39 43 14</t>
  </si>
  <si>
    <t>31 76 96 65  0</t>
  </si>
  <si>
    <t>51 99 20 61 92</t>
  </si>
  <si>
    <t>19 37 39 15 86</t>
  </si>
  <si>
    <t>53 32 42 57 70</t>
  </si>
  <si>
    <t>9 26 84 93 10</t>
  </si>
  <si>
    <t>33 25 61 21  0</t>
  </si>
  <si>
    <t>34 60 30 99  7</t>
  </si>
  <si>
    <t>62 50 33 29 54</t>
  </si>
  <si>
    <t>92 12 81  0 87</t>
  </si>
  <si>
    <t>60  2 27  7  9</t>
  </si>
  <si>
    <t>28 18 31 35 59</t>
  </si>
  <si>
    <t>20 63 38 72 14</t>
  </si>
  <si>
    <t>96 89 34 56 63</t>
  </si>
  <si>
    <t>61  8 25 90 78</t>
  </si>
  <si>
    <t>94 26 10 47 84</t>
  </si>
  <si>
    <t>1 32  7 83 73</t>
  </si>
  <si>
    <t>16 65 69 23 97</t>
  </si>
  <si>
    <t>44 59 87 16 18</t>
  </si>
  <si>
    <t>31 50 27  9 38</t>
  </si>
  <si>
    <t>49 10 56 69 35</t>
  </si>
  <si>
    <t>13 24 91 46 70</t>
  </si>
  <si>
    <t>22 37  6 43 25</t>
  </si>
  <si>
    <t>87 79 59 26 35</t>
  </si>
  <si>
    <t>81 73 36 66 51</t>
  </si>
  <si>
    <t>97 11 43 17  7</t>
  </si>
  <si>
    <t>24 94 71 91 48</t>
  </si>
  <si>
    <t>12 77 93 55 34</t>
  </si>
  <si>
    <t>91 93 56 55 58</t>
  </si>
  <si>
    <t>24 11 82 35 86</t>
  </si>
  <si>
    <t>68 81 50 34 23</t>
  </si>
  <si>
    <t>59 73  1  8 37</t>
  </si>
  <si>
    <t>18 83 80 53 85</t>
  </si>
  <si>
    <t>40 30  7 72 22</t>
  </si>
  <si>
    <t>68 94 95 89 42</t>
  </si>
  <si>
    <t>91 84 11 49 36</t>
  </si>
  <si>
    <t>64 29 26 73 76</t>
  </si>
  <si>
    <t>37  1 51  9 25</t>
  </si>
  <si>
    <t>32 48 47 36 88</t>
  </si>
  <si>
    <t>54 91 59 72 50</t>
  </si>
  <si>
    <t>31 83 19 20  0</t>
  </si>
  <si>
    <t>24 67 61 46 99</t>
  </si>
  <si>
    <t>52 53 11 16 69</t>
  </si>
  <si>
    <t>86 52 95 73  6</t>
  </si>
  <si>
    <t>56 45  8 13 80</t>
  </si>
  <si>
    <t>28 77 19 59 48</t>
  </si>
  <si>
    <t>99 33 47 10 85</t>
  </si>
  <si>
    <t>35 81 27 46 76</t>
  </si>
  <si>
    <t>41 45  1 12 49</t>
  </si>
  <si>
    <t>32 16 21 85 27</t>
  </si>
  <si>
    <t>50 80 66 64 10</t>
  </si>
  <si>
    <t>76 11  9 59 52</t>
  </si>
  <si>
    <t>71 37 34  2 43</t>
  </si>
  <si>
    <t>43 19 88 81 12</t>
  </si>
  <si>
    <t>4 48  9 91 31</t>
  </si>
  <si>
    <t>1 46 10  6 56</t>
  </si>
  <si>
    <t>72 41 30 36 94</t>
  </si>
  <si>
    <t>61 83 86 28 79</t>
  </si>
  <si>
    <t>39 10 40 25 52</t>
  </si>
  <si>
    <t>29 60 38 18 31</t>
  </si>
  <si>
    <t>65 46 11  0 94</t>
  </si>
  <si>
    <t>68 12 42  4 84</t>
  </si>
  <si>
    <t>55 20 86 77 26</t>
  </si>
  <si>
    <t>12 65 79 59 43</t>
  </si>
  <si>
    <t>93  6 68  1 29</t>
  </si>
  <si>
    <t>17 48 45 26 80</t>
  </si>
  <si>
    <t>37 22  5 66 47</t>
  </si>
  <si>
    <t>71 11 41 18 64</t>
  </si>
  <si>
    <t>5 45 54 82 64</t>
  </si>
  <si>
    <t>90 89 22 17 71</t>
  </si>
  <si>
    <t>81 60 65 32 34</t>
  </si>
  <si>
    <t>41 86 35 30 48</t>
  </si>
  <si>
    <t>67 47 23 51  6</t>
  </si>
  <si>
    <t>19 65 11 58 49</t>
  </si>
  <si>
    <t>97 68 56 10 39</t>
  </si>
  <si>
    <t>87 29 43 40 83</t>
  </si>
  <si>
    <t>9 41 26 79 77</t>
  </si>
  <si>
    <t>63 72 93  4 51</t>
  </si>
  <si>
    <t>82 50 90 45  4</t>
  </si>
  <si>
    <t>53 96 93 30 19</t>
  </si>
  <si>
    <t>8 95 73 74 98</t>
  </si>
  <si>
    <t>35 20 32  7 36</t>
  </si>
  <si>
    <t>56 52 59 26 16</t>
  </si>
  <si>
    <t>94 67 97 34 75</t>
  </si>
  <si>
    <t>23 80 68 24 47</t>
  </si>
  <si>
    <t>56  8 21 66 36</t>
  </si>
  <si>
    <t>69  5  3 95 17</t>
  </si>
  <si>
    <t>29 38 44 42 28</t>
  </si>
  <si>
    <t>84 35 72  8 38</t>
  </si>
  <si>
    <t>94 30 48 24 27</t>
  </si>
  <si>
    <t>81 61 18 87 90</t>
  </si>
  <si>
    <t>65 17 85 22 45</t>
  </si>
  <si>
    <t>32 15 74 52 68</t>
  </si>
  <si>
    <t>9 69 63 68 36</t>
  </si>
  <si>
    <t>44 31 35 12 39</t>
  </si>
  <si>
    <t>57 83  6 49 23</t>
  </si>
  <si>
    <t>64  0 10 85 81</t>
  </si>
  <si>
    <t>82 40 34 91 24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</si>
</sst>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1.0"/>
      <color rgb="FF7E3794"/>
      <name val="Inconsolata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1" fillId="0" fontId="2" numFmtId="0" xfId="0" applyAlignment="1" applyBorder="1" applyFont="1">
      <alignment readingOrder="0"/>
    </xf>
    <xf borderId="2" fillId="0" fontId="2" numFmtId="0" xfId="0" applyBorder="1" applyFont="1"/>
    <xf borderId="0" fillId="0" fontId="1" numFmtId="49" xfId="0" applyAlignment="1" applyFont="1" applyNumberFormat="1">
      <alignment readingOrder="0" shrinkToFit="0" wrapText="1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198.0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3</v>
      </c>
    </row>
    <row r="2">
      <c r="A2" s="1">
        <v>208.0</v>
      </c>
      <c r="B2" s="3">
        <f t="shared" ref="B2:B2000" si="1">IF(A2&gt;A1,1,0)</f>
        <v>1</v>
      </c>
      <c r="C2" s="3">
        <f>SUM(B:B)</f>
        <v>1791</v>
      </c>
      <c r="F2" s="3">
        <f>SUM(E:E)</f>
        <v>1822</v>
      </c>
    </row>
    <row r="3">
      <c r="A3" s="1">
        <v>209.0</v>
      </c>
      <c r="B3" s="3">
        <f t="shared" si="1"/>
        <v>1</v>
      </c>
      <c r="D3" s="3">
        <f t="shared" ref="D3:D2000" si="2">A1+A2+A3</f>
        <v>615</v>
      </c>
    </row>
    <row r="4">
      <c r="A4" s="1">
        <v>212.0</v>
      </c>
      <c r="B4" s="3">
        <f t="shared" si="1"/>
        <v>1</v>
      </c>
      <c r="D4" s="3">
        <f t="shared" si="2"/>
        <v>629</v>
      </c>
      <c r="E4" s="3">
        <f t="shared" ref="E4:E2000" si="3">IF(D4&gt;D3,1,0)</f>
        <v>1</v>
      </c>
    </row>
    <row r="5">
      <c r="A5" s="1">
        <v>213.0</v>
      </c>
      <c r="B5" s="3">
        <f t="shared" si="1"/>
        <v>1</v>
      </c>
      <c r="D5" s="3">
        <f t="shared" si="2"/>
        <v>634</v>
      </c>
      <c r="E5" s="3">
        <f t="shared" si="3"/>
        <v>1</v>
      </c>
    </row>
    <row r="6">
      <c r="A6" s="1">
        <v>217.0</v>
      </c>
      <c r="B6" s="3">
        <f t="shared" si="1"/>
        <v>1</v>
      </c>
      <c r="D6" s="3">
        <f t="shared" si="2"/>
        <v>642</v>
      </c>
      <c r="E6" s="3">
        <f t="shared" si="3"/>
        <v>1</v>
      </c>
    </row>
    <row r="7">
      <c r="A7" s="1">
        <v>218.0</v>
      </c>
      <c r="B7" s="3">
        <f t="shared" si="1"/>
        <v>1</v>
      </c>
      <c r="D7" s="3">
        <f t="shared" si="2"/>
        <v>648</v>
      </c>
      <c r="E7" s="3">
        <f t="shared" si="3"/>
        <v>1</v>
      </c>
    </row>
    <row r="8">
      <c r="A8" s="1">
        <v>223.0</v>
      </c>
      <c r="B8" s="3">
        <f t="shared" si="1"/>
        <v>1</v>
      </c>
      <c r="D8" s="3">
        <f t="shared" si="2"/>
        <v>658</v>
      </c>
      <c r="E8" s="3">
        <f t="shared" si="3"/>
        <v>1</v>
      </c>
    </row>
    <row r="9">
      <c r="A9" s="1">
        <v>222.0</v>
      </c>
      <c r="B9" s="3">
        <f t="shared" si="1"/>
        <v>0</v>
      </c>
      <c r="D9" s="3">
        <f t="shared" si="2"/>
        <v>663</v>
      </c>
      <c r="E9" s="3">
        <f t="shared" si="3"/>
        <v>1</v>
      </c>
    </row>
    <row r="10">
      <c r="A10" s="1">
        <v>224.0</v>
      </c>
      <c r="B10" s="3">
        <f t="shared" si="1"/>
        <v>1</v>
      </c>
      <c r="D10" s="3">
        <f t="shared" si="2"/>
        <v>669</v>
      </c>
      <c r="E10" s="3">
        <f t="shared" si="3"/>
        <v>1</v>
      </c>
    </row>
    <row r="11">
      <c r="A11" s="1">
        <v>216.0</v>
      </c>
      <c r="B11" s="3">
        <f t="shared" si="1"/>
        <v>0</v>
      </c>
      <c r="D11" s="3">
        <f t="shared" si="2"/>
        <v>662</v>
      </c>
      <c r="E11" s="3">
        <f t="shared" si="3"/>
        <v>0</v>
      </c>
    </row>
    <row r="12">
      <c r="A12" s="1">
        <v>233.0</v>
      </c>
      <c r="B12" s="3">
        <f t="shared" si="1"/>
        <v>1</v>
      </c>
      <c r="D12" s="3">
        <f t="shared" si="2"/>
        <v>673</v>
      </c>
      <c r="E12" s="3">
        <f t="shared" si="3"/>
        <v>1</v>
      </c>
    </row>
    <row r="13">
      <c r="A13" s="1">
        <v>238.0</v>
      </c>
      <c r="B13" s="3">
        <f t="shared" si="1"/>
        <v>1</v>
      </c>
      <c r="D13" s="3">
        <f t="shared" si="2"/>
        <v>687</v>
      </c>
      <c r="E13" s="3">
        <f t="shared" si="3"/>
        <v>1</v>
      </c>
    </row>
    <row r="14">
      <c r="A14" s="1">
        <v>239.0</v>
      </c>
      <c r="B14" s="3">
        <f t="shared" si="1"/>
        <v>1</v>
      </c>
      <c r="D14" s="3">
        <f t="shared" si="2"/>
        <v>710</v>
      </c>
      <c r="E14" s="3">
        <f t="shared" si="3"/>
        <v>1</v>
      </c>
    </row>
    <row r="15">
      <c r="A15" s="1">
        <v>240.0</v>
      </c>
      <c r="B15" s="3">
        <f t="shared" si="1"/>
        <v>1</v>
      </c>
      <c r="D15" s="3">
        <f t="shared" si="2"/>
        <v>717</v>
      </c>
      <c r="E15" s="3">
        <f t="shared" si="3"/>
        <v>1</v>
      </c>
    </row>
    <row r="16">
      <c r="A16" s="1">
        <v>250.0</v>
      </c>
      <c r="B16" s="3">
        <f t="shared" si="1"/>
        <v>1</v>
      </c>
      <c r="D16" s="3">
        <f t="shared" si="2"/>
        <v>729</v>
      </c>
      <c r="E16" s="3">
        <f t="shared" si="3"/>
        <v>1</v>
      </c>
    </row>
    <row r="17">
      <c r="A17" s="1">
        <v>263.0</v>
      </c>
      <c r="B17" s="3">
        <f t="shared" si="1"/>
        <v>1</v>
      </c>
      <c r="D17" s="3">
        <f t="shared" si="2"/>
        <v>753</v>
      </c>
      <c r="E17" s="3">
        <f t="shared" si="3"/>
        <v>1</v>
      </c>
    </row>
    <row r="18">
      <c r="A18" s="1">
        <v>264.0</v>
      </c>
      <c r="B18" s="3">
        <f t="shared" si="1"/>
        <v>1</v>
      </c>
      <c r="D18" s="3">
        <f t="shared" si="2"/>
        <v>777</v>
      </c>
      <c r="E18" s="3">
        <f t="shared" si="3"/>
        <v>1</v>
      </c>
    </row>
    <row r="19">
      <c r="A19" s="1">
        <v>267.0</v>
      </c>
      <c r="B19" s="3">
        <f t="shared" si="1"/>
        <v>1</v>
      </c>
      <c r="D19" s="3">
        <f t="shared" si="2"/>
        <v>794</v>
      </c>
      <c r="E19" s="3">
        <f t="shared" si="3"/>
        <v>1</v>
      </c>
    </row>
    <row r="20">
      <c r="A20" s="1">
        <v>274.0</v>
      </c>
      <c r="B20" s="3">
        <f t="shared" si="1"/>
        <v>1</v>
      </c>
      <c r="D20" s="3">
        <f t="shared" si="2"/>
        <v>805</v>
      </c>
      <c r="E20" s="3">
        <f t="shared" si="3"/>
        <v>1</v>
      </c>
    </row>
    <row r="21">
      <c r="A21" s="1">
        <v>288.0</v>
      </c>
      <c r="B21" s="3">
        <f t="shared" si="1"/>
        <v>1</v>
      </c>
      <c r="D21" s="3">
        <f t="shared" si="2"/>
        <v>829</v>
      </c>
      <c r="E21" s="3">
        <f t="shared" si="3"/>
        <v>1</v>
      </c>
    </row>
    <row r="22">
      <c r="A22" s="1">
        <v>316.0</v>
      </c>
      <c r="B22" s="3">
        <f t="shared" si="1"/>
        <v>1</v>
      </c>
      <c r="D22" s="3">
        <f t="shared" si="2"/>
        <v>878</v>
      </c>
      <c r="E22" s="3">
        <f t="shared" si="3"/>
        <v>1</v>
      </c>
    </row>
    <row r="23">
      <c r="A23" s="1">
        <v>319.0</v>
      </c>
      <c r="B23" s="3">
        <f t="shared" si="1"/>
        <v>1</v>
      </c>
      <c r="D23" s="3">
        <f t="shared" si="2"/>
        <v>923</v>
      </c>
      <c r="E23" s="3">
        <f t="shared" si="3"/>
        <v>1</v>
      </c>
    </row>
    <row r="24">
      <c r="A24" s="1">
        <v>330.0</v>
      </c>
      <c r="B24" s="3">
        <f t="shared" si="1"/>
        <v>1</v>
      </c>
      <c r="D24" s="3">
        <f t="shared" si="2"/>
        <v>965</v>
      </c>
      <c r="E24" s="3">
        <f t="shared" si="3"/>
        <v>1</v>
      </c>
    </row>
    <row r="25">
      <c r="A25" s="1">
        <v>340.0</v>
      </c>
      <c r="B25" s="3">
        <f t="shared" si="1"/>
        <v>1</v>
      </c>
      <c r="D25" s="3">
        <f t="shared" si="2"/>
        <v>989</v>
      </c>
      <c r="E25" s="3">
        <f t="shared" si="3"/>
        <v>1</v>
      </c>
    </row>
    <row r="26">
      <c r="A26" s="1">
        <v>347.0</v>
      </c>
      <c r="B26" s="3">
        <f t="shared" si="1"/>
        <v>1</v>
      </c>
      <c r="D26" s="3">
        <f t="shared" si="2"/>
        <v>1017</v>
      </c>
      <c r="E26" s="3">
        <f t="shared" si="3"/>
        <v>1</v>
      </c>
    </row>
    <row r="27">
      <c r="A27" s="1">
        <v>349.0</v>
      </c>
      <c r="B27" s="3">
        <f t="shared" si="1"/>
        <v>1</v>
      </c>
      <c r="D27" s="3">
        <f t="shared" si="2"/>
        <v>1036</v>
      </c>
      <c r="E27" s="3">
        <f t="shared" si="3"/>
        <v>1</v>
      </c>
    </row>
    <row r="28">
      <c r="A28" s="1">
        <v>354.0</v>
      </c>
      <c r="B28" s="3">
        <f t="shared" si="1"/>
        <v>1</v>
      </c>
      <c r="D28" s="3">
        <f t="shared" si="2"/>
        <v>1050</v>
      </c>
      <c r="E28" s="3">
        <f t="shared" si="3"/>
        <v>1</v>
      </c>
    </row>
    <row r="29">
      <c r="A29" s="1">
        <v>350.0</v>
      </c>
      <c r="B29" s="3">
        <f t="shared" si="1"/>
        <v>0</v>
      </c>
      <c r="D29" s="3">
        <f t="shared" si="2"/>
        <v>1053</v>
      </c>
      <c r="E29" s="3">
        <f t="shared" si="3"/>
        <v>1</v>
      </c>
    </row>
    <row r="30">
      <c r="A30" s="1">
        <v>349.0</v>
      </c>
      <c r="B30" s="3">
        <f t="shared" si="1"/>
        <v>0</v>
      </c>
      <c r="D30" s="3">
        <f t="shared" si="2"/>
        <v>1053</v>
      </c>
      <c r="E30" s="3">
        <f t="shared" si="3"/>
        <v>0</v>
      </c>
    </row>
    <row r="31">
      <c r="A31" s="1">
        <v>351.0</v>
      </c>
      <c r="B31" s="3">
        <f t="shared" si="1"/>
        <v>1</v>
      </c>
      <c r="D31" s="3">
        <f t="shared" si="2"/>
        <v>1050</v>
      </c>
      <c r="E31" s="3">
        <f t="shared" si="3"/>
        <v>0</v>
      </c>
    </row>
    <row r="32">
      <c r="A32" s="1">
        <v>352.0</v>
      </c>
      <c r="B32" s="3">
        <f t="shared" si="1"/>
        <v>1</v>
      </c>
      <c r="D32" s="3">
        <f t="shared" si="2"/>
        <v>1052</v>
      </c>
      <c r="E32" s="3">
        <f t="shared" si="3"/>
        <v>1</v>
      </c>
    </row>
    <row r="33">
      <c r="A33" s="1">
        <v>353.0</v>
      </c>
      <c r="B33" s="3">
        <f t="shared" si="1"/>
        <v>1</v>
      </c>
      <c r="D33" s="3">
        <f t="shared" si="2"/>
        <v>1056</v>
      </c>
      <c r="E33" s="3">
        <f t="shared" si="3"/>
        <v>1</v>
      </c>
    </row>
    <row r="34">
      <c r="A34" s="1">
        <v>371.0</v>
      </c>
      <c r="B34" s="3">
        <f t="shared" si="1"/>
        <v>1</v>
      </c>
      <c r="D34" s="3">
        <f t="shared" si="2"/>
        <v>1076</v>
      </c>
      <c r="E34" s="3">
        <f t="shared" si="3"/>
        <v>1</v>
      </c>
    </row>
    <row r="35">
      <c r="A35" s="1">
        <v>383.0</v>
      </c>
      <c r="B35" s="3">
        <f t="shared" si="1"/>
        <v>1</v>
      </c>
      <c r="D35" s="3">
        <f t="shared" si="2"/>
        <v>1107</v>
      </c>
      <c r="E35" s="3">
        <f t="shared" si="3"/>
        <v>1</v>
      </c>
    </row>
    <row r="36">
      <c r="A36" s="1">
        <v>385.0</v>
      </c>
      <c r="B36" s="3">
        <f t="shared" si="1"/>
        <v>1</v>
      </c>
      <c r="D36" s="3">
        <f t="shared" si="2"/>
        <v>1139</v>
      </c>
      <c r="E36" s="3">
        <f t="shared" si="3"/>
        <v>1</v>
      </c>
    </row>
    <row r="37">
      <c r="A37" s="1">
        <v>405.0</v>
      </c>
      <c r="B37" s="3">
        <f t="shared" si="1"/>
        <v>1</v>
      </c>
      <c r="D37" s="3">
        <f t="shared" si="2"/>
        <v>1173</v>
      </c>
      <c r="E37" s="3">
        <f t="shared" si="3"/>
        <v>1</v>
      </c>
    </row>
    <row r="38">
      <c r="A38" s="1">
        <v>413.0</v>
      </c>
      <c r="B38" s="3">
        <f t="shared" si="1"/>
        <v>1</v>
      </c>
      <c r="D38" s="3">
        <f t="shared" si="2"/>
        <v>1203</v>
      </c>
      <c r="E38" s="3">
        <f t="shared" si="3"/>
        <v>1</v>
      </c>
    </row>
    <row r="39">
      <c r="A39" s="1">
        <v>455.0</v>
      </c>
      <c r="B39" s="3">
        <f t="shared" si="1"/>
        <v>1</v>
      </c>
      <c r="D39" s="3">
        <f t="shared" si="2"/>
        <v>1273</v>
      </c>
      <c r="E39" s="3">
        <f t="shared" si="3"/>
        <v>1</v>
      </c>
    </row>
    <row r="40">
      <c r="A40" s="1">
        <v>451.0</v>
      </c>
      <c r="B40" s="3">
        <f t="shared" si="1"/>
        <v>0</v>
      </c>
      <c r="D40" s="3">
        <f t="shared" si="2"/>
        <v>1319</v>
      </c>
      <c r="E40" s="3">
        <f t="shared" si="3"/>
        <v>1</v>
      </c>
    </row>
    <row r="41">
      <c r="A41" s="1">
        <v>459.0</v>
      </c>
      <c r="B41" s="3">
        <f t="shared" si="1"/>
        <v>1</v>
      </c>
      <c r="D41" s="3">
        <f t="shared" si="2"/>
        <v>1365</v>
      </c>
      <c r="E41" s="3">
        <f t="shared" si="3"/>
        <v>1</v>
      </c>
    </row>
    <row r="42">
      <c r="A42" s="1">
        <v>458.0</v>
      </c>
      <c r="B42" s="3">
        <f t="shared" si="1"/>
        <v>0</v>
      </c>
      <c r="D42" s="3">
        <f t="shared" si="2"/>
        <v>1368</v>
      </c>
      <c r="E42" s="3">
        <f t="shared" si="3"/>
        <v>1</v>
      </c>
    </row>
    <row r="43">
      <c r="A43" s="1">
        <v>459.0</v>
      </c>
      <c r="B43" s="3">
        <f t="shared" si="1"/>
        <v>1</v>
      </c>
      <c r="D43" s="3">
        <f t="shared" si="2"/>
        <v>1376</v>
      </c>
      <c r="E43" s="3">
        <f t="shared" si="3"/>
        <v>1</v>
      </c>
    </row>
    <row r="44">
      <c r="A44" s="1">
        <v>461.0</v>
      </c>
      <c r="B44" s="3">
        <f t="shared" si="1"/>
        <v>1</v>
      </c>
      <c r="D44" s="3">
        <f t="shared" si="2"/>
        <v>1378</v>
      </c>
      <c r="E44" s="3">
        <f t="shared" si="3"/>
        <v>1</v>
      </c>
    </row>
    <row r="45">
      <c r="A45" s="1">
        <v>463.0</v>
      </c>
      <c r="B45" s="3">
        <f t="shared" si="1"/>
        <v>1</v>
      </c>
      <c r="D45" s="3">
        <f t="shared" si="2"/>
        <v>1383</v>
      </c>
      <c r="E45" s="3">
        <f t="shared" si="3"/>
        <v>1</v>
      </c>
    </row>
    <row r="46">
      <c r="A46" s="1">
        <v>475.0</v>
      </c>
      <c r="B46" s="3">
        <f t="shared" si="1"/>
        <v>1</v>
      </c>
      <c r="D46" s="3">
        <f t="shared" si="2"/>
        <v>1399</v>
      </c>
      <c r="E46" s="3">
        <f t="shared" si="3"/>
        <v>1</v>
      </c>
    </row>
    <row r="47">
      <c r="A47" s="1">
        <v>480.0</v>
      </c>
      <c r="B47" s="3">
        <f t="shared" si="1"/>
        <v>1</v>
      </c>
      <c r="D47" s="3">
        <f t="shared" si="2"/>
        <v>1418</v>
      </c>
      <c r="E47" s="3">
        <f t="shared" si="3"/>
        <v>1</v>
      </c>
    </row>
    <row r="48">
      <c r="A48" s="1">
        <v>486.0</v>
      </c>
      <c r="B48" s="3">
        <f t="shared" si="1"/>
        <v>1</v>
      </c>
      <c r="D48" s="3">
        <f t="shared" si="2"/>
        <v>1441</v>
      </c>
      <c r="E48" s="3">
        <f t="shared" si="3"/>
        <v>1</v>
      </c>
    </row>
    <row r="49">
      <c r="A49" s="1">
        <v>489.0</v>
      </c>
      <c r="B49" s="3">
        <f t="shared" si="1"/>
        <v>1</v>
      </c>
      <c r="D49" s="3">
        <f t="shared" si="2"/>
        <v>1455</v>
      </c>
      <c r="E49" s="3">
        <f t="shared" si="3"/>
        <v>1</v>
      </c>
    </row>
    <row r="50">
      <c r="A50" s="1">
        <v>497.0</v>
      </c>
      <c r="B50" s="3">
        <f t="shared" si="1"/>
        <v>1</v>
      </c>
      <c r="D50" s="3">
        <f t="shared" si="2"/>
        <v>1472</v>
      </c>
      <c r="E50" s="3">
        <f t="shared" si="3"/>
        <v>1</v>
      </c>
    </row>
    <row r="51">
      <c r="A51" s="1">
        <v>502.0</v>
      </c>
      <c r="B51" s="3">
        <f t="shared" si="1"/>
        <v>1</v>
      </c>
      <c r="D51" s="3">
        <f t="shared" si="2"/>
        <v>1488</v>
      </c>
      <c r="E51" s="3">
        <f t="shared" si="3"/>
        <v>1</v>
      </c>
    </row>
    <row r="52">
      <c r="A52" s="1">
        <v>512.0</v>
      </c>
      <c r="B52" s="3">
        <f t="shared" si="1"/>
        <v>1</v>
      </c>
      <c r="D52" s="3">
        <f t="shared" si="2"/>
        <v>1511</v>
      </c>
      <c r="E52" s="3">
        <f t="shared" si="3"/>
        <v>1</v>
      </c>
    </row>
    <row r="53">
      <c r="A53" s="1">
        <v>513.0</v>
      </c>
      <c r="B53" s="3">
        <f t="shared" si="1"/>
        <v>1</v>
      </c>
      <c r="D53" s="3">
        <f t="shared" si="2"/>
        <v>1527</v>
      </c>
      <c r="E53" s="3">
        <f t="shared" si="3"/>
        <v>1</v>
      </c>
    </row>
    <row r="54">
      <c r="A54" s="1">
        <v>516.0</v>
      </c>
      <c r="B54" s="3">
        <f t="shared" si="1"/>
        <v>1</v>
      </c>
      <c r="D54" s="3">
        <f t="shared" si="2"/>
        <v>1541</v>
      </c>
      <c r="E54" s="3">
        <f t="shared" si="3"/>
        <v>1</v>
      </c>
    </row>
    <row r="55">
      <c r="A55" s="1">
        <v>517.0</v>
      </c>
      <c r="B55" s="3">
        <f t="shared" si="1"/>
        <v>1</v>
      </c>
      <c r="D55" s="3">
        <f t="shared" si="2"/>
        <v>1546</v>
      </c>
      <c r="E55" s="3">
        <f t="shared" si="3"/>
        <v>1</v>
      </c>
    </row>
    <row r="56">
      <c r="A56" s="1">
        <v>528.0</v>
      </c>
      <c r="B56" s="3">
        <f t="shared" si="1"/>
        <v>1</v>
      </c>
      <c r="D56" s="3">
        <f t="shared" si="2"/>
        <v>1561</v>
      </c>
      <c r="E56" s="3">
        <f t="shared" si="3"/>
        <v>1</v>
      </c>
    </row>
    <row r="57">
      <c r="A57" s="1">
        <v>559.0</v>
      </c>
      <c r="B57" s="3">
        <f t="shared" si="1"/>
        <v>1</v>
      </c>
      <c r="D57" s="3">
        <f t="shared" si="2"/>
        <v>1604</v>
      </c>
      <c r="E57" s="3">
        <f t="shared" si="3"/>
        <v>1</v>
      </c>
    </row>
    <row r="58">
      <c r="A58" s="1">
        <v>560.0</v>
      </c>
      <c r="B58" s="3">
        <f t="shared" si="1"/>
        <v>1</v>
      </c>
      <c r="D58" s="3">
        <f t="shared" si="2"/>
        <v>1647</v>
      </c>
      <c r="E58" s="3">
        <f t="shared" si="3"/>
        <v>1</v>
      </c>
    </row>
    <row r="59">
      <c r="A59" s="1">
        <v>558.0</v>
      </c>
      <c r="B59" s="3">
        <f t="shared" si="1"/>
        <v>0</v>
      </c>
      <c r="D59" s="3">
        <f t="shared" si="2"/>
        <v>1677</v>
      </c>
      <c r="E59" s="3">
        <f t="shared" si="3"/>
        <v>1</v>
      </c>
    </row>
    <row r="60">
      <c r="A60" s="1">
        <v>565.0</v>
      </c>
      <c r="B60" s="3">
        <f t="shared" si="1"/>
        <v>1</v>
      </c>
      <c r="D60" s="3">
        <f t="shared" si="2"/>
        <v>1683</v>
      </c>
      <c r="E60" s="3">
        <f t="shared" si="3"/>
        <v>1</v>
      </c>
    </row>
    <row r="61">
      <c r="A61" s="1">
        <v>566.0</v>
      </c>
      <c r="B61" s="3">
        <f t="shared" si="1"/>
        <v>1</v>
      </c>
      <c r="D61" s="3">
        <f t="shared" si="2"/>
        <v>1689</v>
      </c>
      <c r="E61" s="3">
        <f t="shared" si="3"/>
        <v>1</v>
      </c>
    </row>
    <row r="62">
      <c r="A62" s="1">
        <v>567.0</v>
      </c>
      <c r="B62" s="3">
        <f t="shared" si="1"/>
        <v>1</v>
      </c>
      <c r="D62" s="3">
        <f t="shared" si="2"/>
        <v>1698</v>
      </c>
      <c r="E62" s="3">
        <f t="shared" si="3"/>
        <v>1</v>
      </c>
    </row>
    <row r="63">
      <c r="A63" s="1">
        <v>571.0</v>
      </c>
      <c r="B63" s="3">
        <f t="shared" si="1"/>
        <v>1</v>
      </c>
      <c r="D63" s="3">
        <f t="shared" si="2"/>
        <v>1704</v>
      </c>
      <c r="E63" s="3">
        <f t="shared" si="3"/>
        <v>1</v>
      </c>
    </row>
    <row r="64">
      <c r="A64" s="1">
        <v>573.0</v>
      </c>
      <c r="B64" s="3">
        <f t="shared" si="1"/>
        <v>1</v>
      </c>
      <c r="D64" s="3">
        <f t="shared" si="2"/>
        <v>1711</v>
      </c>
      <c r="E64" s="3">
        <f t="shared" si="3"/>
        <v>1</v>
      </c>
    </row>
    <row r="65">
      <c r="A65" s="1">
        <v>574.0</v>
      </c>
      <c r="B65" s="3">
        <f t="shared" si="1"/>
        <v>1</v>
      </c>
      <c r="D65" s="3">
        <f t="shared" si="2"/>
        <v>1718</v>
      </c>
      <c r="E65" s="3">
        <f t="shared" si="3"/>
        <v>1</v>
      </c>
    </row>
    <row r="66">
      <c r="A66" s="1">
        <v>582.0</v>
      </c>
      <c r="B66" s="3">
        <f t="shared" si="1"/>
        <v>1</v>
      </c>
      <c r="D66" s="3">
        <f t="shared" si="2"/>
        <v>1729</v>
      </c>
      <c r="E66" s="3">
        <f t="shared" si="3"/>
        <v>1</v>
      </c>
    </row>
    <row r="67">
      <c r="A67" s="1">
        <v>583.0</v>
      </c>
      <c r="B67" s="3">
        <f t="shared" si="1"/>
        <v>1</v>
      </c>
      <c r="D67" s="3">
        <f t="shared" si="2"/>
        <v>1739</v>
      </c>
      <c r="E67" s="3">
        <f t="shared" si="3"/>
        <v>1</v>
      </c>
    </row>
    <row r="68">
      <c r="A68" s="1">
        <v>585.0</v>
      </c>
      <c r="B68" s="3">
        <f t="shared" si="1"/>
        <v>1</v>
      </c>
      <c r="D68" s="3">
        <f t="shared" si="2"/>
        <v>1750</v>
      </c>
      <c r="E68" s="3">
        <f t="shared" si="3"/>
        <v>1</v>
      </c>
    </row>
    <row r="69">
      <c r="A69" s="1">
        <v>589.0</v>
      </c>
      <c r="B69" s="3">
        <f t="shared" si="1"/>
        <v>1</v>
      </c>
      <c r="D69" s="3">
        <f t="shared" si="2"/>
        <v>1757</v>
      </c>
      <c r="E69" s="3">
        <f t="shared" si="3"/>
        <v>1</v>
      </c>
    </row>
    <row r="70">
      <c r="A70" s="1">
        <v>597.0</v>
      </c>
      <c r="B70" s="3">
        <f t="shared" si="1"/>
        <v>1</v>
      </c>
      <c r="D70" s="3">
        <f t="shared" si="2"/>
        <v>1771</v>
      </c>
      <c r="E70" s="3">
        <f t="shared" si="3"/>
        <v>1</v>
      </c>
    </row>
    <row r="71">
      <c r="A71" s="1">
        <v>608.0</v>
      </c>
      <c r="B71" s="3">
        <f t="shared" si="1"/>
        <v>1</v>
      </c>
      <c r="D71" s="3">
        <f t="shared" si="2"/>
        <v>1794</v>
      </c>
      <c r="E71" s="3">
        <f t="shared" si="3"/>
        <v>1</v>
      </c>
    </row>
    <row r="72">
      <c r="A72" s="1">
        <v>607.0</v>
      </c>
      <c r="B72" s="3">
        <f t="shared" si="1"/>
        <v>0</v>
      </c>
      <c r="D72" s="3">
        <f t="shared" si="2"/>
        <v>1812</v>
      </c>
      <c r="E72" s="3">
        <f t="shared" si="3"/>
        <v>1</v>
      </c>
    </row>
    <row r="73">
      <c r="A73" s="1">
        <v>614.0</v>
      </c>
      <c r="B73" s="3">
        <f t="shared" si="1"/>
        <v>1</v>
      </c>
      <c r="D73" s="3">
        <f t="shared" si="2"/>
        <v>1829</v>
      </c>
      <c r="E73" s="3">
        <f t="shared" si="3"/>
        <v>1</v>
      </c>
    </row>
    <row r="74">
      <c r="A74" s="1">
        <v>619.0</v>
      </c>
      <c r="B74" s="3">
        <f t="shared" si="1"/>
        <v>1</v>
      </c>
      <c r="D74" s="3">
        <f t="shared" si="2"/>
        <v>1840</v>
      </c>
      <c r="E74" s="3">
        <f t="shared" si="3"/>
        <v>1</v>
      </c>
    </row>
    <row r="75">
      <c r="A75" s="1">
        <v>608.0</v>
      </c>
      <c r="B75" s="3">
        <f t="shared" si="1"/>
        <v>0</v>
      </c>
      <c r="D75" s="3">
        <f t="shared" si="2"/>
        <v>1841</v>
      </c>
      <c r="E75" s="3">
        <f t="shared" si="3"/>
        <v>1</v>
      </c>
    </row>
    <row r="76">
      <c r="A76" s="1">
        <v>624.0</v>
      </c>
      <c r="B76" s="3">
        <f t="shared" si="1"/>
        <v>1</v>
      </c>
      <c r="D76" s="3">
        <f t="shared" si="2"/>
        <v>1851</v>
      </c>
      <c r="E76" s="3">
        <f t="shared" si="3"/>
        <v>1</v>
      </c>
    </row>
    <row r="77">
      <c r="A77" s="1">
        <v>665.0</v>
      </c>
      <c r="B77" s="3">
        <f t="shared" si="1"/>
        <v>1</v>
      </c>
      <c r="D77" s="3">
        <f t="shared" si="2"/>
        <v>1897</v>
      </c>
      <c r="E77" s="3">
        <f t="shared" si="3"/>
        <v>1</v>
      </c>
    </row>
    <row r="78">
      <c r="A78" s="1">
        <v>666.0</v>
      </c>
      <c r="B78" s="3">
        <f t="shared" si="1"/>
        <v>1</v>
      </c>
      <c r="D78" s="3">
        <f t="shared" si="2"/>
        <v>1955</v>
      </c>
      <c r="E78" s="3">
        <f t="shared" si="3"/>
        <v>1</v>
      </c>
    </row>
    <row r="79">
      <c r="A79" s="1">
        <v>675.0</v>
      </c>
      <c r="B79" s="3">
        <f t="shared" si="1"/>
        <v>1</v>
      </c>
      <c r="D79" s="3">
        <f t="shared" si="2"/>
        <v>2006</v>
      </c>
      <c r="E79" s="3">
        <f t="shared" si="3"/>
        <v>1</v>
      </c>
    </row>
    <row r="80">
      <c r="A80" s="1">
        <v>695.0</v>
      </c>
      <c r="B80" s="3">
        <f t="shared" si="1"/>
        <v>1</v>
      </c>
      <c r="D80" s="3">
        <f t="shared" si="2"/>
        <v>2036</v>
      </c>
      <c r="E80" s="3">
        <f t="shared" si="3"/>
        <v>1</v>
      </c>
    </row>
    <row r="81">
      <c r="A81" s="1">
        <v>698.0</v>
      </c>
      <c r="B81" s="3">
        <f t="shared" si="1"/>
        <v>1</v>
      </c>
      <c r="D81" s="3">
        <f t="shared" si="2"/>
        <v>2068</v>
      </c>
      <c r="E81" s="3">
        <f t="shared" si="3"/>
        <v>1</v>
      </c>
    </row>
    <row r="82">
      <c r="A82" s="1">
        <v>703.0</v>
      </c>
      <c r="B82" s="3">
        <f t="shared" si="1"/>
        <v>1</v>
      </c>
      <c r="D82" s="3">
        <f t="shared" si="2"/>
        <v>2096</v>
      </c>
      <c r="E82" s="3">
        <f t="shared" si="3"/>
        <v>1</v>
      </c>
    </row>
    <row r="83">
      <c r="A83" s="1">
        <v>711.0</v>
      </c>
      <c r="B83" s="3">
        <f t="shared" si="1"/>
        <v>1</v>
      </c>
      <c r="D83" s="3">
        <f t="shared" si="2"/>
        <v>2112</v>
      </c>
      <c r="E83" s="3">
        <f t="shared" si="3"/>
        <v>1</v>
      </c>
    </row>
    <row r="84">
      <c r="A84" s="1">
        <v>733.0</v>
      </c>
      <c r="B84" s="3">
        <f t="shared" si="1"/>
        <v>1</v>
      </c>
      <c r="D84" s="3">
        <f t="shared" si="2"/>
        <v>2147</v>
      </c>
      <c r="E84" s="3">
        <f t="shared" si="3"/>
        <v>1</v>
      </c>
    </row>
    <row r="85">
      <c r="A85" s="1">
        <v>738.0</v>
      </c>
      <c r="B85" s="3">
        <f t="shared" si="1"/>
        <v>1</v>
      </c>
      <c r="D85" s="3">
        <f t="shared" si="2"/>
        <v>2182</v>
      </c>
      <c r="E85" s="3">
        <f t="shared" si="3"/>
        <v>1</v>
      </c>
    </row>
    <row r="86">
      <c r="A86" s="1">
        <v>739.0</v>
      </c>
      <c r="B86" s="3">
        <f t="shared" si="1"/>
        <v>1</v>
      </c>
      <c r="D86" s="3">
        <f t="shared" si="2"/>
        <v>2210</v>
      </c>
      <c r="E86" s="3">
        <f t="shared" si="3"/>
        <v>1</v>
      </c>
    </row>
    <row r="87">
      <c r="A87" s="1">
        <v>742.0</v>
      </c>
      <c r="B87" s="3">
        <f t="shared" si="1"/>
        <v>1</v>
      </c>
      <c r="D87" s="3">
        <f t="shared" si="2"/>
        <v>2219</v>
      </c>
      <c r="E87" s="3">
        <f t="shared" si="3"/>
        <v>1</v>
      </c>
    </row>
    <row r="88">
      <c r="A88" s="1">
        <v>743.0</v>
      </c>
      <c r="B88" s="3">
        <f t="shared" si="1"/>
        <v>1</v>
      </c>
      <c r="D88" s="3">
        <f t="shared" si="2"/>
        <v>2224</v>
      </c>
      <c r="E88" s="3">
        <f t="shared" si="3"/>
        <v>1</v>
      </c>
    </row>
    <row r="89">
      <c r="A89" s="1">
        <v>763.0</v>
      </c>
      <c r="B89" s="3">
        <f t="shared" si="1"/>
        <v>1</v>
      </c>
      <c r="D89" s="3">
        <f t="shared" si="2"/>
        <v>2248</v>
      </c>
      <c r="E89" s="3">
        <f t="shared" si="3"/>
        <v>1</v>
      </c>
    </row>
    <row r="90">
      <c r="A90" s="1">
        <v>775.0</v>
      </c>
      <c r="B90" s="3">
        <f t="shared" si="1"/>
        <v>1</v>
      </c>
      <c r="D90" s="3">
        <f t="shared" si="2"/>
        <v>2281</v>
      </c>
      <c r="E90" s="3">
        <f t="shared" si="3"/>
        <v>1</v>
      </c>
    </row>
    <row r="91">
      <c r="A91" s="1">
        <v>778.0</v>
      </c>
      <c r="B91" s="3">
        <f t="shared" si="1"/>
        <v>1</v>
      </c>
      <c r="D91" s="3">
        <f t="shared" si="2"/>
        <v>2316</v>
      </c>
      <c r="E91" s="3">
        <f t="shared" si="3"/>
        <v>1</v>
      </c>
    </row>
    <row r="92">
      <c r="A92" s="1">
        <v>804.0</v>
      </c>
      <c r="B92" s="3">
        <f t="shared" si="1"/>
        <v>1</v>
      </c>
      <c r="D92" s="3">
        <f t="shared" si="2"/>
        <v>2357</v>
      </c>
      <c r="E92" s="3">
        <f t="shared" si="3"/>
        <v>1</v>
      </c>
    </row>
    <row r="93">
      <c r="A93" s="1">
        <v>806.0</v>
      </c>
      <c r="B93" s="3">
        <f t="shared" si="1"/>
        <v>1</v>
      </c>
      <c r="D93" s="3">
        <f t="shared" si="2"/>
        <v>2388</v>
      </c>
      <c r="E93" s="3">
        <f t="shared" si="3"/>
        <v>1</v>
      </c>
    </row>
    <row r="94">
      <c r="A94" s="1">
        <v>810.0</v>
      </c>
      <c r="B94" s="3">
        <f t="shared" si="1"/>
        <v>1</v>
      </c>
      <c r="D94" s="3">
        <f t="shared" si="2"/>
        <v>2420</v>
      </c>
      <c r="E94" s="3">
        <f t="shared" si="3"/>
        <v>1</v>
      </c>
    </row>
    <row r="95">
      <c r="A95" s="1">
        <v>812.0</v>
      </c>
      <c r="B95" s="3">
        <f t="shared" si="1"/>
        <v>1</v>
      </c>
      <c r="D95" s="3">
        <f t="shared" si="2"/>
        <v>2428</v>
      </c>
      <c r="E95" s="3">
        <f t="shared" si="3"/>
        <v>1</v>
      </c>
    </row>
    <row r="96">
      <c r="A96" s="1">
        <v>818.0</v>
      </c>
      <c r="B96" s="3">
        <f t="shared" si="1"/>
        <v>1</v>
      </c>
      <c r="D96" s="3">
        <f t="shared" si="2"/>
        <v>2440</v>
      </c>
      <c r="E96" s="3">
        <f t="shared" si="3"/>
        <v>1</v>
      </c>
    </row>
    <row r="97">
      <c r="A97" s="1">
        <v>819.0</v>
      </c>
      <c r="B97" s="3">
        <f t="shared" si="1"/>
        <v>1</v>
      </c>
      <c r="D97" s="3">
        <f t="shared" si="2"/>
        <v>2449</v>
      </c>
      <c r="E97" s="3">
        <f t="shared" si="3"/>
        <v>1</v>
      </c>
    </row>
    <row r="98">
      <c r="A98" s="1">
        <v>828.0</v>
      </c>
      <c r="B98" s="3">
        <f t="shared" si="1"/>
        <v>1</v>
      </c>
      <c r="D98" s="3">
        <f t="shared" si="2"/>
        <v>2465</v>
      </c>
      <c r="E98" s="3">
        <f t="shared" si="3"/>
        <v>1</v>
      </c>
    </row>
    <row r="99">
      <c r="A99" s="1">
        <v>867.0</v>
      </c>
      <c r="B99" s="3">
        <f t="shared" si="1"/>
        <v>1</v>
      </c>
      <c r="D99" s="3">
        <f t="shared" si="2"/>
        <v>2514</v>
      </c>
      <c r="E99" s="3">
        <f t="shared" si="3"/>
        <v>1</v>
      </c>
    </row>
    <row r="100">
      <c r="A100" s="1">
        <v>866.0</v>
      </c>
      <c r="B100" s="3">
        <f t="shared" si="1"/>
        <v>0</v>
      </c>
      <c r="D100" s="3">
        <f t="shared" si="2"/>
        <v>2561</v>
      </c>
      <c r="E100" s="3">
        <f t="shared" si="3"/>
        <v>1</v>
      </c>
    </row>
    <row r="101">
      <c r="A101" s="1">
        <v>876.0</v>
      </c>
      <c r="B101" s="3">
        <f t="shared" si="1"/>
        <v>1</v>
      </c>
      <c r="D101" s="3">
        <f t="shared" si="2"/>
        <v>2609</v>
      </c>
      <c r="E101" s="3">
        <f t="shared" si="3"/>
        <v>1</v>
      </c>
    </row>
    <row r="102">
      <c r="A102" s="1">
        <v>878.0</v>
      </c>
      <c r="B102" s="3">
        <f t="shared" si="1"/>
        <v>1</v>
      </c>
      <c r="D102" s="3">
        <f t="shared" si="2"/>
        <v>2620</v>
      </c>
      <c r="E102" s="3">
        <f t="shared" si="3"/>
        <v>1</v>
      </c>
    </row>
    <row r="103">
      <c r="A103" s="1">
        <v>881.0</v>
      </c>
      <c r="B103" s="3">
        <f t="shared" si="1"/>
        <v>1</v>
      </c>
      <c r="D103" s="3">
        <f t="shared" si="2"/>
        <v>2635</v>
      </c>
      <c r="E103" s="3">
        <f t="shared" si="3"/>
        <v>1</v>
      </c>
    </row>
    <row r="104">
      <c r="A104" s="1">
        <v>875.0</v>
      </c>
      <c r="B104" s="3">
        <f t="shared" si="1"/>
        <v>0</v>
      </c>
      <c r="D104" s="3">
        <f t="shared" si="2"/>
        <v>2634</v>
      </c>
      <c r="E104" s="3">
        <f t="shared" si="3"/>
        <v>0</v>
      </c>
    </row>
    <row r="105">
      <c r="A105" s="1">
        <v>881.0</v>
      </c>
      <c r="B105" s="3">
        <f t="shared" si="1"/>
        <v>1</v>
      </c>
      <c r="D105" s="3">
        <f t="shared" si="2"/>
        <v>2637</v>
      </c>
      <c r="E105" s="3">
        <f t="shared" si="3"/>
        <v>1</v>
      </c>
    </row>
    <row r="106">
      <c r="A106" s="1">
        <v>858.0</v>
      </c>
      <c r="B106" s="3">
        <f t="shared" si="1"/>
        <v>0</v>
      </c>
      <c r="D106" s="3">
        <f t="shared" si="2"/>
        <v>2614</v>
      </c>
      <c r="E106" s="3">
        <f t="shared" si="3"/>
        <v>0</v>
      </c>
    </row>
    <row r="107">
      <c r="A107" s="1">
        <v>859.0</v>
      </c>
      <c r="B107" s="3">
        <f t="shared" si="1"/>
        <v>1</v>
      </c>
      <c r="D107" s="3">
        <f t="shared" si="2"/>
        <v>2598</v>
      </c>
      <c r="E107" s="3">
        <f t="shared" si="3"/>
        <v>0</v>
      </c>
    </row>
    <row r="108">
      <c r="A108" s="1">
        <v>868.0</v>
      </c>
      <c r="B108" s="3">
        <f t="shared" si="1"/>
        <v>1</v>
      </c>
      <c r="D108" s="3">
        <f t="shared" si="2"/>
        <v>2585</v>
      </c>
      <c r="E108" s="3">
        <f t="shared" si="3"/>
        <v>0</v>
      </c>
    </row>
    <row r="109">
      <c r="A109" s="1">
        <v>869.0</v>
      </c>
      <c r="B109" s="3">
        <f t="shared" si="1"/>
        <v>1</v>
      </c>
      <c r="D109" s="3">
        <f t="shared" si="2"/>
        <v>2596</v>
      </c>
      <c r="E109" s="3">
        <f t="shared" si="3"/>
        <v>1</v>
      </c>
    </row>
    <row r="110">
      <c r="A110" s="1">
        <v>860.0</v>
      </c>
      <c r="B110" s="3">
        <f t="shared" si="1"/>
        <v>0</v>
      </c>
      <c r="D110" s="3">
        <f t="shared" si="2"/>
        <v>2597</v>
      </c>
      <c r="E110" s="3">
        <f t="shared" si="3"/>
        <v>1</v>
      </c>
    </row>
    <row r="111">
      <c r="A111" s="1">
        <v>888.0</v>
      </c>
      <c r="B111" s="3">
        <f t="shared" si="1"/>
        <v>1</v>
      </c>
      <c r="D111" s="3">
        <f t="shared" si="2"/>
        <v>2617</v>
      </c>
      <c r="E111" s="3">
        <f t="shared" si="3"/>
        <v>1</v>
      </c>
    </row>
    <row r="112">
      <c r="A112" s="1">
        <v>890.0</v>
      </c>
      <c r="B112" s="3">
        <f t="shared" si="1"/>
        <v>1</v>
      </c>
      <c r="D112" s="3">
        <f t="shared" si="2"/>
        <v>2638</v>
      </c>
      <c r="E112" s="3">
        <f t="shared" si="3"/>
        <v>1</v>
      </c>
    </row>
    <row r="113">
      <c r="A113" s="1">
        <v>891.0</v>
      </c>
      <c r="B113" s="3">
        <f t="shared" si="1"/>
        <v>1</v>
      </c>
      <c r="D113" s="3">
        <f t="shared" si="2"/>
        <v>2669</v>
      </c>
      <c r="E113" s="3">
        <f t="shared" si="3"/>
        <v>1</v>
      </c>
    </row>
    <row r="114">
      <c r="A114" s="1">
        <v>893.0</v>
      </c>
      <c r="B114" s="3">
        <f t="shared" si="1"/>
        <v>1</v>
      </c>
      <c r="D114" s="3">
        <f t="shared" si="2"/>
        <v>2674</v>
      </c>
      <c r="E114" s="3">
        <f t="shared" si="3"/>
        <v>1</v>
      </c>
    </row>
    <row r="115">
      <c r="A115" s="1">
        <v>894.0</v>
      </c>
      <c r="B115" s="3">
        <f t="shared" si="1"/>
        <v>1</v>
      </c>
      <c r="D115" s="3">
        <f t="shared" si="2"/>
        <v>2678</v>
      </c>
      <c r="E115" s="3">
        <f t="shared" si="3"/>
        <v>1</v>
      </c>
    </row>
    <row r="116">
      <c r="A116" s="1">
        <v>919.0</v>
      </c>
      <c r="B116" s="3">
        <f t="shared" si="1"/>
        <v>1</v>
      </c>
      <c r="D116" s="3">
        <f t="shared" si="2"/>
        <v>2706</v>
      </c>
      <c r="E116" s="3">
        <f t="shared" si="3"/>
        <v>1</v>
      </c>
    </row>
    <row r="117">
      <c r="A117" s="1">
        <v>924.0</v>
      </c>
      <c r="B117" s="3">
        <f t="shared" si="1"/>
        <v>1</v>
      </c>
      <c r="D117" s="3">
        <f t="shared" si="2"/>
        <v>2737</v>
      </c>
      <c r="E117" s="3">
        <f t="shared" si="3"/>
        <v>1</v>
      </c>
    </row>
    <row r="118">
      <c r="A118" s="1">
        <v>925.0</v>
      </c>
      <c r="B118" s="3">
        <f t="shared" si="1"/>
        <v>1</v>
      </c>
      <c r="D118" s="3">
        <f t="shared" si="2"/>
        <v>2768</v>
      </c>
      <c r="E118" s="3">
        <f t="shared" si="3"/>
        <v>1</v>
      </c>
    </row>
    <row r="119">
      <c r="A119" s="1">
        <v>933.0</v>
      </c>
      <c r="B119" s="3">
        <f t="shared" si="1"/>
        <v>1</v>
      </c>
      <c r="D119" s="3">
        <f t="shared" si="2"/>
        <v>2782</v>
      </c>
      <c r="E119" s="3">
        <f t="shared" si="3"/>
        <v>1</v>
      </c>
    </row>
    <row r="120">
      <c r="A120" s="1">
        <v>937.0</v>
      </c>
      <c r="B120" s="3">
        <f t="shared" si="1"/>
        <v>1</v>
      </c>
      <c r="D120" s="3">
        <f t="shared" si="2"/>
        <v>2795</v>
      </c>
      <c r="E120" s="3">
        <f t="shared" si="3"/>
        <v>1</v>
      </c>
    </row>
    <row r="121">
      <c r="A121" s="1">
        <v>950.0</v>
      </c>
      <c r="B121" s="3">
        <f t="shared" si="1"/>
        <v>1</v>
      </c>
      <c r="D121" s="3">
        <f t="shared" si="2"/>
        <v>2820</v>
      </c>
      <c r="E121" s="3">
        <f t="shared" si="3"/>
        <v>1</v>
      </c>
    </row>
    <row r="122">
      <c r="A122" s="1">
        <v>955.0</v>
      </c>
      <c r="B122" s="3">
        <f t="shared" si="1"/>
        <v>1</v>
      </c>
      <c r="D122" s="3">
        <f t="shared" si="2"/>
        <v>2842</v>
      </c>
      <c r="E122" s="3">
        <f t="shared" si="3"/>
        <v>1</v>
      </c>
    </row>
    <row r="123">
      <c r="A123" s="1">
        <v>966.0</v>
      </c>
      <c r="B123" s="3">
        <f t="shared" si="1"/>
        <v>1</v>
      </c>
      <c r="D123" s="3">
        <f t="shared" si="2"/>
        <v>2871</v>
      </c>
      <c r="E123" s="3">
        <f t="shared" si="3"/>
        <v>1</v>
      </c>
    </row>
    <row r="124">
      <c r="A124" s="1">
        <v>984.0</v>
      </c>
      <c r="B124" s="3">
        <f t="shared" si="1"/>
        <v>1</v>
      </c>
      <c r="D124" s="3">
        <f t="shared" si="2"/>
        <v>2905</v>
      </c>
      <c r="E124" s="3">
        <f t="shared" si="3"/>
        <v>1</v>
      </c>
    </row>
    <row r="125">
      <c r="A125" s="1">
        <v>989.0</v>
      </c>
      <c r="B125" s="3">
        <f t="shared" si="1"/>
        <v>1</v>
      </c>
      <c r="D125" s="3">
        <f t="shared" si="2"/>
        <v>2939</v>
      </c>
      <c r="E125" s="3">
        <f t="shared" si="3"/>
        <v>1</v>
      </c>
    </row>
    <row r="126">
      <c r="A126" s="1">
        <v>993.0</v>
      </c>
      <c r="B126" s="3">
        <f t="shared" si="1"/>
        <v>1</v>
      </c>
      <c r="D126" s="3">
        <f t="shared" si="2"/>
        <v>2966</v>
      </c>
      <c r="E126" s="3">
        <f t="shared" si="3"/>
        <v>1</v>
      </c>
    </row>
    <row r="127">
      <c r="A127" s="1">
        <v>996.0</v>
      </c>
      <c r="B127" s="3">
        <f t="shared" si="1"/>
        <v>1</v>
      </c>
      <c r="D127" s="3">
        <f t="shared" si="2"/>
        <v>2978</v>
      </c>
      <c r="E127" s="3">
        <f t="shared" si="3"/>
        <v>1</v>
      </c>
    </row>
    <row r="128">
      <c r="A128" s="1">
        <v>997.0</v>
      </c>
      <c r="B128" s="3">
        <f t="shared" si="1"/>
        <v>1</v>
      </c>
      <c r="D128" s="3">
        <f t="shared" si="2"/>
        <v>2986</v>
      </c>
      <c r="E128" s="3">
        <f t="shared" si="3"/>
        <v>1</v>
      </c>
    </row>
    <row r="129">
      <c r="A129" s="1">
        <v>1015.0</v>
      </c>
      <c r="B129" s="3">
        <f t="shared" si="1"/>
        <v>1</v>
      </c>
      <c r="D129" s="3">
        <f t="shared" si="2"/>
        <v>3008</v>
      </c>
      <c r="E129" s="3">
        <f t="shared" si="3"/>
        <v>1</v>
      </c>
    </row>
    <row r="130">
      <c r="A130" s="1">
        <v>1031.0</v>
      </c>
      <c r="B130" s="3">
        <f t="shared" si="1"/>
        <v>1</v>
      </c>
      <c r="D130" s="3">
        <f t="shared" si="2"/>
        <v>3043</v>
      </c>
      <c r="E130" s="3">
        <f t="shared" si="3"/>
        <v>1</v>
      </c>
    </row>
    <row r="131">
      <c r="A131" s="1">
        <v>1035.0</v>
      </c>
      <c r="B131" s="3">
        <f t="shared" si="1"/>
        <v>1</v>
      </c>
      <c r="D131" s="3">
        <f t="shared" si="2"/>
        <v>3081</v>
      </c>
      <c r="E131" s="3">
        <f t="shared" si="3"/>
        <v>1</v>
      </c>
    </row>
    <row r="132">
      <c r="A132" s="1">
        <v>1039.0</v>
      </c>
      <c r="B132" s="3">
        <f t="shared" si="1"/>
        <v>1</v>
      </c>
      <c r="D132" s="3">
        <f t="shared" si="2"/>
        <v>3105</v>
      </c>
      <c r="E132" s="3">
        <f t="shared" si="3"/>
        <v>1</v>
      </c>
    </row>
    <row r="133">
      <c r="A133" s="1">
        <v>1055.0</v>
      </c>
      <c r="B133" s="3">
        <f t="shared" si="1"/>
        <v>1</v>
      </c>
      <c r="D133" s="3">
        <f t="shared" si="2"/>
        <v>3129</v>
      </c>
      <c r="E133" s="3">
        <f t="shared" si="3"/>
        <v>1</v>
      </c>
    </row>
    <row r="134">
      <c r="A134" s="1">
        <v>1057.0</v>
      </c>
      <c r="B134" s="3">
        <f t="shared" si="1"/>
        <v>1</v>
      </c>
      <c r="D134" s="3">
        <f t="shared" si="2"/>
        <v>3151</v>
      </c>
      <c r="E134" s="3">
        <f t="shared" si="3"/>
        <v>1</v>
      </c>
    </row>
    <row r="135">
      <c r="A135" s="1">
        <v>1058.0</v>
      </c>
      <c r="B135" s="3">
        <f t="shared" si="1"/>
        <v>1</v>
      </c>
      <c r="D135" s="3">
        <f t="shared" si="2"/>
        <v>3170</v>
      </c>
      <c r="E135" s="3">
        <f t="shared" si="3"/>
        <v>1</v>
      </c>
    </row>
    <row r="136">
      <c r="A136" s="1">
        <v>1059.0</v>
      </c>
      <c r="B136" s="3">
        <f t="shared" si="1"/>
        <v>1</v>
      </c>
      <c r="D136" s="3">
        <f t="shared" si="2"/>
        <v>3174</v>
      </c>
      <c r="E136" s="3">
        <f t="shared" si="3"/>
        <v>1</v>
      </c>
    </row>
    <row r="137">
      <c r="A137" s="1">
        <v>1060.0</v>
      </c>
      <c r="B137" s="3">
        <f t="shared" si="1"/>
        <v>1</v>
      </c>
      <c r="D137" s="3">
        <f t="shared" si="2"/>
        <v>3177</v>
      </c>
      <c r="E137" s="3">
        <f t="shared" si="3"/>
        <v>1</v>
      </c>
    </row>
    <row r="138">
      <c r="A138" s="1">
        <v>1061.0</v>
      </c>
      <c r="B138" s="3">
        <f t="shared" si="1"/>
        <v>1</v>
      </c>
      <c r="D138" s="3">
        <f t="shared" si="2"/>
        <v>3180</v>
      </c>
      <c r="E138" s="3">
        <f t="shared" si="3"/>
        <v>1</v>
      </c>
    </row>
    <row r="139">
      <c r="A139" s="1">
        <v>1067.0</v>
      </c>
      <c r="B139" s="3">
        <f t="shared" si="1"/>
        <v>1</v>
      </c>
      <c r="D139" s="3">
        <f t="shared" si="2"/>
        <v>3188</v>
      </c>
      <c r="E139" s="3">
        <f t="shared" si="3"/>
        <v>1</v>
      </c>
    </row>
    <row r="140">
      <c r="A140" s="1">
        <v>1069.0</v>
      </c>
      <c r="B140" s="3">
        <f t="shared" si="1"/>
        <v>1</v>
      </c>
      <c r="D140" s="3">
        <f t="shared" si="2"/>
        <v>3197</v>
      </c>
      <c r="E140" s="3">
        <f t="shared" si="3"/>
        <v>1</v>
      </c>
    </row>
    <row r="141">
      <c r="A141" s="1">
        <v>1070.0</v>
      </c>
      <c r="B141" s="3">
        <f t="shared" si="1"/>
        <v>1</v>
      </c>
      <c r="D141" s="3">
        <f t="shared" si="2"/>
        <v>3206</v>
      </c>
      <c r="E141" s="3">
        <f t="shared" si="3"/>
        <v>1</v>
      </c>
    </row>
    <row r="142">
      <c r="A142" s="1">
        <v>1059.0</v>
      </c>
      <c r="B142" s="3">
        <f t="shared" si="1"/>
        <v>0</v>
      </c>
      <c r="D142" s="3">
        <f t="shared" si="2"/>
        <v>3198</v>
      </c>
      <c r="E142" s="3">
        <f t="shared" si="3"/>
        <v>0</v>
      </c>
    </row>
    <row r="143">
      <c r="A143" s="1">
        <v>1060.0</v>
      </c>
      <c r="B143" s="3">
        <f t="shared" si="1"/>
        <v>1</v>
      </c>
      <c r="D143" s="3">
        <f t="shared" si="2"/>
        <v>3189</v>
      </c>
      <c r="E143" s="3">
        <f t="shared" si="3"/>
        <v>0</v>
      </c>
    </row>
    <row r="144">
      <c r="A144" s="1">
        <v>1077.0</v>
      </c>
      <c r="B144" s="3">
        <f t="shared" si="1"/>
        <v>1</v>
      </c>
      <c r="D144" s="3">
        <f t="shared" si="2"/>
        <v>3196</v>
      </c>
      <c r="E144" s="3">
        <f t="shared" si="3"/>
        <v>1</v>
      </c>
    </row>
    <row r="145">
      <c r="A145" s="1">
        <v>1079.0</v>
      </c>
      <c r="B145" s="3">
        <f t="shared" si="1"/>
        <v>1</v>
      </c>
      <c r="D145" s="3">
        <f t="shared" si="2"/>
        <v>3216</v>
      </c>
      <c r="E145" s="3">
        <f t="shared" si="3"/>
        <v>1</v>
      </c>
    </row>
    <row r="146">
      <c r="A146" s="1">
        <v>1078.0</v>
      </c>
      <c r="B146" s="3">
        <f t="shared" si="1"/>
        <v>0</v>
      </c>
      <c r="D146" s="3">
        <f t="shared" si="2"/>
        <v>3234</v>
      </c>
      <c r="E146" s="3">
        <f t="shared" si="3"/>
        <v>1</v>
      </c>
    </row>
    <row r="147">
      <c r="A147" s="1">
        <v>1080.0</v>
      </c>
      <c r="B147" s="3">
        <f t="shared" si="1"/>
        <v>1</v>
      </c>
      <c r="D147" s="3">
        <f t="shared" si="2"/>
        <v>3237</v>
      </c>
      <c r="E147" s="3">
        <f t="shared" si="3"/>
        <v>1</v>
      </c>
    </row>
    <row r="148">
      <c r="A148" s="1">
        <v>1087.0</v>
      </c>
      <c r="B148" s="3">
        <f t="shared" si="1"/>
        <v>1</v>
      </c>
      <c r="D148" s="3">
        <f t="shared" si="2"/>
        <v>3245</v>
      </c>
      <c r="E148" s="3">
        <f t="shared" si="3"/>
        <v>1</v>
      </c>
    </row>
    <row r="149">
      <c r="A149" s="1">
        <v>1088.0</v>
      </c>
      <c r="B149" s="3">
        <f t="shared" si="1"/>
        <v>1</v>
      </c>
      <c r="D149" s="3">
        <f t="shared" si="2"/>
        <v>3255</v>
      </c>
      <c r="E149" s="3">
        <f t="shared" si="3"/>
        <v>1</v>
      </c>
    </row>
    <row r="150">
      <c r="A150" s="1">
        <v>1090.0</v>
      </c>
      <c r="B150" s="3">
        <f t="shared" si="1"/>
        <v>1</v>
      </c>
      <c r="D150" s="3">
        <f t="shared" si="2"/>
        <v>3265</v>
      </c>
      <c r="E150" s="3">
        <f t="shared" si="3"/>
        <v>1</v>
      </c>
    </row>
    <row r="151">
      <c r="A151" s="1">
        <v>1097.0</v>
      </c>
      <c r="B151" s="3">
        <f t="shared" si="1"/>
        <v>1</v>
      </c>
      <c r="D151" s="3">
        <f t="shared" si="2"/>
        <v>3275</v>
      </c>
      <c r="E151" s="3">
        <f t="shared" si="3"/>
        <v>1</v>
      </c>
    </row>
    <row r="152">
      <c r="A152" s="1">
        <v>1082.0</v>
      </c>
      <c r="B152" s="3">
        <f t="shared" si="1"/>
        <v>0</v>
      </c>
      <c r="D152" s="3">
        <f t="shared" si="2"/>
        <v>3269</v>
      </c>
      <c r="E152" s="3">
        <f t="shared" si="3"/>
        <v>0</v>
      </c>
    </row>
    <row r="153">
      <c r="A153" s="1">
        <v>1102.0</v>
      </c>
      <c r="B153" s="3">
        <f t="shared" si="1"/>
        <v>1</v>
      </c>
      <c r="D153" s="3">
        <f t="shared" si="2"/>
        <v>3281</v>
      </c>
      <c r="E153" s="3">
        <f t="shared" si="3"/>
        <v>1</v>
      </c>
    </row>
    <row r="154">
      <c r="A154" s="1">
        <v>1105.0</v>
      </c>
      <c r="B154" s="3">
        <f t="shared" si="1"/>
        <v>1</v>
      </c>
      <c r="D154" s="3">
        <f t="shared" si="2"/>
        <v>3289</v>
      </c>
      <c r="E154" s="3">
        <f t="shared" si="3"/>
        <v>1</v>
      </c>
    </row>
    <row r="155">
      <c r="A155" s="1">
        <v>1106.0</v>
      </c>
      <c r="B155" s="3">
        <f t="shared" si="1"/>
        <v>1</v>
      </c>
      <c r="D155" s="3">
        <f t="shared" si="2"/>
        <v>3313</v>
      </c>
      <c r="E155" s="3">
        <f t="shared" si="3"/>
        <v>1</v>
      </c>
    </row>
    <row r="156">
      <c r="A156" s="1">
        <v>1120.0</v>
      </c>
      <c r="B156" s="3">
        <f t="shared" si="1"/>
        <v>1</v>
      </c>
      <c r="D156" s="3">
        <f t="shared" si="2"/>
        <v>3331</v>
      </c>
      <c r="E156" s="3">
        <f t="shared" si="3"/>
        <v>1</v>
      </c>
    </row>
    <row r="157">
      <c r="A157" s="1">
        <v>1125.0</v>
      </c>
      <c r="B157" s="3">
        <f t="shared" si="1"/>
        <v>1</v>
      </c>
      <c r="D157" s="3">
        <f t="shared" si="2"/>
        <v>3351</v>
      </c>
      <c r="E157" s="3">
        <f t="shared" si="3"/>
        <v>1</v>
      </c>
    </row>
    <row r="158">
      <c r="A158" s="1">
        <v>1130.0</v>
      </c>
      <c r="B158" s="3">
        <f t="shared" si="1"/>
        <v>1</v>
      </c>
      <c r="D158" s="3">
        <f t="shared" si="2"/>
        <v>3375</v>
      </c>
      <c r="E158" s="3">
        <f t="shared" si="3"/>
        <v>1</v>
      </c>
    </row>
    <row r="159">
      <c r="A159" s="1">
        <v>1132.0</v>
      </c>
      <c r="B159" s="3">
        <f t="shared" si="1"/>
        <v>1</v>
      </c>
      <c r="D159" s="3">
        <f t="shared" si="2"/>
        <v>3387</v>
      </c>
      <c r="E159" s="3">
        <f t="shared" si="3"/>
        <v>1</v>
      </c>
    </row>
    <row r="160">
      <c r="A160" s="1">
        <v>1154.0</v>
      </c>
      <c r="B160" s="3">
        <f t="shared" si="1"/>
        <v>1</v>
      </c>
      <c r="D160" s="3">
        <f t="shared" si="2"/>
        <v>3416</v>
      </c>
      <c r="E160" s="3">
        <f t="shared" si="3"/>
        <v>1</v>
      </c>
    </row>
    <row r="161">
      <c r="A161" s="1">
        <v>1141.0</v>
      </c>
      <c r="B161" s="3">
        <f t="shared" si="1"/>
        <v>0</v>
      </c>
      <c r="D161" s="3">
        <f t="shared" si="2"/>
        <v>3427</v>
      </c>
      <c r="E161" s="3">
        <f t="shared" si="3"/>
        <v>1</v>
      </c>
    </row>
    <row r="162">
      <c r="A162" s="1">
        <v>1135.0</v>
      </c>
      <c r="B162" s="3">
        <f t="shared" si="1"/>
        <v>0</v>
      </c>
      <c r="D162" s="3">
        <f t="shared" si="2"/>
        <v>3430</v>
      </c>
      <c r="E162" s="3">
        <f t="shared" si="3"/>
        <v>1</v>
      </c>
    </row>
    <row r="163">
      <c r="A163" s="1">
        <v>1131.0</v>
      </c>
      <c r="B163" s="3">
        <f t="shared" si="1"/>
        <v>0</v>
      </c>
      <c r="D163" s="3">
        <f t="shared" si="2"/>
        <v>3407</v>
      </c>
      <c r="E163" s="3">
        <f t="shared" si="3"/>
        <v>0</v>
      </c>
    </row>
    <row r="164">
      <c r="A164" s="1">
        <v>1133.0</v>
      </c>
      <c r="B164" s="3">
        <f t="shared" si="1"/>
        <v>1</v>
      </c>
      <c r="D164" s="3">
        <f t="shared" si="2"/>
        <v>3399</v>
      </c>
      <c r="E164" s="3">
        <f t="shared" si="3"/>
        <v>0</v>
      </c>
    </row>
    <row r="165">
      <c r="A165" s="1">
        <v>1134.0</v>
      </c>
      <c r="B165" s="3">
        <f t="shared" si="1"/>
        <v>1</v>
      </c>
      <c r="D165" s="3">
        <f t="shared" si="2"/>
        <v>3398</v>
      </c>
      <c r="E165" s="3">
        <f t="shared" si="3"/>
        <v>0</v>
      </c>
    </row>
    <row r="166">
      <c r="A166" s="1">
        <v>1137.0</v>
      </c>
      <c r="B166" s="3">
        <f t="shared" si="1"/>
        <v>1</v>
      </c>
      <c r="D166" s="3">
        <f t="shared" si="2"/>
        <v>3404</v>
      </c>
      <c r="E166" s="3">
        <f t="shared" si="3"/>
        <v>1</v>
      </c>
    </row>
    <row r="167">
      <c r="A167" s="1">
        <v>1138.0</v>
      </c>
      <c r="B167" s="3">
        <f t="shared" si="1"/>
        <v>1</v>
      </c>
      <c r="D167" s="3">
        <f t="shared" si="2"/>
        <v>3409</v>
      </c>
      <c r="E167" s="3">
        <f t="shared" si="3"/>
        <v>1</v>
      </c>
    </row>
    <row r="168">
      <c r="A168" s="1">
        <v>1141.0</v>
      </c>
      <c r="B168" s="3">
        <f t="shared" si="1"/>
        <v>1</v>
      </c>
      <c r="D168" s="3">
        <f t="shared" si="2"/>
        <v>3416</v>
      </c>
      <c r="E168" s="3">
        <f t="shared" si="3"/>
        <v>1</v>
      </c>
    </row>
    <row r="169">
      <c r="A169" s="1">
        <v>1142.0</v>
      </c>
      <c r="B169" s="3">
        <f t="shared" si="1"/>
        <v>1</v>
      </c>
      <c r="D169" s="3">
        <f t="shared" si="2"/>
        <v>3421</v>
      </c>
      <c r="E169" s="3">
        <f t="shared" si="3"/>
        <v>1</v>
      </c>
    </row>
    <row r="170">
      <c r="A170" s="1">
        <v>1143.0</v>
      </c>
      <c r="B170" s="3">
        <f t="shared" si="1"/>
        <v>1</v>
      </c>
      <c r="D170" s="3">
        <f t="shared" si="2"/>
        <v>3426</v>
      </c>
      <c r="E170" s="3">
        <f t="shared" si="3"/>
        <v>1</v>
      </c>
    </row>
    <row r="171">
      <c r="A171" s="1">
        <v>1166.0</v>
      </c>
      <c r="B171" s="3">
        <f t="shared" si="1"/>
        <v>1</v>
      </c>
      <c r="D171" s="3">
        <f t="shared" si="2"/>
        <v>3451</v>
      </c>
      <c r="E171" s="3">
        <f t="shared" si="3"/>
        <v>1</v>
      </c>
    </row>
    <row r="172">
      <c r="A172" s="1">
        <v>1175.0</v>
      </c>
      <c r="B172" s="3">
        <f t="shared" si="1"/>
        <v>1</v>
      </c>
      <c r="D172" s="3">
        <f t="shared" si="2"/>
        <v>3484</v>
      </c>
      <c r="E172" s="3">
        <f t="shared" si="3"/>
        <v>1</v>
      </c>
    </row>
    <row r="173">
      <c r="A173" s="1">
        <v>1193.0</v>
      </c>
      <c r="B173" s="3">
        <f t="shared" si="1"/>
        <v>1</v>
      </c>
      <c r="D173" s="3">
        <f t="shared" si="2"/>
        <v>3534</v>
      </c>
      <c r="E173" s="3">
        <f t="shared" si="3"/>
        <v>1</v>
      </c>
    </row>
    <row r="174">
      <c r="A174" s="1">
        <v>1201.0</v>
      </c>
      <c r="B174" s="3">
        <f t="shared" si="1"/>
        <v>1</v>
      </c>
      <c r="D174" s="3">
        <f t="shared" si="2"/>
        <v>3569</v>
      </c>
      <c r="E174" s="3">
        <f t="shared" si="3"/>
        <v>1</v>
      </c>
    </row>
    <row r="175">
      <c r="A175" s="1">
        <v>1236.0</v>
      </c>
      <c r="B175" s="3">
        <f t="shared" si="1"/>
        <v>1</v>
      </c>
      <c r="D175" s="3">
        <f t="shared" si="2"/>
        <v>3630</v>
      </c>
      <c r="E175" s="3">
        <f t="shared" si="3"/>
        <v>1</v>
      </c>
    </row>
    <row r="176">
      <c r="A176" s="1">
        <v>1238.0</v>
      </c>
      <c r="B176" s="3">
        <f t="shared" si="1"/>
        <v>1</v>
      </c>
      <c r="D176" s="3">
        <f t="shared" si="2"/>
        <v>3675</v>
      </c>
      <c r="E176" s="3">
        <f t="shared" si="3"/>
        <v>1</v>
      </c>
    </row>
    <row r="177">
      <c r="A177" s="1">
        <v>1234.0</v>
      </c>
      <c r="B177" s="3">
        <f t="shared" si="1"/>
        <v>0</v>
      </c>
      <c r="D177" s="3">
        <f t="shared" si="2"/>
        <v>3708</v>
      </c>
      <c r="E177" s="3">
        <f t="shared" si="3"/>
        <v>1</v>
      </c>
    </row>
    <row r="178">
      <c r="A178" s="1">
        <v>1240.0</v>
      </c>
      <c r="B178" s="3">
        <f t="shared" si="1"/>
        <v>1</v>
      </c>
      <c r="D178" s="3">
        <f t="shared" si="2"/>
        <v>3712</v>
      </c>
      <c r="E178" s="3">
        <f t="shared" si="3"/>
        <v>1</v>
      </c>
    </row>
    <row r="179">
      <c r="A179" s="1">
        <v>1242.0</v>
      </c>
      <c r="B179" s="3">
        <f t="shared" si="1"/>
        <v>1</v>
      </c>
      <c r="D179" s="3">
        <f t="shared" si="2"/>
        <v>3716</v>
      </c>
      <c r="E179" s="3">
        <f t="shared" si="3"/>
        <v>1</v>
      </c>
    </row>
    <row r="180">
      <c r="A180" s="1">
        <v>1243.0</v>
      </c>
      <c r="B180" s="3">
        <f t="shared" si="1"/>
        <v>1</v>
      </c>
      <c r="D180" s="3">
        <f t="shared" si="2"/>
        <v>3725</v>
      </c>
      <c r="E180" s="3">
        <f t="shared" si="3"/>
        <v>1</v>
      </c>
    </row>
    <row r="181">
      <c r="A181" s="1">
        <v>1271.0</v>
      </c>
      <c r="B181" s="3">
        <f t="shared" si="1"/>
        <v>1</v>
      </c>
      <c r="D181" s="3">
        <f t="shared" si="2"/>
        <v>3756</v>
      </c>
      <c r="E181" s="3">
        <f t="shared" si="3"/>
        <v>1</v>
      </c>
    </row>
    <row r="182">
      <c r="A182" s="1">
        <v>1276.0</v>
      </c>
      <c r="B182" s="3">
        <f t="shared" si="1"/>
        <v>1</v>
      </c>
      <c r="D182" s="3">
        <f t="shared" si="2"/>
        <v>3790</v>
      </c>
      <c r="E182" s="3">
        <f t="shared" si="3"/>
        <v>1</v>
      </c>
    </row>
    <row r="183">
      <c r="A183" s="1">
        <v>1277.0</v>
      </c>
      <c r="B183" s="3">
        <f t="shared" si="1"/>
        <v>1</v>
      </c>
      <c r="D183" s="3">
        <f t="shared" si="2"/>
        <v>3824</v>
      </c>
      <c r="E183" s="3">
        <f t="shared" si="3"/>
        <v>1</v>
      </c>
    </row>
    <row r="184">
      <c r="A184" s="1">
        <v>1272.0</v>
      </c>
      <c r="B184" s="3">
        <f t="shared" si="1"/>
        <v>0</v>
      </c>
      <c r="D184" s="3">
        <f t="shared" si="2"/>
        <v>3825</v>
      </c>
      <c r="E184" s="3">
        <f t="shared" si="3"/>
        <v>1</v>
      </c>
    </row>
    <row r="185">
      <c r="A185" s="1">
        <v>1286.0</v>
      </c>
      <c r="B185" s="3">
        <f t="shared" si="1"/>
        <v>1</v>
      </c>
      <c r="D185" s="3">
        <f t="shared" si="2"/>
        <v>3835</v>
      </c>
      <c r="E185" s="3">
        <f t="shared" si="3"/>
        <v>1</v>
      </c>
    </row>
    <row r="186">
      <c r="A186" s="1">
        <v>1288.0</v>
      </c>
      <c r="B186" s="3">
        <f t="shared" si="1"/>
        <v>1</v>
      </c>
      <c r="D186" s="3">
        <f t="shared" si="2"/>
        <v>3846</v>
      </c>
      <c r="E186" s="3">
        <f t="shared" si="3"/>
        <v>1</v>
      </c>
    </row>
    <row r="187">
      <c r="A187" s="1">
        <v>1290.0</v>
      </c>
      <c r="B187" s="3">
        <f t="shared" si="1"/>
        <v>1</v>
      </c>
      <c r="D187" s="3">
        <f t="shared" si="2"/>
        <v>3864</v>
      </c>
      <c r="E187" s="3">
        <f t="shared" si="3"/>
        <v>1</v>
      </c>
    </row>
    <row r="188">
      <c r="A188" s="1">
        <v>1292.0</v>
      </c>
      <c r="B188" s="3">
        <f t="shared" si="1"/>
        <v>1</v>
      </c>
      <c r="D188" s="3">
        <f t="shared" si="2"/>
        <v>3870</v>
      </c>
      <c r="E188" s="3">
        <f t="shared" si="3"/>
        <v>1</v>
      </c>
    </row>
    <row r="189">
      <c r="A189" s="1">
        <v>1317.0</v>
      </c>
      <c r="B189" s="3">
        <f t="shared" si="1"/>
        <v>1</v>
      </c>
      <c r="D189" s="3">
        <f t="shared" si="2"/>
        <v>3899</v>
      </c>
      <c r="E189" s="3">
        <f t="shared" si="3"/>
        <v>1</v>
      </c>
    </row>
    <row r="190">
      <c r="A190" s="1">
        <v>1341.0</v>
      </c>
      <c r="B190" s="3">
        <f t="shared" si="1"/>
        <v>1</v>
      </c>
      <c r="D190" s="3">
        <f t="shared" si="2"/>
        <v>3950</v>
      </c>
      <c r="E190" s="3">
        <f t="shared" si="3"/>
        <v>1</v>
      </c>
    </row>
    <row r="191">
      <c r="A191" s="1">
        <v>1361.0</v>
      </c>
      <c r="B191" s="3">
        <f t="shared" si="1"/>
        <v>1</v>
      </c>
      <c r="D191" s="3">
        <f t="shared" si="2"/>
        <v>4019</v>
      </c>
      <c r="E191" s="3">
        <f t="shared" si="3"/>
        <v>1</v>
      </c>
    </row>
    <row r="192">
      <c r="A192" s="1">
        <v>1363.0</v>
      </c>
      <c r="B192" s="3">
        <f t="shared" si="1"/>
        <v>1</v>
      </c>
      <c r="D192" s="3">
        <f t="shared" si="2"/>
        <v>4065</v>
      </c>
      <c r="E192" s="3">
        <f t="shared" si="3"/>
        <v>1</v>
      </c>
    </row>
    <row r="193">
      <c r="A193" s="1">
        <v>1375.0</v>
      </c>
      <c r="B193" s="3">
        <f t="shared" si="1"/>
        <v>1</v>
      </c>
      <c r="D193" s="3">
        <f t="shared" si="2"/>
        <v>4099</v>
      </c>
      <c r="E193" s="3">
        <f t="shared" si="3"/>
        <v>1</v>
      </c>
    </row>
    <row r="194">
      <c r="A194" s="1">
        <v>1376.0</v>
      </c>
      <c r="B194" s="3">
        <f t="shared" si="1"/>
        <v>1</v>
      </c>
      <c r="D194" s="3">
        <f t="shared" si="2"/>
        <v>4114</v>
      </c>
      <c r="E194" s="3">
        <f t="shared" si="3"/>
        <v>1</v>
      </c>
    </row>
    <row r="195">
      <c r="A195" s="1">
        <v>1377.0</v>
      </c>
      <c r="B195" s="3">
        <f t="shared" si="1"/>
        <v>1</v>
      </c>
      <c r="D195" s="3">
        <f t="shared" si="2"/>
        <v>4128</v>
      </c>
      <c r="E195" s="3">
        <f t="shared" si="3"/>
        <v>1</v>
      </c>
    </row>
    <row r="196">
      <c r="A196" s="1">
        <v>1383.0</v>
      </c>
      <c r="B196" s="3">
        <f t="shared" si="1"/>
        <v>1</v>
      </c>
      <c r="D196" s="3">
        <f t="shared" si="2"/>
        <v>4136</v>
      </c>
      <c r="E196" s="3">
        <f t="shared" si="3"/>
        <v>1</v>
      </c>
    </row>
    <row r="197">
      <c r="A197" s="1">
        <v>1387.0</v>
      </c>
      <c r="B197" s="3">
        <f t="shared" si="1"/>
        <v>1</v>
      </c>
      <c r="D197" s="3">
        <f t="shared" si="2"/>
        <v>4147</v>
      </c>
      <c r="E197" s="3">
        <f t="shared" si="3"/>
        <v>1</v>
      </c>
    </row>
    <row r="198">
      <c r="A198" s="1">
        <v>1390.0</v>
      </c>
      <c r="B198" s="3">
        <f t="shared" si="1"/>
        <v>1</v>
      </c>
      <c r="D198" s="3">
        <f t="shared" si="2"/>
        <v>4160</v>
      </c>
      <c r="E198" s="3">
        <f t="shared" si="3"/>
        <v>1</v>
      </c>
    </row>
    <row r="199">
      <c r="A199" s="1">
        <v>1402.0</v>
      </c>
      <c r="B199" s="3">
        <f t="shared" si="1"/>
        <v>1</v>
      </c>
      <c r="D199" s="3">
        <f t="shared" si="2"/>
        <v>4179</v>
      </c>
      <c r="E199" s="3">
        <f t="shared" si="3"/>
        <v>1</v>
      </c>
    </row>
    <row r="200">
      <c r="A200" s="1">
        <v>1404.0</v>
      </c>
      <c r="B200" s="3">
        <f t="shared" si="1"/>
        <v>1</v>
      </c>
      <c r="D200" s="3">
        <f t="shared" si="2"/>
        <v>4196</v>
      </c>
      <c r="E200" s="3">
        <f t="shared" si="3"/>
        <v>1</v>
      </c>
    </row>
    <row r="201">
      <c r="A201" s="1">
        <v>1412.0</v>
      </c>
      <c r="B201" s="3">
        <f t="shared" si="1"/>
        <v>1</v>
      </c>
      <c r="D201" s="3">
        <f t="shared" si="2"/>
        <v>4218</v>
      </c>
      <c r="E201" s="3">
        <f t="shared" si="3"/>
        <v>1</v>
      </c>
    </row>
    <row r="202">
      <c r="A202" s="1">
        <v>1418.0</v>
      </c>
      <c r="B202" s="3">
        <f t="shared" si="1"/>
        <v>1</v>
      </c>
      <c r="D202" s="3">
        <f t="shared" si="2"/>
        <v>4234</v>
      </c>
      <c r="E202" s="3">
        <f t="shared" si="3"/>
        <v>1</v>
      </c>
    </row>
    <row r="203">
      <c r="A203" s="1">
        <v>1426.0</v>
      </c>
      <c r="B203" s="3">
        <f t="shared" si="1"/>
        <v>1</v>
      </c>
      <c r="D203" s="3">
        <f t="shared" si="2"/>
        <v>4256</v>
      </c>
      <c r="E203" s="3">
        <f t="shared" si="3"/>
        <v>1</v>
      </c>
    </row>
    <row r="204">
      <c r="A204" s="1">
        <v>1429.0</v>
      </c>
      <c r="B204" s="3">
        <f t="shared" si="1"/>
        <v>1</v>
      </c>
      <c r="D204" s="3">
        <f t="shared" si="2"/>
        <v>4273</v>
      </c>
      <c r="E204" s="3">
        <f t="shared" si="3"/>
        <v>1</v>
      </c>
    </row>
    <row r="205">
      <c r="A205" s="1">
        <v>1466.0</v>
      </c>
      <c r="B205" s="3">
        <f t="shared" si="1"/>
        <v>1</v>
      </c>
      <c r="D205" s="3">
        <f t="shared" si="2"/>
        <v>4321</v>
      </c>
      <c r="E205" s="3">
        <f t="shared" si="3"/>
        <v>1</v>
      </c>
    </row>
    <row r="206">
      <c r="A206" s="1">
        <v>1480.0</v>
      </c>
      <c r="B206" s="3">
        <f t="shared" si="1"/>
        <v>1</v>
      </c>
      <c r="D206" s="3">
        <f t="shared" si="2"/>
        <v>4375</v>
      </c>
      <c r="E206" s="3">
        <f t="shared" si="3"/>
        <v>1</v>
      </c>
    </row>
    <row r="207">
      <c r="A207" s="1">
        <v>1483.0</v>
      </c>
      <c r="B207" s="3">
        <f t="shared" si="1"/>
        <v>1</v>
      </c>
      <c r="D207" s="3">
        <f t="shared" si="2"/>
        <v>4429</v>
      </c>
      <c r="E207" s="3">
        <f t="shared" si="3"/>
        <v>1</v>
      </c>
    </row>
    <row r="208">
      <c r="A208" s="1">
        <v>1478.0</v>
      </c>
      <c r="B208" s="3">
        <f t="shared" si="1"/>
        <v>0</v>
      </c>
      <c r="D208" s="3">
        <f t="shared" si="2"/>
        <v>4441</v>
      </c>
      <c r="E208" s="3">
        <f t="shared" si="3"/>
        <v>1</v>
      </c>
    </row>
    <row r="209">
      <c r="A209" s="1">
        <v>1484.0</v>
      </c>
      <c r="B209" s="3">
        <f t="shared" si="1"/>
        <v>1</v>
      </c>
      <c r="D209" s="3">
        <f t="shared" si="2"/>
        <v>4445</v>
      </c>
      <c r="E209" s="3">
        <f t="shared" si="3"/>
        <v>1</v>
      </c>
    </row>
    <row r="210">
      <c r="A210" s="1">
        <v>1486.0</v>
      </c>
      <c r="B210" s="3">
        <f t="shared" si="1"/>
        <v>1</v>
      </c>
      <c r="D210" s="3">
        <f t="shared" si="2"/>
        <v>4448</v>
      </c>
      <c r="E210" s="3">
        <f t="shared" si="3"/>
        <v>1</v>
      </c>
    </row>
    <row r="211">
      <c r="A211" s="1">
        <v>1488.0</v>
      </c>
      <c r="B211" s="3">
        <f t="shared" si="1"/>
        <v>1</v>
      </c>
      <c r="D211" s="3">
        <f t="shared" si="2"/>
        <v>4458</v>
      </c>
      <c r="E211" s="3">
        <f t="shared" si="3"/>
        <v>1</v>
      </c>
    </row>
    <row r="212">
      <c r="A212" s="1">
        <v>1491.0</v>
      </c>
      <c r="B212" s="3">
        <f t="shared" si="1"/>
        <v>1</v>
      </c>
      <c r="D212" s="3">
        <f t="shared" si="2"/>
        <v>4465</v>
      </c>
      <c r="E212" s="3">
        <f t="shared" si="3"/>
        <v>1</v>
      </c>
    </row>
    <row r="213">
      <c r="A213" s="1">
        <v>1486.0</v>
      </c>
      <c r="B213" s="3">
        <f t="shared" si="1"/>
        <v>0</v>
      </c>
      <c r="D213" s="3">
        <f t="shared" si="2"/>
        <v>4465</v>
      </c>
      <c r="E213" s="3">
        <f t="shared" si="3"/>
        <v>0</v>
      </c>
    </row>
    <row r="214">
      <c r="A214" s="1">
        <v>1489.0</v>
      </c>
      <c r="B214" s="3">
        <f t="shared" si="1"/>
        <v>1</v>
      </c>
      <c r="D214" s="3">
        <f t="shared" si="2"/>
        <v>4466</v>
      </c>
      <c r="E214" s="3">
        <f t="shared" si="3"/>
        <v>1</v>
      </c>
    </row>
    <row r="215">
      <c r="A215" s="1">
        <v>1492.0</v>
      </c>
      <c r="B215" s="3">
        <f t="shared" si="1"/>
        <v>1</v>
      </c>
      <c r="D215" s="3">
        <f t="shared" si="2"/>
        <v>4467</v>
      </c>
      <c r="E215" s="3">
        <f t="shared" si="3"/>
        <v>1</v>
      </c>
    </row>
    <row r="216">
      <c r="A216" s="1">
        <v>1517.0</v>
      </c>
      <c r="B216" s="3">
        <f t="shared" si="1"/>
        <v>1</v>
      </c>
      <c r="D216" s="3">
        <f t="shared" si="2"/>
        <v>4498</v>
      </c>
      <c r="E216" s="3">
        <f t="shared" si="3"/>
        <v>1</v>
      </c>
    </row>
    <row r="217">
      <c r="A217" s="1">
        <v>1520.0</v>
      </c>
      <c r="B217" s="3">
        <f t="shared" si="1"/>
        <v>1</v>
      </c>
      <c r="D217" s="3">
        <f t="shared" si="2"/>
        <v>4529</v>
      </c>
      <c r="E217" s="3">
        <f t="shared" si="3"/>
        <v>1</v>
      </c>
    </row>
    <row r="218">
      <c r="A218" s="1">
        <v>1523.0</v>
      </c>
      <c r="B218" s="3">
        <f t="shared" si="1"/>
        <v>1</v>
      </c>
      <c r="D218" s="3">
        <f t="shared" si="2"/>
        <v>4560</v>
      </c>
      <c r="E218" s="3">
        <f t="shared" si="3"/>
        <v>1</v>
      </c>
    </row>
    <row r="219">
      <c r="A219" s="1">
        <v>1539.0</v>
      </c>
      <c r="B219" s="3">
        <f t="shared" si="1"/>
        <v>1</v>
      </c>
      <c r="D219" s="3">
        <f t="shared" si="2"/>
        <v>4582</v>
      </c>
      <c r="E219" s="3">
        <f t="shared" si="3"/>
        <v>1</v>
      </c>
    </row>
    <row r="220">
      <c r="A220" s="1">
        <v>1546.0</v>
      </c>
      <c r="B220" s="3">
        <f t="shared" si="1"/>
        <v>1</v>
      </c>
      <c r="D220" s="3">
        <f t="shared" si="2"/>
        <v>4608</v>
      </c>
      <c r="E220" s="3">
        <f t="shared" si="3"/>
        <v>1</v>
      </c>
    </row>
    <row r="221">
      <c r="A221" s="1">
        <v>1551.0</v>
      </c>
      <c r="B221" s="3">
        <f t="shared" si="1"/>
        <v>1</v>
      </c>
      <c r="D221" s="3">
        <f t="shared" si="2"/>
        <v>4636</v>
      </c>
      <c r="E221" s="3">
        <f t="shared" si="3"/>
        <v>1</v>
      </c>
    </row>
    <row r="222">
      <c r="A222" s="1">
        <v>1521.0</v>
      </c>
      <c r="B222" s="3">
        <f t="shared" si="1"/>
        <v>0</v>
      </c>
      <c r="D222" s="3">
        <f t="shared" si="2"/>
        <v>4618</v>
      </c>
      <c r="E222" s="3">
        <f t="shared" si="3"/>
        <v>0</v>
      </c>
    </row>
    <row r="223">
      <c r="A223" s="1">
        <v>1517.0</v>
      </c>
      <c r="B223" s="3">
        <f t="shared" si="1"/>
        <v>0</v>
      </c>
      <c r="D223" s="3">
        <f t="shared" si="2"/>
        <v>4589</v>
      </c>
      <c r="E223" s="3">
        <f t="shared" si="3"/>
        <v>0</v>
      </c>
    </row>
    <row r="224">
      <c r="A224" s="1">
        <v>1518.0</v>
      </c>
      <c r="B224" s="3">
        <f t="shared" si="1"/>
        <v>1</v>
      </c>
      <c r="D224" s="3">
        <f t="shared" si="2"/>
        <v>4556</v>
      </c>
      <c r="E224" s="3">
        <f t="shared" si="3"/>
        <v>0</v>
      </c>
    </row>
    <row r="225">
      <c r="A225" s="1">
        <v>1522.0</v>
      </c>
      <c r="B225" s="3">
        <f t="shared" si="1"/>
        <v>1</v>
      </c>
      <c r="D225" s="3">
        <f t="shared" si="2"/>
        <v>4557</v>
      </c>
      <c r="E225" s="3">
        <f t="shared" si="3"/>
        <v>1</v>
      </c>
    </row>
    <row r="226">
      <c r="A226" s="1">
        <v>1525.0</v>
      </c>
      <c r="B226" s="3">
        <f t="shared" si="1"/>
        <v>1</v>
      </c>
      <c r="D226" s="3">
        <f t="shared" si="2"/>
        <v>4565</v>
      </c>
      <c r="E226" s="3">
        <f t="shared" si="3"/>
        <v>1</v>
      </c>
    </row>
    <row r="227">
      <c r="A227" s="1">
        <v>1526.0</v>
      </c>
      <c r="B227" s="3">
        <f t="shared" si="1"/>
        <v>1</v>
      </c>
      <c r="D227" s="3">
        <f t="shared" si="2"/>
        <v>4573</v>
      </c>
      <c r="E227" s="3">
        <f t="shared" si="3"/>
        <v>1</v>
      </c>
    </row>
    <row r="228">
      <c r="A228" s="1">
        <v>1539.0</v>
      </c>
      <c r="B228" s="3">
        <f t="shared" si="1"/>
        <v>1</v>
      </c>
      <c r="D228" s="3">
        <f t="shared" si="2"/>
        <v>4590</v>
      </c>
      <c r="E228" s="3">
        <f t="shared" si="3"/>
        <v>1</v>
      </c>
    </row>
    <row r="229">
      <c r="A229" s="1">
        <v>1540.0</v>
      </c>
      <c r="B229" s="3">
        <f t="shared" si="1"/>
        <v>1</v>
      </c>
      <c r="D229" s="3">
        <f t="shared" si="2"/>
        <v>4605</v>
      </c>
      <c r="E229" s="3">
        <f t="shared" si="3"/>
        <v>1</v>
      </c>
    </row>
    <row r="230">
      <c r="A230" s="1">
        <v>1544.0</v>
      </c>
      <c r="B230" s="3">
        <f t="shared" si="1"/>
        <v>1</v>
      </c>
      <c r="D230" s="3">
        <f t="shared" si="2"/>
        <v>4623</v>
      </c>
      <c r="E230" s="3">
        <f t="shared" si="3"/>
        <v>1</v>
      </c>
    </row>
    <row r="231">
      <c r="A231" s="1">
        <v>1545.0</v>
      </c>
      <c r="B231" s="3">
        <f t="shared" si="1"/>
        <v>1</v>
      </c>
      <c r="D231" s="3">
        <f t="shared" si="2"/>
        <v>4629</v>
      </c>
      <c r="E231" s="3">
        <f t="shared" si="3"/>
        <v>1</v>
      </c>
    </row>
    <row r="232">
      <c r="A232" s="1">
        <v>1561.0</v>
      </c>
      <c r="B232" s="3">
        <f t="shared" si="1"/>
        <v>1</v>
      </c>
      <c r="D232" s="3">
        <f t="shared" si="2"/>
        <v>4650</v>
      </c>
      <c r="E232" s="3">
        <f t="shared" si="3"/>
        <v>1</v>
      </c>
    </row>
    <row r="233">
      <c r="A233" s="1">
        <v>1571.0</v>
      </c>
      <c r="B233" s="3">
        <f t="shared" si="1"/>
        <v>1</v>
      </c>
      <c r="D233" s="3">
        <f t="shared" si="2"/>
        <v>4677</v>
      </c>
      <c r="E233" s="3">
        <f t="shared" si="3"/>
        <v>1</v>
      </c>
    </row>
    <row r="234">
      <c r="A234" s="1">
        <v>1572.0</v>
      </c>
      <c r="B234" s="3">
        <f t="shared" si="1"/>
        <v>1</v>
      </c>
      <c r="D234" s="3">
        <f t="shared" si="2"/>
        <v>4704</v>
      </c>
      <c r="E234" s="3">
        <f t="shared" si="3"/>
        <v>1</v>
      </c>
    </row>
    <row r="235">
      <c r="A235" s="1">
        <v>1574.0</v>
      </c>
      <c r="B235" s="3">
        <f t="shared" si="1"/>
        <v>1</v>
      </c>
      <c r="D235" s="3">
        <f t="shared" si="2"/>
        <v>4717</v>
      </c>
      <c r="E235" s="3">
        <f t="shared" si="3"/>
        <v>1</v>
      </c>
    </row>
    <row r="236">
      <c r="A236" s="1">
        <v>1575.0</v>
      </c>
      <c r="B236" s="3">
        <f t="shared" si="1"/>
        <v>1</v>
      </c>
      <c r="D236" s="3">
        <f t="shared" si="2"/>
        <v>4721</v>
      </c>
      <c r="E236" s="3">
        <f t="shared" si="3"/>
        <v>1</v>
      </c>
    </row>
    <row r="237">
      <c r="A237" s="1">
        <v>1568.0</v>
      </c>
      <c r="B237" s="3">
        <f t="shared" si="1"/>
        <v>0</v>
      </c>
      <c r="D237" s="3">
        <f t="shared" si="2"/>
        <v>4717</v>
      </c>
      <c r="E237" s="3">
        <f t="shared" si="3"/>
        <v>0</v>
      </c>
    </row>
    <row r="238">
      <c r="A238" s="1">
        <v>1573.0</v>
      </c>
      <c r="B238" s="3">
        <f t="shared" si="1"/>
        <v>1</v>
      </c>
      <c r="D238" s="3">
        <f t="shared" si="2"/>
        <v>4716</v>
      </c>
      <c r="E238" s="3">
        <f t="shared" si="3"/>
        <v>0</v>
      </c>
    </row>
    <row r="239">
      <c r="A239" s="1">
        <v>1587.0</v>
      </c>
      <c r="B239" s="3">
        <f t="shared" si="1"/>
        <v>1</v>
      </c>
      <c r="D239" s="3">
        <f t="shared" si="2"/>
        <v>4728</v>
      </c>
      <c r="E239" s="3">
        <f t="shared" si="3"/>
        <v>1</v>
      </c>
    </row>
    <row r="240">
      <c r="A240" s="1">
        <v>1588.0</v>
      </c>
      <c r="B240" s="3">
        <f t="shared" si="1"/>
        <v>1</v>
      </c>
      <c r="D240" s="3">
        <f t="shared" si="2"/>
        <v>4748</v>
      </c>
      <c r="E240" s="3">
        <f t="shared" si="3"/>
        <v>1</v>
      </c>
    </row>
    <row r="241">
      <c r="A241" s="1">
        <v>1600.0</v>
      </c>
      <c r="B241" s="3">
        <f t="shared" si="1"/>
        <v>1</v>
      </c>
      <c r="D241" s="3">
        <f t="shared" si="2"/>
        <v>4775</v>
      </c>
      <c r="E241" s="3">
        <f t="shared" si="3"/>
        <v>1</v>
      </c>
    </row>
    <row r="242">
      <c r="A242" s="1">
        <v>1603.0</v>
      </c>
      <c r="B242" s="3">
        <f t="shared" si="1"/>
        <v>1</v>
      </c>
      <c r="D242" s="3">
        <f t="shared" si="2"/>
        <v>4791</v>
      </c>
      <c r="E242" s="3">
        <f t="shared" si="3"/>
        <v>1</v>
      </c>
    </row>
    <row r="243">
      <c r="A243" s="1">
        <v>1627.0</v>
      </c>
      <c r="B243" s="3">
        <f t="shared" si="1"/>
        <v>1</v>
      </c>
      <c r="D243" s="3">
        <f t="shared" si="2"/>
        <v>4830</v>
      </c>
      <c r="E243" s="3">
        <f t="shared" si="3"/>
        <v>1</v>
      </c>
    </row>
    <row r="244">
      <c r="A244" s="1">
        <v>1629.0</v>
      </c>
      <c r="B244" s="3">
        <f t="shared" si="1"/>
        <v>1</v>
      </c>
      <c r="D244" s="3">
        <f t="shared" si="2"/>
        <v>4859</v>
      </c>
      <c r="E244" s="3">
        <f t="shared" si="3"/>
        <v>1</v>
      </c>
    </row>
    <row r="245">
      <c r="A245" s="1">
        <v>1633.0</v>
      </c>
      <c r="B245" s="3">
        <f t="shared" si="1"/>
        <v>1</v>
      </c>
      <c r="D245" s="3">
        <f t="shared" si="2"/>
        <v>4889</v>
      </c>
      <c r="E245" s="3">
        <f t="shared" si="3"/>
        <v>1</v>
      </c>
    </row>
    <row r="246">
      <c r="A246" s="1">
        <v>1645.0</v>
      </c>
      <c r="B246" s="3">
        <f t="shared" si="1"/>
        <v>1</v>
      </c>
      <c r="D246" s="3">
        <f t="shared" si="2"/>
        <v>4907</v>
      </c>
      <c r="E246" s="3">
        <f t="shared" si="3"/>
        <v>1</v>
      </c>
    </row>
    <row r="247">
      <c r="A247" s="1">
        <v>1670.0</v>
      </c>
      <c r="B247" s="3">
        <f t="shared" si="1"/>
        <v>1</v>
      </c>
      <c r="D247" s="3">
        <f t="shared" si="2"/>
        <v>4948</v>
      </c>
      <c r="E247" s="3">
        <f t="shared" si="3"/>
        <v>1</v>
      </c>
    </row>
    <row r="248">
      <c r="A248" s="1">
        <v>1671.0</v>
      </c>
      <c r="B248" s="3">
        <f t="shared" si="1"/>
        <v>1</v>
      </c>
      <c r="D248" s="3">
        <f t="shared" si="2"/>
        <v>4986</v>
      </c>
      <c r="E248" s="3">
        <f t="shared" si="3"/>
        <v>1</v>
      </c>
    </row>
    <row r="249">
      <c r="A249" s="1">
        <v>1685.0</v>
      </c>
      <c r="B249" s="3">
        <f t="shared" si="1"/>
        <v>1</v>
      </c>
      <c r="D249" s="3">
        <f t="shared" si="2"/>
        <v>5026</v>
      </c>
      <c r="E249" s="3">
        <f t="shared" si="3"/>
        <v>1</v>
      </c>
    </row>
    <row r="250">
      <c r="A250" s="1">
        <v>1690.0</v>
      </c>
      <c r="B250" s="3">
        <f t="shared" si="1"/>
        <v>1</v>
      </c>
      <c r="D250" s="3">
        <f t="shared" si="2"/>
        <v>5046</v>
      </c>
      <c r="E250" s="3">
        <f t="shared" si="3"/>
        <v>1</v>
      </c>
    </row>
    <row r="251">
      <c r="A251" s="1">
        <v>1696.0</v>
      </c>
      <c r="B251" s="3">
        <f t="shared" si="1"/>
        <v>1</v>
      </c>
      <c r="D251" s="3">
        <f t="shared" si="2"/>
        <v>5071</v>
      </c>
      <c r="E251" s="3">
        <f t="shared" si="3"/>
        <v>1</v>
      </c>
    </row>
    <row r="252">
      <c r="A252" s="1">
        <v>1698.0</v>
      </c>
      <c r="B252" s="3">
        <f t="shared" si="1"/>
        <v>1</v>
      </c>
      <c r="D252" s="3">
        <f t="shared" si="2"/>
        <v>5084</v>
      </c>
      <c r="E252" s="3">
        <f t="shared" si="3"/>
        <v>1</v>
      </c>
    </row>
    <row r="253">
      <c r="A253" s="1">
        <v>1703.0</v>
      </c>
      <c r="B253" s="3">
        <f t="shared" si="1"/>
        <v>1</v>
      </c>
      <c r="D253" s="3">
        <f t="shared" si="2"/>
        <v>5097</v>
      </c>
      <c r="E253" s="3">
        <f t="shared" si="3"/>
        <v>1</v>
      </c>
    </row>
    <row r="254">
      <c r="A254" s="1">
        <v>1698.0</v>
      </c>
      <c r="B254" s="3">
        <f t="shared" si="1"/>
        <v>0</v>
      </c>
      <c r="D254" s="3">
        <f t="shared" si="2"/>
        <v>5099</v>
      </c>
      <c r="E254" s="3">
        <f t="shared" si="3"/>
        <v>1</v>
      </c>
    </row>
    <row r="255">
      <c r="A255" s="1">
        <v>1699.0</v>
      </c>
      <c r="B255" s="3">
        <f t="shared" si="1"/>
        <v>1</v>
      </c>
      <c r="D255" s="3">
        <f t="shared" si="2"/>
        <v>5100</v>
      </c>
      <c r="E255" s="3">
        <f t="shared" si="3"/>
        <v>1</v>
      </c>
    </row>
    <row r="256">
      <c r="A256" s="1">
        <v>1702.0</v>
      </c>
      <c r="B256" s="3">
        <f t="shared" si="1"/>
        <v>1</v>
      </c>
      <c r="D256" s="3">
        <f t="shared" si="2"/>
        <v>5099</v>
      </c>
      <c r="E256" s="3">
        <f t="shared" si="3"/>
        <v>0</v>
      </c>
    </row>
    <row r="257">
      <c r="A257" s="1">
        <v>1714.0</v>
      </c>
      <c r="B257" s="3">
        <f t="shared" si="1"/>
        <v>1</v>
      </c>
      <c r="D257" s="3">
        <f t="shared" si="2"/>
        <v>5115</v>
      </c>
      <c r="E257" s="3">
        <f t="shared" si="3"/>
        <v>1</v>
      </c>
    </row>
    <row r="258">
      <c r="A258" s="1">
        <v>1716.0</v>
      </c>
      <c r="B258" s="3">
        <f t="shared" si="1"/>
        <v>1</v>
      </c>
      <c r="D258" s="3">
        <f t="shared" si="2"/>
        <v>5132</v>
      </c>
      <c r="E258" s="3">
        <f t="shared" si="3"/>
        <v>1</v>
      </c>
    </row>
    <row r="259">
      <c r="A259" s="1">
        <v>1709.0</v>
      </c>
      <c r="B259" s="3">
        <f t="shared" si="1"/>
        <v>0</v>
      </c>
      <c r="D259" s="3">
        <f t="shared" si="2"/>
        <v>5139</v>
      </c>
      <c r="E259" s="3">
        <f t="shared" si="3"/>
        <v>1</v>
      </c>
    </row>
    <row r="260">
      <c r="A260" s="1">
        <v>1738.0</v>
      </c>
      <c r="B260" s="3">
        <f t="shared" si="1"/>
        <v>1</v>
      </c>
      <c r="D260" s="3">
        <f t="shared" si="2"/>
        <v>5163</v>
      </c>
      <c r="E260" s="3">
        <f t="shared" si="3"/>
        <v>1</v>
      </c>
    </row>
    <row r="261">
      <c r="A261" s="1">
        <v>1753.0</v>
      </c>
      <c r="B261" s="3">
        <f t="shared" si="1"/>
        <v>1</v>
      </c>
      <c r="D261" s="3">
        <f t="shared" si="2"/>
        <v>5200</v>
      </c>
      <c r="E261" s="3">
        <f t="shared" si="3"/>
        <v>1</v>
      </c>
    </row>
    <row r="262">
      <c r="A262" s="1">
        <v>1761.0</v>
      </c>
      <c r="B262" s="3">
        <f t="shared" si="1"/>
        <v>1</v>
      </c>
      <c r="D262" s="3">
        <f t="shared" si="2"/>
        <v>5252</v>
      </c>
      <c r="E262" s="3">
        <f t="shared" si="3"/>
        <v>1</v>
      </c>
    </row>
    <row r="263">
      <c r="A263" s="1">
        <v>1766.0</v>
      </c>
      <c r="B263" s="3">
        <f t="shared" si="1"/>
        <v>1</v>
      </c>
      <c r="D263" s="3">
        <f t="shared" si="2"/>
        <v>5280</v>
      </c>
      <c r="E263" s="3">
        <f t="shared" si="3"/>
        <v>1</v>
      </c>
    </row>
    <row r="264">
      <c r="A264" s="1">
        <v>1769.0</v>
      </c>
      <c r="B264" s="3">
        <f t="shared" si="1"/>
        <v>1</v>
      </c>
      <c r="D264" s="3">
        <f t="shared" si="2"/>
        <v>5296</v>
      </c>
      <c r="E264" s="3">
        <f t="shared" si="3"/>
        <v>1</v>
      </c>
    </row>
    <row r="265">
      <c r="A265" s="1">
        <v>1772.0</v>
      </c>
      <c r="B265" s="3">
        <f t="shared" si="1"/>
        <v>1</v>
      </c>
      <c r="D265" s="3">
        <f t="shared" si="2"/>
        <v>5307</v>
      </c>
      <c r="E265" s="3">
        <f t="shared" si="3"/>
        <v>1</v>
      </c>
    </row>
    <row r="266">
      <c r="A266" s="1">
        <v>1761.0</v>
      </c>
      <c r="B266" s="3">
        <f t="shared" si="1"/>
        <v>0</v>
      </c>
      <c r="D266" s="3">
        <f t="shared" si="2"/>
        <v>5302</v>
      </c>
      <c r="E266" s="3">
        <f t="shared" si="3"/>
        <v>0</v>
      </c>
    </row>
    <row r="267">
      <c r="A267" s="1">
        <v>1763.0</v>
      </c>
      <c r="B267" s="3">
        <f t="shared" si="1"/>
        <v>1</v>
      </c>
      <c r="D267" s="3">
        <f t="shared" si="2"/>
        <v>5296</v>
      </c>
      <c r="E267" s="3">
        <f t="shared" si="3"/>
        <v>0</v>
      </c>
    </row>
    <row r="268">
      <c r="A268" s="1">
        <v>1774.0</v>
      </c>
      <c r="B268" s="3">
        <f t="shared" si="1"/>
        <v>1</v>
      </c>
      <c r="D268" s="3">
        <f t="shared" si="2"/>
        <v>5298</v>
      </c>
      <c r="E268" s="3">
        <f t="shared" si="3"/>
        <v>1</v>
      </c>
    </row>
    <row r="269">
      <c r="A269" s="1">
        <v>1781.0</v>
      </c>
      <c r="B269" s="3">
        <f t="shared" si="1"/>
        <v>1</v>
      </c>
      <c r="D269" s="3">
        <f t="shared" si="2"/>
        <v>5318</v>
      </c>
      <c r="E269" s="3">
        <f t="shared" si="3"/>
        <v>1</v>
      </c>
    </row>
    <row r="270">
      <c r="A270" s="1">
        <v>1782.0</v>
      </c>
      <c r="B270" s="3">
        <f t="shared" si="1"/>
        <v>1</v>
      </c>
      <c r="D270" s="3">
        <f t="shared" si="2"/>
        <v>5337</v>
      </c>
      <c r="E270" s="3">
        <f t="shared" si="3"/>
        <v>1</v>
      </c>
    </row>
    <row r="271">
      <c r="A271" s="1">
        <v>1799.0</v>
      </c>
      <c r="B271" s="3">
        <f t="shared" si="1"/>
        <v>1</v>
      </c>
      <c r="D271" s="3">
        <f t="shared" si="2"/>
        <v>5362</v>
      </c>
      <c r="E271" s="3">
        <f t="shared" si="3"/>
        <v>1</v>
      </c>
    </row>
    <row r="272">
      <c r="A272" s="1">
        <v>1802.0</v>
      </c>
      <c r="B272" s="3">
        <f t="shared" si="1"/>
        <v>1</v>
      </c>
      <c r="D272" s="3">
        <f t="shared" si="2"/>
        <v>5383</v>
      </c>
      <c r="E272" s="3">
        <f t="shared" si="3"/>
        <v>1</v>
      </c>
    </row>
    <row r="273">
      <c r="A273" s="1">
        <v>1816.0</v>
      </c>
      <c r="B273" s="3">
        <f t="shared" si="1"/>
        <v>1</v>
      </c>
      <c r="D273" s="3">
        <f t="shared" si="2"/>
        <v>5417</v>
      </c>
      <c r="E273" s="3">
        <f t="shared" si="3"/>
        <v>1</v>
      </c>
    </row>
    <row r="274">
      <c r="A274" s="1">
        <v>1818.0</v>
      </c>
      <c r="B274" s="3">
        <f t="shared" si="1"/>
        <v>1</v>
      </c>
      <c r="D274" s="3">
        <f t="shared" si="2"/>
        <v>5436</v>
      </c>
      <c r="E274" s="3">
        <f t="shared" si="3"/>
        <v>1</v>
      </c>
    </row>
    <row r="275">
      <c r="A275" s="1">
        <v>1819.0</v>
      </c>
      <c r="B275" s="3">
        <f t="shared" si="1"/>
        <v>1</v>
      </c>
      <c r="D275" s="3">
        <f t="shared" si="2"/>
        <v>5453</v>
      </c>
      <c r="E275" s="3">
        <f t="shared" si="3"/>
        <v>1</v>
      </c>
    </row>
    <row r="276">
      <c r="A276" s="1">
        <v>1805.0</v>
      </c>
      <c r="B276" s="3">
        <f t="shared" si="1"/>
        <v>0</v>
      </c>
      <c r="D276" s="3">
        <f t="shared" si="2"/>
        <v>5442</v>
      </c>
      <c r="E276" s="3">
        <f t="shared" si="3"/>
        <v>0</v>
      </c>
    </row>
    <row r="277">
      <c r="A277" s="1">
        <v>1810.0</v>
      </c>
      <c r="B277" s="3">
        <f t="shared" si="1"/>
        <v>1</v>
      </c>
      <c r="D277" s="3">
        <f t="shared" si="2"/>
        <v>5434</v>
      </c>
      <c r="E277" s="3">
        <f t="shared" si="3"/>
        <v>0</v>
      </c>
    </row>
    <row r="278">
      <c r="A278" s="1">
        <v>1817.0</v>
      </c>
      <c r="B278" s="3">
        <f t="shared" si="1"/>
        <v>1</v>
      </c>
      <c r="D278" s="3">
        <f t="shared" si="2"/>
        <v>5432</v>
      </c>
      <c r="E278" s="3">
        <f t="shared" si="3"/>
        <v>0</v>
      </c>
    </row>
    <row r="279">
      <c r="A279" s="1">
        <v>1819.0</v>
      </c>
      <c r="B279" s="3">
        <f t="shared" si="1"/>
        <v>1</v>
      </c>
      <c r="D279" s="3">
        <f t="shared" si="2"/>
        <v>5446</v>
      </c>
      <c r="E279" s="3">
        <f t="shared" si="3"/>
        <v>1</v>
      </c>
    </row>
    <row r="280">
      <c r="A280" s="1">
        <v>1831.0</v>
      </c>
      <c r="B280" s="3">
        <f t="shared" si="1"/>
        <v>1</v>
      </c>
      <c r="D280" s="3">
        <f t="shared" si="2"/>
        <v>5467</v>
      </c>
      <c r="E280" s="3">
        <f t="shared" si="3"/>
        <v>1</v>
      </c>
    </row>
    <row r="281">
      <c r="A281" s="1">
        <v>1834.0</v>
      </c>
      <c r="B281" s="3">
        <f t="shared" si="1"/>
        <v>1</v>
      </c>
      <c r="D281" s="3">
        <f t="shared" si="2"/>
        <v>5484</v>
      </c>
      <c r="E281" s="3">
        <f t="shared" si="3"/>
        <v>1</v>
      </c>
    </row>
    <row r="282">
      <c r="A282" s="1">
        <v>1835.0</v>
      </c>
      <c r="B282" s="3">
        <f t="shared" si="1"/>
        <v>1</v>
      </c>
      <c r="D282" s="3">
        <f t="shared" si="2"/>
        <v>5500</v>
      </c>
      <c r="E282" s="3">
        <f t="shared" si="3"/>
        <v>1</v>
      </c>
    </row>
    <row r="283">
      <c r="A283" s="1">
        <v>1852.0</v>
      </c>
      <c r="B283" s="3">
        <f t="shared" si="1"/>
        <v>1</v>
      </c>
      <c r="D283" s="3">
        <f t="shared" si="2"/>
        <v>5521</v>
      </c>
      <c r="E283" s="3">
        <f t="shared" si="3"/>
        <v>1</v>
      </c>
    </row>
    <row r="284">
      <c r="A284" s="1">
        <v>1855.0</v>
      </c>
      <c r="B284" s="3">
        <f t="shared" si="1"/>
        <v>1</v>
      </c>
      <c r="D284" s="3">
        <f t="shared" si="2"/>
        <v>5542</v>
      </c>
      <c r="E284" s="3">
        <f t="shared" si="3"/>
        <v>1</v>
      </c>
    </row>
    <row r="285">
      <c r="A285" s="1">
        <v>1858.0</v>
      </c>
      <c r="B285" s="3">
        <f t="shared" si="1"/>
        <v>1</v>
      </c>
      <c r="D285" s="3">
        <f t="shared" si="2"/>
        <v>5565</v>
      </c>
      <c r="E285" s="3">
        <f t="shared" si="3"/>
        <v>1</v>
      </c>
    </row>
    <row r="286">
      <c r="A286" s="1">
        <v>1859.0</v>
      </c>
      <c r="B286" s="3">
        <f t="shared" si="1"/>
        <v>1</v>
      </c>
      <c r="D286" s="3">
        <f t="shared" si="2"/>
        <v>5572</v>
      </c>
      <c r="E286" s="3">
        <f t="shared" si="3"/>
        <v>1</v>
      </c>
    </row>
    <row r="287">
      <c r="A287" s="1">
        <v>1856.0</v>
      </c>
      <c r="B287" s="3">
        <f t="shared" si="1"/>
        <v>0</v>
      </c>
      <c r="D287" s="3">
        <f t="shared" si="2"/>
        <v>5573</v>
      </c>
      <c r="E287" s="3">
        <f t="shared" si="3"/>
        <v>1</v>
      </c>
    </row>
    <row r="288">
      <c r="A288" s="1">
        <v>1857.0</v>
      </c>
      <c r="B288" s="3">
        <f t="shared" si="1"/>
        <v>1</v>
      </c>
      <c r="D288" s="3">
        <f t="shared" si="2"/>
        <v>5572</v>
      </c>
      <c r="E288" s="3">
        <f t="shared" si="3"/>
        <v>0</v>
      </c>
    </row>
    <row r="289">
      <c r="A289" s="1">
        <v>1868.0</v>
      </c>
      <c r="B289" s="3">
        <f t="shared" si="1"/>
        <v>1</v>
      </c>
      <c r="D289" s="3">
        <f t="shared" si="2"/>
        <v>5581</v>
      </c>
      <c r="E289" s="3">
        <f t="shared" si="3"/>
        <v>1</v>
      </c>
    </row>
    <row r="290">
      <c r="A290" s="1">
        <v>1885.0</v>
      </c>
      <c r="B290" s="3">
        <f t="shared" si="1"/>
        <v>1</v>
      </c>
      <c r="D290" s="3">
        <f t="shared" si="2"/>
        <v>5610</v>
      </c>
      <c r="E290" s="3">
        <f t="shared" si="3"/>
        <v>1</v>
      </c>
    </row>
    <row r="291">
      <c r="A291" s="1">
        <v>1891.0</v>
      </c>
      <c r="B291" s="3">
        <f t="shared" si="1"/>
        <v>1</v>
      </c>
      <c r="D291" s="3">
        <f t="shared" si="2"/>
        <v>5644</v>
      </c>
      <c r="E291" s="3">
        <f t="shared" si="3"/>
        <v>1</v>
      </c>
    </row>
    <row r="292">
      <c r="A292" s="1">
        <v>1893.0</v>
      </c>
      <c r="B292" s="3">
        <f t="shared" si="1"/>
        <v>1</v>
      </c>
      <c r="D292" s="3">
        <f t="shared" si="2"/>
        <v>5669</v>
      </c>
      <c r="E292" s="3">
        <f t="shared" si="3"/>
        <v>1</v>
      </c>
    </row>
    <row r="293">
      <c r="A293" s="1">
        <v>1890.0</v>
      </c>
      <c r="B293" s="3">
        <f t="shared" si="1"/>
        <v>0</v>
      </c>
      <c r="D293" s="3">
        <f t="shared" si="2"/>
        <v>5674</v>
      </c>
      <c r="E293" s="3">
        <f t="shared" si="3"/>
        <v>1</v>
      </c>
    </row>
    <row r="294">
      <c r="A294" s="1">
        <v>1891.0</v>
      </c>
      <c r="B294" s="3">
        <f t="shared" si="1"/>
        <v>1</v>
      </c>
      <c r="D294" s="3">
        <f t="shared" si="2"/>
        <v>5674</v>
      </c>
      <c r="E294" s="3">
        <f t="shared" si="3"/>
        <v>0</v>
      </c>
    </row>
    <row r="295">
      <c r="A295" s="1">
        <v>1892.0</v>
      </c>
      <c r="B295" s="3">
        <f t="shared" si="1"/>
        <v>1</v>
      </c>
      <c r="D295" s="3">
        <f t="shared" si="2"/>
        <v>5673</v>
      </c>
      <c r="E295" s="3">
        <f t="shared" si="3"/>
        <v>0</v>
      </c>
    </row>
    <row r="296">
      <c r="A296" s="1">
        <v>1893.0</v>
      </c>
      <c r="B296" s="3">
        <f t="shared" si="1"/>
        <v>1</v>
      </c>
      <c r="D296" s="3">
        <f t="shared" si="2"/>
        <v>5676</v>
      </c>
      <c r="E296" s="3">
        <f t="shared" si="3"/>
        <v>1</v>
      </c>
    </row>
    <row r="297">
      <c r="A297" s="1">
        <v>1896.0</v>
      </c>
      <c r="B297" s="3">
        <f t="shared" si="1"/>
        <v>1</v>
      </c>
      <c r="D297" s="3">
        <f t="shared" si="2"/>
        <v>5681</v>
      </c>
      <c r="E297" s="3">
        <f t="shared" si="3"/>
        <v>1</v>
      </c>
    </row>
    <row r="298">
      <c r="A298" s="1">
        <v>1911.0</v>
      </c>
      <c r="B298" s="3">
        <f t="shared" si="1"/>
        <v>1</v>
      </c>
      <c r="D298" s="3">
        <f t="shared" si="2"/>
        <v>5700</v>
      </c>
      <c r="E298" s="3">
        <f t="shared" si="3"/>
        <v>1</v>
      </c>
    </row>
    <row r="299">
      <c r="A299" s="1">
        <v>1912.0</v>
      </c>
      <c r="B299" s="3">
        <f t="shared" si="1"/>
        <v>1</v>
      </c>
      <c r="D299" s="3">
        <f t="shared" si="2"/>
        <v>5719</v>
      </c>
      <c r="E299" s="3">
        <f t="shared" si="3"/>
        <v>1</v>
      </c>
    </row>
    <row r="300">
      <c r="A300" s="1">
        <v>1914.0</v>
      </c>
      <c r="B300" s="3">
        <f t="shared" si="1"/>
        <v>1</v>
      </c>
      <c r="D300" s="3">
        <f t="shared" si="2"/>
        <v>5737</v>
      </c>
      <c r="E300" s="3">
        <f t="shared" si="3"/>
        <v>1</v>
      </c>
    </row>
    <row r="301">
      <c r="A301" s="1">
        <v>1916.0</v>
      </c>
      <c r="B301" s="3">
        <f t="shared" si="1"/>
        <v>1</v>
      </c>
      <c r="D301" s="3">
        <f t="shared" si="2"/>
        <v>5742</v>
      </c>
      <c r="E301" s="3">
        <f t="shared" si="3"/>
        <v>1</v>
      </c>
    </row>
    <row r="302">
      <c r="A302" s="1">
        <v>1914.0</v>
      </c>
      <c r="B302" s="3">
        <f t="shared" si="1"/>
        <v>0</v>
      </c>
      <c r="D302" s="3">
        <f t="shared" si="2"/>
        <v>5744</v>
      </c>
      <c r="E302" s="3">
        <f t="shared" si="3"/>
        <v>1</v>
      </c>
    </row>
    <row r="303">
      <c r="A303" s="1">
        <v>1918.0</v>
      </c>
      <c r="B303" s="3">
        <f t="shared" si="1"/>
        <v>1</v>
      </c>
      <c r="D303" s="3">
        <f t="shared" si="2"/>
        <v>5748</v>
      </c>
      <c r="E303" s="3">
        <f t="shared" si="3"/>
        <v>1</v>
      </c>
    </row>
    <row r="304">
      <c r="A304" s="1">
        <v>1930.0</v>
      </c>
      <c r="B304" s="3">
        <f t="shared" si="1"/>
        <v>1</v>
      </c>
      <c r="D304" s="3">
        <f t="shared" si="2"/>
        <v>5762</v>
      </c>
      <c r="E304" s="3">
        <f t="shared" si="3"/>
        <v>1</v>
      </c>
    </row>
    <row r="305">
      <c r="A305" s="1">
        <v>1932.0</v>
      </c>
      <c r="B305" s="3">
        <f t="shared" si="1"/>
        <v>1</v>
      </c>
      <c r="D305" s="3">
        <f t="shared" si="2"/>
        <v>5780</v>
      </c>
      <c r="E305" s="3">
        <f t="shared" si="3"/>
        <v>1</v>
      </c>
    </row>
    <row r="306">
      <c r="A306" s="1">
        <v>1958.0</v>
      </c>
      <c r="B306" s="3">
        <f t="shared" si="1"/>
        <v>1</v>
      </c>
      <c r="D306" s="3">
        <f t="shared" si="2"/>
        <v>5820</v>
      </c>
      <c r="E306" s="3">
        <f t="shared" si="3"/>
        <v>1</v>
      </c>
    </row>
    <row r="307">
      <c r="A307" s="1">
        <v>1966.0</v>
      </c>
      <c r="B307" s="3">
        <f t="shared" si="1"/>
        <v>1</v>
      </c>
      <c r="D307" s="3">
        <f t="shared" si="2"/>
        <v>5856</v>
      </c>
      <c r="E307" s="3">
        <f t="shared" si="3"/>
        <v>1</v>
      </c>
    </row>
    <row r="308">
      <c r="A308" s="1">
        <v>1976.0</v>
      </c>
      <c r="B308" s="3">
        <f t="shared" si="1"/>
        <v>1</v>
      </c>
      <c r="D308" s="3">
        <f t="shared" si="2"/>
        <v>5900</v>
      </c>
      <c r="E308" s="3">
        <f t="shared" si="3"/>
        <v>1</v>
      </c>
    </row>
    <row r="309">
      <c r="A309" s="1">
        <v>1982.0</v>
      </c>
      <c r="B309" s="3">
        <f t="shared" si="1"/>
        <v>1</v>
      </c>
      <c r="D309" s="3">
        <f t="shared" si="2"/>
        <v>5924</v>
      </c>
      <c r="E309" s="3">
        <f t="shared" si="3"/>
        <v>1</v>
      </c>
    </row>
    <row r="310">
      <c r="A310" s="1">
        <v>1985.0</v>
      </c>
      <c r="B310" s="3">
        <f t="shared" si="1"/>
        <v>1</v>
      </c>
      <c r="D310" s="3">
        <f t="shared" si="2"/>
        <v>5943</v>
      </c>
      <c r="E310" s="3">
        <f t="shared" si="3"/>
        <v>1</v>
      </c>
    </row>
    <row r="311">
      <c r="A311" s="1">
        <v>1986.0</v>
      </c>
      <c r="B311" s="3">
        <f t="shared" si="1"/>
        <v>1</v>
      </c>
      <c r="D311" s="3">
        <f t="shared" si="2"/>
        <v>5953</v>
      </c>
      <c r="E311" s="3">
        <f t="shared" si="3"/>
        <v>1</v>
      </c>
    </row>
    <row r="312">
      <c r="A312" s="1">
        <v>1987.0</v>
      </c>
      <c r="B312" s="3">
        <f t="shared" si="1"/>
        <v>1</v>
      </c>
      <c r="D312" s="3">
        <f t="shared" si="2"/>
        <v>5958</v>
      </c>
      <c r="E312" s="3">
        <f t="shared" si="3"/>
        <v>1</v>
      </c>
    </row>
    <row r="313">
      <c r="A313" s="1">
        <v>1992.0</v>
      </c>
      <c r="B313" s="3">
        <f t="shared" si="1"/>
        <v>1</v>
      </c>
      <c r="D313" s="3">
        <f t="shared" si="2"/>
        <v>5965</v>
      </c>
      <c r="E313" s="3">
        <f t="shared" si="3"/>
        <v>1</v>
      </c>
    </row>
    <row r="314">
      <c r="A314" s="1">
        <v>1997.0</v>
      </c>
      <c r="B314" s="3">
        <f t="shared" si="1"/>
        <v>1</v>
      </c>
      <c r="D314" s="3">
        <f t="shared" si="2"/>
        <v>5976</v>
      </c>
      <c r="E314" s="3">
        <f t="shared" si="3"/>
        <v>1</v>
      </c>
    </row>
    <row r="315">
      <c r="A315" s="1">
        <v>2031.0</v>
      </c>
      <c r="B315" s="3">
        <f t="shared" si="1"/>
        <v>1</v>
      </c>
      <c r="D315" s="3">
        <f t="shared" si="2"/>
        <v>6020</v>
      </c>
      <c r="E315" s="3">
        <f t="shared" si="3"/>
        <v>1</v>
      </c>
    </row>
    <row r="316">
      <c r="A316" s="1">
        <v>2041.0</v>
      </c>
      <c r="B316" s="3">
        <f t="shared" si="1"/>
        <v>1</v>
      </c>
      <c r="D316" s="3">
        <f t="shared" si="2"/>
        <v>6069</v>
      </c>
      <c r="E316" s="3">
        <f t="shared" si="3"/>
        <v>1</v>
      </c>
    </row>
    <row r="317">
      <c r="A317" s="1">
        <v>2042.0</v>
      </c>
      <c r="B317" s="3">
        <f t="shared" si="1"/>
        <v>1</v>
      </c>
      <c r="D317" s="3">
        <f t="shared" si="2"/>
        <v>6114</v>
      </c>
      <c r="E317" s="3">
        <f t="shared" si="3"/>
        <v>1</v>
      </c>
    </row>
    <row r="318">
      <c r="A318" s="1">
        <v>2044.0</v>
      </c>
      <c r="B318" s="3">
        <f t="shared" si="1"/>
        <v>1</v>
      </c>
      <c r="D318" s="3">
        <f t="shared" si="2"/>
        <v>6127</v>
      </c>
      <c r="E318" s="3">
        <f t="shared" si="3"/>
        <v>1</v>
      </c>
    </row>
    <row r="319">
      <c r="A319" s="1">
        <v>2058.0</v>
      </c>
      <c r="B319" s="3">
        <f t="shared" si="1"/>
        <v>1</v>
      </c>
      <c r="D319" s="3">
        <f t="shared" si="2"/>
        <v>6144</v>
      </c>
      <c r="E319" s="3">
        <f t="shared" si="3"/>
        <v>1</v>
      </c>
    </row>
    <row r="320">
      <c r="A320" s="1">
        <v>2060.0</v>
      </c>
      <c r="B320" s="3">
        <f t="shared" si="1"/>
        <v>1</v>
      </c>
      <c r="D320" s="3">
        <f t="shared" si="2"/>
        <v>6162</v>
      </c>
      <c r="E320" s="3">
        <f t="shared" si="3"/>
        <v>1</v>
      </c>
    </row>
    <row r="321">
      <c r="A321" s="1">
        <v>2075.0</v>
      </c>
      <c r="B321" s="3">
        <f t="shared" si="1"/>
        <v>1</v>
      </c>
      <c r="D321" s="3">
        <f t="shared" si="2"/>
        <v>6193</v>
      </c>
      <c r="E321" s="3">
        <f t="shared" si="3"/>
        <v>1</v>
      </c>
    </row>
    <row r="322">
      <c r="A322" s="1">
        <v>2073.0</v>
      </c>
      <c r="B322" s="3">
        <f t="shared" si="1"/>
        <v>0</v>
      </c>
      <c r="D322" s="3">
        <f t="shared" si="2"/>
        <v>6208</v>
      </c>
      <c r="E322" s="3">
        <f t="shared" si="3"/>
        <v>1</v>
      </c>
    </row>
    <row r="323">
      <c r="A323" s="1">
        <v>2084.0</v>
      </c>
      <c r="B323" s="3">
        <f t="shared" si="1"/>
        <v>1</v>
      </c>
      <c r="D323" s="3">
        <f t="shared" si="2"/>
        <v>6232</v>
      </c>
      <c r="E323" s="3">
        <f t="shared" si="3"/>
        <v>1</v>
      </c>
    </row>
    <row r="324">
      <c r="A324" s="1">
        <v>2087.0</v>
      </c>
      <c r="B324" s="3">
        <f t="shared" si="1"/>
        <v>1</v>
      </c>
      <c r="D324" s="3">
        <f t="shared" si="2"/>
        <v>6244</v>
      </c>
      <c r="E324" s="3">
        <f t="shared" si="3"/>
        <v>1</v>
      </c>
    </row>
    <row r="325">
      <c r="A325" s="1">
        <v>2090.0</v>
      </c>
      <c r="B325" s="3">
        <f t="shared" si="1"/>
        <v>1</v>
      </c>
      <c r="D325" s="3">
        <f t="shared" si="2"/>
        <v>6261</v>
      </c>
      <c r="E325" s="3">
        <f t="shared" si="3"/>
        <v>1</v>
      </c>
    </row>
    <row r="326">
      <c r="A326" s="1">
        <v>2125.0</v>
      </c>
      <c r="B326" s="3">
        <f t="shared" si="1"/>
        <v>1</v>
      </c>
      <c r="D326" s="3">
        <f t="shared" si="2"/>
        <v>6302</v>
      </c>
      <c r="E326" s="3">
        <f t="shared" si="3"/>
        <v>1</v>
      </c>
    </row>
    <row r="327">
      <c r="A327" s="1">
        <v>2128.0</v>
      </c>
      <c r="B327" s="3">
        <f t="shared" si="1"/>
        <v>1</v>
      </c>
      <c r="D327" s="3">
        <f t="shared" si="2"/>
        <v>6343</v>
      </c>
      <c r="E327" s="3">
        <f t="shared" si="3"/>
        <v>1</v>
      </c>
    </row>
    <row r="328">
      <c r="A328" s="1">
        <v>2129.0</v>
      </c>
      <c r="B328" s="3">
        <f t="shared" si="1"/>
        <v>1</v>
      </c>
      <c r="D328" s="3">
        <f t="shared" si="2"/>
        <v>6382</v>
      </c>
      <c r="E328" s="3">
        <f t="shared" si="3"/>
        <v>1</v>
      </c>
    </row>
    <row r="329">
      <c r="A329" s="1">
        <v>2130.0</v>
      </c>
      <c r="B329" s="3">
        <f t="shared" si="1"/>
        <v>1</v>
      </c>
      <c r="D329" s="3">
        <f t="shared" si="2"/>
        <v>6387</v>
      </c>
      <c r="E329" s="3">
        <f t="shared" si="3"/>
        <v>1</v>
      </c>
    </row>
    <row r="330">
      <c r="A330" s="1">
        <v>2131.0</v>
      </c>
      <c r="B330" s="3">
        <f t="shared" si="1"/>
        <v>1</v>
      </c>
      <c r="D330" s="3">
        <f t="shared" si="2"/>
        <v>6390</v>
      </c>
      <c r="E330" s="3">
        <f t="shared" si="3"/>
        <v>1</v>
      </c>
    </row>
    <row r="331">
      <c r="A331" s="1">
        <v>2136.0</v>
      </c>
      <c r="B331" s="3">
        <f t="shared" si="1"/>
        <v>1</v>
      </c>
      <c r="D331" s="3">
        <f t="shared" si="2"/>
        <v>6397</v>
      </c>
      <c r="E331" s="3">
        <f t="shared" si="3"/>
        <v>1</v>
      </c>
    </row>
    <row r="332">
      <c r="A332" s="1">
        <v>2137.0</v>
      </c>
      <c r="B332" s="3">
        <f t="shared" si="1"/>
        <v>1</v>
      </c>
      <c r="D332" s="3">
        <f t="shared" si="2"/>
        <v>6404</v>
      </c>
      <c r="E332" s="3">
        <f t="shared" si="3"/>
        <v>1</v>
      </c>
    </row>
    <row r="333">
      <c r="A333" s="1">
        <v>2145.0</v>
      </c>
      <c r="B333" s="3">
        <f t="shared" si="1"/>
        <v>1</v>
      </c>
      <c r="D333" s="3">
        <f t="shared" si="2"/>
        <v>6418</v>
      </c>
      <c r="E333" s="3">
        <f t="shared" si="3"/>
        <v>1</v>
      </c>
    </row>
    <row r="334">
      <c r="A334" s="1">
        <v>2150.0</v>
      </c>
      <c r="B334" s="3">
        <f t="shared" si="1"/>
        <v>1</v>
      </c>
      <c r="D334" s="3">
        <f t="shared" si="2"/>
        <v>6432</v>
      </c>
      <c r="E334" s="3">
        <f t="shared" si="3"/>
        <v>1</v>
      </c>
    </row>
    <row r="335">
      <c r="A335" s="1">
        <v>2152.0</v>
      </c>
      <c r="B335" s="3">
        <f t="shared" si="1"/>
        <v>1</v>
      </c>
      <c r="D335" s="3">
        <f t="shared" si="2"/>
        <v>6447</v>
      </c>
      <c r="E335" s="3">
        <f t="shared" si="3"/>
        <v>1</v>
      </c>
    </row>
    <row r="336">
      <c r="A336" s="1">
        <v>2155.0</v>
      </c>
      <c r="B336" s="3">
        <f t="shared" si="1"/>
        <v>1</v>
      </c>
      <c r="D336" s="3">
        <f t="shared" si="2"/>
        <v>6457</v>
      </c>
      <c r="E336" s="3">
        <f t="shared" si="3"/>
        <v>1</v>
      </c>
    </row>
    <row r="337">
      <c r="A337" s="1">
        <v>2161.0</v>
      </c>
      <c r="B337" s="3">
        <f t="shared" si="1"/>
        <v>1</v>
      </c>
      <c r="D337" s="3">
        <f t="shared" si="2"/>
        <v>6468</v>
      </c>
      <c r="E337" s="3">
        <f t="shared" si="3"/>
        <v>1</v>
      </c>
    </row>
    <row r="338">
      <c r="A338" s="1">
        <v>2162.0</v>
      </c>
      <c r="B338" s="3">
        <f t="shared" si="1"/>
        <v>1</v>
      </c>
      <c r="D338" s="3">
        <f t="shared" si="2"/>
        <v>6478</v>
      </c>
      <c r="E338" s="3">
        <f t="shared" si="3"/>
        <v>1</v>
      </c>
    </row>
    <row r="339">
      <c r="A339" s="1">
        <v>2165.0</v>
      </c>
      <c r="B339" s="3">
        <f t="shared" si="1"/>
        <v>1</v>
      </c>
      <c r="D339" s="3">
        <f t="shared" si="2"/>
        <v>6488</v>
      </c>
      <c r="E339" s="3">
        <f t="shared" si="3"/>
        <v>1</v>
      </c>
    </row>
    <row r="340">
      <c r="A340" s="1">
        <v>2167.0</v>
      </c>
      <c r="B340" s="3">
        <f t="shared" si="1"/>
        <v>1</v>
      </c>
      <c r="D340" s="3">
        <f t="shared" si="2"/>
        <v>6494</v>
      </c>
      <c r="E340" s="3">
        <f t="shared" si="3"/>
        <v>1</v>
      </c>
    </row>
    <row r="341">
      <c r="A341" s="1">
        <v>2189.0</v>
      </c>
      <c r="B341" s="3">
        <f t="shared" si="1"/>
        <v>1</v>
      </c>
      <c r="D341" s="3">
        <f t="shared" si="2"/>
        <v>6521</v>
      </c>
      <c r="E341" s="3">
        <f t="shared" si="3"/>
        <v>1</v>
      </c>
    </row>
    <row r="342">
      <c r="A342" s="1">
        <v>2197.0</v>
      </c>
      <c r="B342" s="3">
        <f t="shared" si="1"/>
        <v>1</v>
      </c>
      <c r="D342" s="3">
        <f t="shared" si="2"/>
        <v>6553</v>
      </c>
      <c r="E342" s="3">
        <f t="shared" si="3"/>
        <v>1</v>
      </c>
    </row>
    <row r="343">
      <c r="A343" s="1">
        <v>2199.0</v>
      </c>
      <c r="B343" s="3">
        <f t="shared" si="1"/>
        <v>1</v>
      </c>
      <c r="D343" s="3">
        <f t="shared" si="2"/>
        <v>6585</v>
      </c>
      <c r="E343" s="3">
        <f t="shared" si="3"/>
        <v>1</v>
      </c>
    </row>
    <row r="344">
      <c r="A344" s="1">
        <v>2214.0</v>
      </c>
      <c r="B344" s="3">
        <f t="shared" si="1"/>
        <v>1</v>
      </c>
      <c r="D344" s="3">
        <f t="shared" si="2"/>
        <v>6610</v>
      </c>
      <c r="E344" s="3">
        <f t="shared" si="3"/>
        <v>1</v>
      </c>
    </row>
    <row r="345">
      <c r="A345" s="1">
        <v>2226.0</v>
      </c>
      <c r="B345" s="3">
        <f t="shared" si="1"/>
        <v>1</v>
      </c>
      <c r="D345" s="3">
        <f t="shared" si="2"/>
        <v>6639</v>
      </c>
      <c r="E345" s="3">
        <f t="shared" si="3"/>
        <v>1</v>
      </c>
    </row>
    <row r="346">
      <c r="A346" s="1">
        <v>2233.0</v>
      </c>
      <c r="B346" s="3">
        <f t="shared" si="1"/>
        <v>1</v>
      </c>
      <c r="D346" s="3">
        <f t="shared" si="2"/>
        <v>6673</v>
      </c>
      <c r="E346" s="3">
        <f t="shared" si="3"/>
        <v>1</v>
      </c>
    </row>
    <row r="347">
      <c r="A347" s="1">
        <v>2234.0</v>
      </c>
      <c r="B347" s="3">
        <f t="shared" si="1"/>
        <v>1</v>
      </c>
      <c r="D347" s="3">
        <f t="shared" si="2"/>
        <v>6693</v>
      </c>
      <c r="E347" s="3">
        <f t="shared" si="3"/>
        <v>1</v>
      </c>
    </row>
    <row r="348">
      <c r="A348" s="1">
        <v>2241.0</v>
      </c>
      <c r="B348" s="3">
        <f t="shared" si="1"/>
        <v>1</v>
      </c>
      <c r="D348" s="3">
        <f t="shared" si="2"/>
        <v>6708</v>
      </c>
      <c r="E348" s="3">
        <f t="shared" si="3"/>
        <v>1</v>
      </c>
    </row>
    <row r="349">
      <c r="A349" s="1">
        <v>2242.0</v>
      </c>
      <c r="B349" s="3">
        <f t="shared" si="1"/>
        <v>1</v>
      </c>
      <c r="D349" s="3">
        <f t="shared" si="2"/>
        <v>6717</v>
      </c>
      <c r="E349" s="3">
        <f t="shared" si="3"/>
        <v>1</v>
      </c>
    </row>
    <row r="350">
      <c r="A350" s="1">
        <v>2256.0</v>
      </c>
      <c r="B350" s="3">
        <f t="shared" si="1"/>
        <v>1</v>
      </c>
      <c r="D350" s="3">
        <f t="shared" si="2"/>
        <v>6739</v>
      </c>
      <c r="E350" s="3">
        <f t="shared" si="3"/>
        <v>1</v>
      </c>
    </row>
    <row r="351">
      <c r="A351" s="1">
        <v>2259.0</v>
      </c>
      <c r="B351" s="3">
        <f t="shared" si="1"/>
        <v>1</v>
      </c>
      <c r="D351" s="3">
        <f t="shared" si="2"/>
        <v>6757</v>
      </c>
      <c r="E351" s="3">
        <f t="shared" si="3"/>
        <v>1</v>
      </c>
    </row>
    <row r="352">
      <c r="A352" s="1">
        <v>2263.0</v>
      </c>
      <c r="B352" s="3">
        <f t="shared" si="1"/>
        <v>1</v>
      </c>
      <c r="D352" s="3">
        <f t="shared" si="2"/>
        <v>6778</v>
      </c>
      <c r="E352" s="3">
        <f t="shared" si="3"/>
        <v>1</v>
      </c>
    </row>
    <row r="353">
      <c r="A353" s="1">
        <v>2257.0</v>
      </c>
      <c r="B353" s="3">
        <f t="shared" si="1"/>
        <v>0</v>
      </c>
      <c r="D353" s="3">
        <f t="shared" si="2"/>
        <v>6779</v>
      </c>
      <c r="E353" s="3">
        <f t="shared" si="3"/>
        <v>1</v>
      </c>
    </row>
    <row r="354">
      <c r="A354" s="1">
        <v>2267.0</v>
      </c>
      <c r="B354" s="3">
        <f t="shared" si="1"/>
        <v>1</v>
      </c>
      <c r="D354" s="3">
        <f t="shared" si="2"/>
        <v>6787</v>
      </c>
      <c r="E354" s="3">
        <f t="shared" si="3"/>
        <v>1</v>
      </c>
    </row>
    <row r="355">
      <c r="A355" s="1">
        <v>2270.0</v>
      </c>
      <c r="B355" s="3">
        <f t="shared" si="1"/>
        <v>1</v>
      </c>
      <c r="D355" s="3">
        <f t="shared" si="2"/>
        <v>6794</v>
      </c>
      <c r="E355" s="3">
        <f t="shared" si="3"/>
        <v>1</v>
      </c>
    </row>
    <row r="356">
      <c r="A356" s="1">
        <v>2269.0</v>
      </c>
      <c r="B356" s="3">
        <f t="shared" si="1"/>
        <v>0</v>
      </c>
      <c r="D356" s="3">
        <f t="shared" si="2"/>
        <v>6806</v>
      </c>
      <c r="E356" s="3">
        <f t="shared" si="3"/>
        <v>1</v>
      </c>
    </row>
    <row r="357">
      <c r="A357" s="1">
        <v>2272.0</v>
      </c>
      <c r="B357" s="3">
        <f t="shared" si="1"/>
        <v>1</v>
      </c>
      <c r="D357" s="3">
        <f t="shared" si="2"/>
        <v>6811</v>
      </c>
      <c r="E357" s="3">
        <f t="shared" si="3"/>
        <v>1</v>
      </c>
    </row>
    <row r="358">
      <c r="A358" s="1">
        <v>2273.0</v>
      </c>
      <c r="B358" s="3">
        <f t="shared" si="1"/>
        <v>1</v>
      </c>
      <c r="D358" s="3">
        <f t="shared" si="2"/>
        <v>6814</v>
      </c>
      <c r="E358" s="3">
        <f t="shared" si="3"/>
        <v>1</v>
      </c>
    </row>
    <row r="359">
      <c r="A359" s="1">
        <v>2275.0</v>
      </c>
      <c r="B359" s="3">
        <f t="shared" si="1"/>
        <v>1</v>
      </c>
      <c r="D359" s="3">
        <f t="shared" si="2"/>
        <v>6820</v>
      </c>
      <c r="E359" s="3">
        <f t="shared" si="3"/>
        <v>1</v>
      </c>
    </row>
    <row r="360">
      <c r="A360" s="1">
        <v>2279.0</v>
      </c>
      <c r="B360" s="3">
        <f t="shared" si="1"/>
        <v>1</v>
      </c>
      <c r="D360" s="3">
        <f t="shared" si="2"/>
        <v>6827</v>
      </c>
      <c r="E360" s="3">
        <f t="shared" si="3"/>
        <v>1</v>
      </c>
    </row>
    <row r="361">
      <c r="A361" s="1">
        <v>2284.0</v>
      </c>
      <c r="B361" s="3">
        <f t="shared" si="1"/>
        <v>1</v>
      </c>
      <c r="D361" s="3">
        <f t="shared" si="2"/>
        <v>6838</v>
      </c>
      <c r="E361" s="3">
        <f t="shared" si="3"/>
        <v>1</v>
      </c>
    </row>
    <row r="362">
      <c r="A362" s="1">
        <v>2285.0</v>
      </c>
      <c r="B362" s="3">
        <f t="shared" si="1"/>
        <v>1</v>
      </c>
      <c r="D362" s="3">
        <f t="shared" si="2"/>
        <v>6848</v>
      </c>
      <c r="E362" s="3">
        <f t="shared" si="3"/>
        <v>1</v>
      </c>
    </row>
    <row r="363">
      <c r="A363" s="1">
        <v>2266.0</v>
      </c>
      <c r="B363" s="3">
        <f t="shared" si="1"/>
        <v>0</v>
      </c>
      <c r="D363" s="3">
        <f t="shared" si="2"/>
        <v>6835</v>
      </c>
      <c r="E363" s="3">
        <f t="shared" si="3"/>
        <v>0</v>
      </c>
    </row>
    <row r="364">
      <c r="A364" s="1">
        <v>2271.0</v>
      </c>
      <c r="B364" s="3">
        <f t="shared" si="1"/>
        <v>1</v>
      </c>
      <c r="D364" s="3">
        <f t="shared" si="2"/>
        <v>6822</v>
      </c>
      <c r="E364" s="3">
        <f t="shared" si="3"/>
        <v>0</v>
      </c>
    </row>
    <row r="365">
      <c r="A365" s="1">
        <v>2287.0</v>
      </c>
      <c r="B365" s="3">
        <f t="shared" si="1"/>
        <v>1</v>
      </c>
      <c r="D365" s="3">
        <f t="shared" si="2"/>
        <v>6824</v>
      </c>
      <c r="E365" s="3">
        <f t="shared" si="3"/>
        <v>1</v>
      </c>
    </row>
    <row r="366">
      <c r="A366" s="1">
        <v>2291.0</v>
      </c>
      <c r="B366" s="3">
        <f t="shared" si="1"/>
        <v>1</v>
      </c>
      <c r="D366" s="3">
        <f t="shared" si="2"/>
        <v>6849</v>
      </c>
      <c r="E366" s="3">
        <f t="shared" si="3"/>
        <v>1</v>
      </c>
    </row>
    <row r="367">
      <c r="A367" s="1">
        <v>2310.0</v>
      </c>
      <c r="B367" s="3">
        <f t="shared" si="1"/>
        <v>1</v>
      </c>
      <c r="D367" s="3">
        <f t="shared" si="2"/>
        <v>6888</v>
      </c>
      <c r="E367" s="3">
        <f t="shared" si="3"/>
        <v>1</v>
      </c>
    </row>
    <row r="368">
      <c r="A368" s="1">
        <v>2313.0</v>
      </c>
      <c r="B368" s="3">
        <f t="shared" si="1"/>
        <v>1</v>
      </c>
      <c r="D368" s="3">
        <f t="shared" si="2"/>
        <v>6914</v>
      </c>
      <c r="E368" s="3">
        <f t="shared" si="3"/>
        <v>1</v>
      </c>
    </row>
    <row r="369">
      <c r="A369" s="1">
        <v>2314.0</v>
      </c>
      <c r="B369" s="3">
        <f t="shared" si="1"/>
        <v>1</v>
      </c>
      <c r="D369" s="3">
        <f t="shared" si="2"/>
        <v>6937</v>
      </c>
      <c r="E369" s="3">
        <f t="shared" si="3"/>
        <v>1</v>
      </c>
    </row>
    <row r="370">
      <c r="A370" s="1">
        <v>2317.0</v>
      </c>
      <c r="B370" s="3">
        <f t="shared" si="1"/>
        <v>1</v>
      </c>
      <c r="D370" s="3">
        <f t="shared" si="2"/>
        <v>6944</v>
      </c>
      <c r="E370" s="3">
        <f t="shared" si="3"/>
        <v>1</v>
      </c>
    </row>
    <row r="371">
      <c r="A371" s="1">
        <v>2311.0</v>
      </c>
      <c r="B371" s="3">
        <f t="shared" si="1"/>
        <v>0</v>
      </c>
      <c r="D371" s="3">
        <f t="shared" si="2"/>
        <v>6942</v>
      </c>
      <c r="E371" s="3">
        <f t="shared" si="3"/>
        <v>0</v>
      </c>
    </row>
    <row r="372">
      <c r="A372" s="1">
        <v>2312.0</v>
      </c>
      <c r="B372" s="3">
        <f t="shared" si="1"/>
        <v>1</v>
      </c>
      <c r="D372" s="3">
        <f t="shared" si="2"/>
        <v>6940</v>
      </c>
      <c r="E372" s="3">
        <f t="shared" si="3"/>
        <v>0</v>
      </c>
    </row>
    <row r="373">
      <c r="A373" s="1">
        <v>2311.0</v>
      </c>
      <c r="B373" s="3">
        <f t="shared" si="1"/>
        <v>0</v>
      </c>
      <c r="D373" s="3">
        <f t="shared" si="2"/>
        <v>6934</v>
      </c>
      <c r="E373" s="3">
        <f t="shared" si="3"/>
        <v>0</v>
      </c>
    </row>
    <row r="374">
      <c r="A374" s="1">
        <v>2312.0</v>
      </c>
      <c r="B374" s="3">
        <f t="shared" si="1"/>
        <v>1</v>
      </c>
      <c r="D374" s="3">
        <f t="shared" si="2"/>
        <v>6935</v>
      </c>
      <c r="E374" s="3">
        <f t="shared" si="3"/>
        <v>1</v>
      </c>
    </row>
    <row r="375">
      <c r="A375" s="1">
        <v>2326.0</v>
      </c>
      <c r="B375" s="3">
        <f t="shared" si="1"/>
        <v>1</v>
      </c>
      <c r="D375" s="3">
        <f t="shared" si="2"/>
        <v>6949</v>
      </c>
      <c r="E375" s="3">
        <f t="shared" si="3"/>
        <v>1</v>
      </c>
    </row>
    <row r="376">
      <c r="A376" s="1">
        <v>2331.0</v>
      </c>
      <c r="B376" s="3">
        <f t="shared" si="1"/>
        <v>1</v>
      </c>
      <c r="D376" s="3">
        <f t="shared" si="2"/>
        <v>6969</v>
      </c>
      <c r="E376" s="3">
        <f t="shared" si="3"/>
        <v>1</v>
      </c>
    </row>
    <row r="377">
      <c r="A377" s="1">
        <v>2332.0</v>
      </c>
      <c r="B377" s="3">
        <f t="shared" si="1"/>
        <v>1</v>
      </c>
      <c r="D377" s="3">
        <f t="shared" si="2"/>
        <v>6989</v>
      </c>
      <c r="E377" s="3">
        <f t="shared" si="3"/>
        <v>1</v>
      </c>
    </row>
    <row r="378">
      <c r="A378" s="1">
        <v>2338.0</v>
      </c>
      <c r="B378" s="3">
        <f t="shared" si="1"/>
        <v>1</v>
      </c>
      <c r="D378" s="3">
        <f t="shared" si="2"/>
        <v>7001</v>
      </c>
      <c r="E378" s="3">
        <f t="shared" si="3"/>
        <v>1</v>
      </c>
    </row>
    <row r="379">
      <c r="A379" s="1">
        <v>2340.0</v>
      </c>
      <c r="B379" s="3">
        <f t="shared" si="1"/>
        <v>1</v>
      </c>
      <c r="D379" s="3">
        <f t="shared" si="2"/>
        <v>7010</v>
      </c>
      <c r="E379" s="3">
        <f t="shared" si="3"/>
        <v>1</v>
      </c>
    </row>
    <row r="380">
      <c r="A380" s="1">
        <v>2352.0</v>
      </c>
      <c r="B380" s="3">
        <f t="shared" si="1"/>
        <v>1</v>
      </c>
      <c r="D380" s="3">
        <f t="shared" si="2"/>
        <v>7030</v>
      </c>
      <c r="E380" s="3">
        <f t="shared" si="3"/>
        <v>1</v>
      </c>
    </row>
    <row r="381">
      <c r="A381" s="1">
        <v>2355.0</v>
      </c>
      <c r="B381" s="3">
        <f t="shared" si="1"/>
        <v>1</v>
      </c>
      <c r="D381" s="3">
        <f t="shared" si="2"/>
        <v>7047</v>
      </c>
      <c r="E381" s="3">
        <f t="shared" si="3"/>
        <v>1</v>
      </c>
    </row>
    <row r="382">
      <c r="A382" s="1">
        <v>2360.0</v>
      </c>
      <c r="B382" s="3">
        <f t="shared" si="1"/>
        <v>1</v>
      </c>
      <c r="D382" s="3">
        <f t="shared" si="2"/>
        <v>7067</v>
      </c>
      <c r="E382" s="3">
        <f t="shared" si="3"/>
        <v>1</v>
      </c>
    </row>
    <row r="383">
      <c r="A383" s="1">
        <v>2361.0</v>
      </c>
      <c r="B383" s="3">
        <f t="shared" si="1"/>
        <v>1</v>
      </c>
      <c r="D383" s="3">
        <f t="shared" si="2"/>
        <v>7076</v>
      </c>
      <c r="E383" s="3">
        <f t="shared" si="3"/>
        <v>1</v>
      </c>
    </row>
    <row r="384">
      <c r="A384" s="1">
        <v>2357.0</v>
      </c>
      <c r="B384" s="3">
        <f t="shared" si="1"/>
        <v>0</v>
      </c>
      <c r="D384" s="3">
        <f t="shared" si="2"/>
        <v>7078</v>
      </c>
      <c r="E384" s="3">
        <f t="shared" si="3"/>
        <v>1</v>
      </c>
    </row>
    <row r="385">
      <c r="A385" s="1">
        <v>2371.0</v>
      </c>
      <c r="B385" s="3">
        <f t="shared" si="1"/>
        <v>1</v>
      </c>
      <c r="D385" s="3">
        <f t="shared" si="2"/>
        <v>7089</v>
      </c>
      <c r="E385" s="3">
        <f t="shared" si="3"/>
        <v>1</v>
      </c>
    </row>
    <row r="386">
      <c r="A386" s="1">
        <v>2384.0</v>
      </c>
      <c r="B386" s="3">
        <f t="shared" si="1"/>
        <v>1</v>
      </c>
      <c r="D386" s="3">
        <f t="shared" si="2"/>
        <v>7112</v>
      </c>
      <c r="E386" s="3">
        <f t="shared" si="3"/>
        <v>1</v>
      </c>
    </row>
    <row r="387">
      <c r="A387" s="1">
        <v>2380.0</v>
      </c>
      <c r="B387" s="3">
        <f t="shared" si="1"/>
        <v>0</v>
      </c>
      <c r="D387" s="3">
        <f t="shared" si="2"/>
        <v>7135</v>
      </c>
      <c r="E387" s="3">
        <f t="shared" si="3"/>
        <v>1</v>
      </c>
    </row>
    <row r="388">
      <c r="A388" s="1">
        <v>2392.0</v>
      </c>
      <c r="B388" s="3">
        <f t="shared" si="1"/>
        <v>1</v>
      </c>
      <c r="D388" s="3">
        <f t="shared" si="2"/>
        <v>7156</v>
      </c>
      <c r="E388" s="3">
        <f t="shared" si="3"/>
        <v>1</v>
      </c>
    </row>
    <row r="389">
      <c r="A389" s="1">
        <v>2393.0</v>
      </c>
      <c r="B389" s="3">
        <f t="shared" si="1"/>
        <v>1</v>
      </c>
      <c r="D389" s="3">
        <f t="shared" si="2"/>
        <v>7165</v>
      </c>
      <c r="E389" s="3">
        <f t="shared" si="3"/>
        <v>1</v>
      </c>
    </row>
    <row r="390">
      <c r="A390" s="1">
        <v>2396.0</v>
      </c>
      <c r="B390" s="3">
        <f t="shared" si="1"/>
        <v>1</v>
      </c>
      <c r="D390" s="3">
        <f t="shared" si="2"/>
        <v>7181</v>
      </c>
      <c r="E390" s="3">
        <f t="shared" si="3"/>
        <v>1</v>
      </c>
    </row>
    <row r="391">
      <c r="A391" s="1">
        <v>2397.0</v>
      </c>
      <c r="B391" s="3">
        <f t="shared" si="1"/>
        <v>1</v>
      </c>
      <c r="D391" s="3">
        <f t="shared" si="2"/>
        <v>7186</v>
      </c>
      <c r="E391" s="3">
        <f t="shared" si="3"/>
        <v>1</v>
      </c>
    </row>
    <row r="392">
      <c r="A392" s="1">
        <v>2400.0</v>
      </c>
      <c r="B392" s="3">
        <f t="shared" si="1"/>
        <v>1</v>
      </c>
      <c r="D392" s="3">
        <f t="shared" si="2"/>
        <v>7193</v>
      </c>
      <c r="E392" s="3">
        <f t="shared" si="3"/>
        <v>1</v>
      </c>
    </row>
    <row r="393">
      <c r="A393" s="1">
        <v>2417.0</v>
      </c>
      <c r="B393" s="3">
        <f t="shared" si="1"/>
        <v>1</v>
      </c>
      <c r="D393" s="3">
        <f t="shared" si="2"/>
        <v>7214</v>
      </c>
      <c r="E393" s="3">
        <f t="shared" si="3"/>
        <v>1</v>
      </c>
    </row>
    <row r="394">
      <c r="A394" s="1">
        <v>2420.0</v>
      </c>
      <c r="B394" s="3">
        <f t="shared" si="1"/>
        <v>1</v>
      </c>
      <c r="D394" s="3">
        <f t="shared" si="2"/>
        <v>7237</v>
      </c>
      <c r="E394" s="3">
        <f t="shared" si="3"/>
        <v>1</v>
      </c>
    </row>
    <row r="395">
      <c r="A395" s="1">
        <v>2421.0</v>
      </c>
      <c r="B395" s="3">
        <f t="shared" si="1"/>
        <v>1</v>
      </c>
      <c r="D395" s="3">
        <f t="shared" si="2"/>
        <v>7258</v>
      </c>
      <c r="E395" s="3">
        <f t="shared" si="3"/>
        <v>1</v>
      </c>
    </row>
    <row r="396">
      <c r="A396" s="1">
        <v>2422.0</v>
      </c>
      <c r="B396" s="3">
        <f t="shared" si="1"/>
        <v>1</v>
      </c>
      <c r="D396" s="3">
        <f t="shared" si="2"/>
        <v>7263</v>
      </c>
      <c r="E396" s="3">
        <f t="shared" si="3"/>
        <v>1</v>
      </c>
    </row>
    <row r="397">
      <c r="A397" s="1">
        <v>2444.0</v>
      </c>
      <c r="B397" s="3">
        <f t="shared" si="1"/>
        <v>1</v>
      </c>
      <c r="D397" s="3">
        <f t="shared" si="2"/>
        <v>7287</v>
      </c>
      <c r="E397" s="3">
        <f t="shared" si="3"/>
        <v>1</v>
      </c>
    </row>
    <row r="398">
      <c r="A398" s="1">
        <v>2457.0</v>
      </c>
      <c r="B398" s="3">
        <f t="shared" si="1"/>
        <v>1</v>
      </c>
      <c r="D398" s="3">
        <f t="shared" si="2"/>
        <v>7323</v>
      </c>
      <c r="E398" s="3">
        <f t="shared" si="3"/>
        <v>1</v>
      </c>
    </row>
    <row r="399">
      <c r="A399" s="1">
        <v>2458.0</v>
      </c>
      <c r="B399" s="3">
        <f t="shared" si="1"/>
        <v>1</v>
      </c>
      <c r="D399" s="3">
        <f t="shared" si="2"/>
        <v>7359</v>
      </c>
      <c r="E399" s="3">
        <f t="shared" si="3"/>
        <v>1</v>
      </c>
    </row>
    <row r="400">
      <c r="A400" s="1">
        <v>2464.0</v>
      </c>
      <c r="B400" s="3">
        <f t="shared" si="1"/>
        <v>1</v>
      </c>
      <c r="D400" s="3">
        <f t="shared" si="2"/>
        <v>7379</v>
      </c>
      <c r="E400" s="3">
        <f t="shared" si="3"/>
        <v>1</v>
      </c>
    </row>
    <row r="401">
      <c r="A401" s="1">
        <v>2467.0</v>
      </c>
      <c r="B401" s="3">
        <f t="shared" si="1"/>
        <v>1</v>
      </c>
      <c r="D401" s="3">
        <f t="shared" si="2"/>
        <v>7389</v>
      </c>
      <c r="E401" s="3">
        <f t="shared" si="3"/>
        <v>1</v>
      </c>
    </row>
    <row r="402">
      <c r="A402" s="1">
        <v>2494.0</v>
      </c>
      <c r="B402" s="3">
        <f t="shared" si="1"/>
        <v>1</v>
      </c>
      <c r="D402" s="3">
        <f t="shared" si="2"/>
        <v>7425</v>
      </c>
      <c r="E402" s="3">
        <f t="shared" si="3"/>
        <v>1</v>
      </c>
    </row>
    <row r="403">
      <c r="A403" s="1">
        <v>2495.0</v>
      </c>
      <c r="B403" s="3">
        <f t="shared" si="1"/>
        <v>1</v>
      </c>
      <c r="D403" s="3">
        <f t="shared" si="2"/>
        <v>7456</v>
      </c>
      <c r="E403" s="3">
        <f t="shared" si="3"/>
        <v>1</v>
      </c>
    </row>
    <row r="404">
      <c r="A404" s="1">
        <v>2498.0</v>
      </c>
      <c r="B404" s="3">
        <f t="shared" si="1"/>
        <v>1</v>
      </c>
      <c r="D404" s="3">
        <f t="shared" si="2"/>
        <v>7487</v>
      </c>
      <c r="E404" s="3">
        <f t="shared" si="3"/>
        <v>1</v>
      </c>
    </row>
    <row r="405">
      <c r="A405" s="1">
        <v>2510.0</v>
      </c>
      <c r="B405" s="3">
        <f t="shared" si="1"/>
        <v>1</v>
      </c>
      <c r="D405" s="3">
        <f t="shared" si="2"/>
        <v>7503</v>
      </c>
      <c r="E405" s="3">
        <f t="shared" si="3"/>
        <v>1</v>
      </c>
    </row>
    <row r="406">
      <c r="A406" s="1">
        <v>2514.0</v>
      </c>
      <c r="B406" s="3">
        <f t="shared" si="1"/>
        <v>1</v>
      </c>
      <c r="D406" s="3">
        <f t="shared" si="2"/>
        <v>7522</v>
      </c>
      <c r="E406" s="3">
        <f t="shared" si="3"/>
        <v>1</v>
      </c>
    </row>
    <row r="407">
      <c r="A407" s="1">
        <v>2521.0</v>
      </c>
      <c r="B407" s="3">
        <f t="shared" si="1"/>
        <v>1</v>
      </c>
      <c r="D407" s="3">
        <f t="shared" si="2"/>
        <v>7545</v>
      </c>
      <c r="E407" s="3">
        <f t="shared" si="3"/>
        <v>1</v>
      </c>
    </row>
    <row r="408">
      <c r="A408" s="1">
        <v>2526.0</v>
      </c>
      <c r="B408" s="3">
        <f t="shared" si="1"/>
        <v>1</v>
      </c>
      <c r="D408" s="3">
        <f t="shared" si="2"/>
        <v>7561</v>
      </c>
      <c r="E408" s="3">
        <f t="shared" si="3"/>
        <v>1</v>
      </c>
    </row>
    <row r="409">
      <c r="A409" s="1">
        <v>2525.0</v>
      </c>
      <c r="B409" s="3">
        <f t="shared" si="1"/>
        <v>0</v>
      </c>
      <c r="D409" s="3">
        <f t="shared" si="2"/>
        <v>7572</v>
      </c>
      <c r="E409" s="3">
        <f t="shared" si="3"/>
        <v>1</v>
      </c>
    </row>
    <row r="410">
      <c r="A410" s="1">
        <v>2533.0</v>
      </c>
      <c r="B410" s="3">
        <f t="shared" si="1"/>
        <v>1</v>
      </c>
      <c r="D410" s="3">
        <f t="shared" si="2"/>
        <v>7584</v>
      </c>
      <c r="E410" s="3">
        <f t="shared" si="3"/>
        <v>1</v>
      </c>
    </row>
    <row r="411">
      <c r="A411" s="1">
        <v>2536.0</v>
      </c>
      <c r="B411" s="3">
        <f t="shared" si="1"/>
        <v>1</v>
      </c>
      <c r="D411" s="3">
        <f t="shared" si="2"/>
        <v>7594</v>
      </c>
      <c r="E411" s="3">
        <f t="shared" si="3"/>
        <v>1</v>
      </c>
    </row>
    <row r="412">
      <c r="A412" s="1">
        <v>2547.0</v>
      </c>
      <c r="B412" s="3">
        <f t="shared" si="1"/>
        <v>1</v>
      </c>
      <c r="D412" s="3">
        <f t="shared" si="2"/>
        <v>7616</v>
      </c>
      <c r="E412" s="3">
        <f t="shared" si="3"/>
        <v>1</v>
      </c>
    </row>
    <row r="413">
      <c r="A413" s="1">
        <v>2544.0</v>
      </c>
      <c r="B413" s="3">
        <f t="shared" si="1"/>
        <v>0</v>
      </c>
      <c r="D413" s="3">
        <f t="shared" si="2"/>
        <v>7627</v>
      </c>
      <c r="E413" s="3">
        <f t="shared" si="3"/>
        <v>1</v>
      </c>
    </row>
    <row r="414">
      <c r="A414" s="1">
        <v>2547.0</v>
      </c>
      <c r="B414" s="3">
        <f t="shared" si="1"/>
        <v>1</v>
      </c>
      <c r="D414" s="3">
        <f t="shared" si="2"/>
        <v>7638</v>
      </c>
      <c r="E414" s="3">
        <f t="shared" si="3"/>
        <v>1</v>
      </c>
    </row>
    <row r="415">
      <c r="A415" s="1">
        <v>2556.0</v>
      </c>
      <c r="B415" s="3">
        <f t="shared" si="1"/>
        <v>1</v>
      </c>
      <c r="D415" s="3">
        <f t="shared" si="2"/>
        <v>7647</v>
      </c>
      <c r="E415" s="3">
        <f t="shared" si="3"/>
        <v>1</v>
      </c>
    </row>
    <row r="416">
      <c r="A416" s="1">
        <v>2557.0</v>
      </c>
      <c r="B416" s="3">
        <f t="shared" si="1"/>
        <v>1</v>
      </c>
      <c r="D416" s="3">
        <f t="shared" si="2"/>
        <v>7660</v>
      </c>
      <c r="E416" s="3">
        <f t="shared" si="3"/>
        <v>1</v>
      </c>
    </row>
    <row r="417">
      <c r="A417" s="1">
        <v>2558.0</v>
      </c>
      <c r="B417" s="3">
        <f t="shared" si="1"/>
        <v>1</v>
      </c>
      <c r="D417" s="3">
        <f t="shared" si="2"/>
        <v>7671</v>
      </c>
      <c r="E417" s="3">
        <f t="shared" si="3"/>
        <v>1</v>
      </c>
    </row>
    <row r="418">
      <c r="A418" s="1">
        <v>2561.0</v>
      </c>
      <c r="B418" s="3">
        <f t="shared" si="1"/>
        <v>1</v>
      </c>
      <c r="D418" s="3">
        <f t="shared" si="2"/>
        <v>7676</v>
      </c>
      <c r="E418" s="3">
        <f t="shared" si="3"/>
        <v>1</v>
      </c>
    </row>
    <row r="419">
      <c r="A419" s="1">
        <v>2570.0</v>
      </c>
      <c r="B419" s="3">
        <f t="shared" si="1"/>
        <v>1</v>
      </c>
      <c r="D419" s="3">
        <f t="shared" si="2"/>
        <v>7689</v>
      </c>
      <c r="E419" s="3">
        <f t="shared" si="3"/>
        <v>1</v>
      </c>
    </row>
    <row r="420">
      <c r="A420" s="1">
        <v>2571.0</v>
      </c>
      <c r="B420" s="3">
        <f t="shared" si="1"/>
        <v>1</v>
      </c>
      <c r="D420" s="3">
        <f t="shared" si="2"/>
        <v>7702</v>
      </c>
      <c r="E420" s="3">
        <f t="shared" si="3"/>
        <v>1</v>
      </c>
    </row>
    <row r="421">
      <c r="A421" s="1">
        <v>2573.0</v>
      </c>
      <c r="B421" s="3">
        <f t="shared" si="1"/>
        <v>1</v>
      </c>
      <c r="D421" s="3">
        <f t="shared" si="2"/>
        <v>7714</v>
      </c>
      <c r="E421" s="3">
        <f t="shared" si="3"/>
        <v>1</v>
      </c>
    </row>
    <row r="422">
      <c r="A422" s="1">
        <v>2575.0</v>
      </c>
      <c r="B422" s="3">
        <f t="shared" si="1"/>
        <v>1</v>
      </c>
      <c r="D422" s="3">
        <f t="shared" si="2"/>
        <v>7719</v>
      </c>
      <c r="E422" s="3">
        <f t="shared" si="3"/>
        <v>1</v>
      </c>
    </row>
    <row r="423">
      <c r="A423" s="1">
        <v>2583.0</v>
      </c>
      <c r="B423" s="3">
        <f t="shared" si="1"/>
        <v>1</v>
      </c>
      <c r="D423" s="3">
        <f t="shared" si="2"/>
        <v>7731</v>
      </c>
      <c r="E423" s="3">
        <f t="shared" si="3"/>
        <v>1</v>
      </c>
    </row>
    <row r="424">
      <c r="A424" s="1">
        <v>2584.0</v>
      </c>
      <c r="B424" s="3">
        <f t="shared" si="1"/>
        <v>1</v>
      </c>
      <c r="D424" s="3">
        <f t="shared" si="2"/>
        <v>7742</v>
      </c>
      <c r="E424" s="3">
        <f t="shared" si="3"/>
        <v>1</v>
      </c>
    </row>
    <row r="425">
      <c r="A425" s="1">
        <v>2585.0</v>
      </c>
      <c r="B425" s="3">
        <f t="shared" si="1"/>
        <v>1</v>
      </c>
      <c r="D425" s="3">
        <f t="shared" si="2"/>
        <v>7752</v>
      </c>
      <c r="E425" s="3">
        <f t="shared" si="3"/>
        <v>1</v>
      </c>
    </row>
    <row r="426">
      <c r="A426" s="1">
        <v>2572.0</v>
      </c>
      <c r="B426" s="3">
        <f t="shared" si="1"/>
        <v>0</v>
      </c>
      <c r="D426" s="3">
        <f t="shared" si="2"/>
        <v>7741</v>
      </c>
      <c r="E426" s="3">
        <f t="shared" si="3"/>
        <v>0</v>
      </c>
    </row>
    <row r="427">
      <c r="A427" s="1">
        <v>2574.0</v>
      </c>
      <c r="B427" s="3">
        <f t="shared" si="1"/>
        <v>1</v>
      </c>
      <c r="D427" s="3">
        <f t="shared" si="2"/>
        <v>7731</v>
      </c>
      <c r="E427" s="3">
        <f t="shared" si="3"/>
        <v>0</v>
      </c>
    </row>
    <row r="428">
      <c r="A428" s="1">
        <v>2575.0</v>
      </c>
      <c r="B428" s="3">
        <f t="shared" si="1"/>
        <v>1</v>
      </c>
      <c r="D428" s="3">
        <f t="shared" si="2"/>
        <v>7721</v>
      </c>
      <c r="E428" s="3">
        <f t="shared" si="3"/>
        <v>0</v>
      </c>
    </row>
    <row r="429">
      <c r="A429" s="1">
        <v>2587.0</v>
      </c>
      <c r="B429" s="3">
        <f t="shared" si="1"/>
        <v>1</v>
      </c>
      <c r="D429" s="3">
        <f t="shared" si="2"/>
        <v>7736</v>
      </c>
      <c r="E429" s="3">
        <f t="shared" si="3"/>
        <v>1</v>
      </c>
    </row>
    <row r="430">
      <c r="A430" s="1">
        <v>2589.0</v>
      </c>
      <c r="B430" s="3">
        <f t="shared" si="1"/>
        <v>1</v>
      </c>
      <c r="D430" s="3">
        <f t="shared" si="2"/>
        <v>7751</v>
      </c>
      <c r="E430" s="3">
        <f t="shared" si="3"/>
        <v>1</v>
      </c>
    </row>
    <row r="431">
      <c r="A431" s="1">
        <v>2590.0</v>
      </c>
      <c r="B431" s="3">
        <f t="shared" si="1"/>
        <v>1</v>
      </c>
      <c r="D431" s="3">
        <f t="shared" si="2"/>
        <v>7766</v>
      </c>
      <c r="E431" s="3">
        <f t="shared" si="3"/>
        <v>1</v>
      </c>
    </row>
    <row r="432">
      <c r="A432" s="1">
        <v>2602.0</v>
      </c>
      <c r="B432" s="3">
        <f t="shared" si="1"/>
        <v>1</v>
      </c>
      <c r="D432" s="3">
        <f t="shared" si="2"/>
        <v>7781</v>
      </c>
      <c r="E432" s="3">
        <f t="shared" si="3"/>
        <v>1</v>
      </c>
    </row>
    <row r="433">
      <c r="A433" s="1">
        <v>2603.0</v>
      </c>
      <c r="B433" s="3">
        <f t="shared" si="1"/>
        <v>1</v>
      </c>
      <c r="D433" s="3">
        <f t="shared" si="2"/>
        <v>7795</v>
      </c>
      <c r="E433" s="3">
        <f t="shared" si="3"/>
        <v>1</v>
      </c>
    </row>
    <row r="434">
      <c r="A434" s="1">
        <v>2604.0</v>
      </c>
      <c r="B434" s="3">
        <f t="shared" si="1"/>
        <v>1</v>
      </c>
      <c r="D434" s="3">
        <f t="shared" si="2"/>
        <v>7809</v>
      </c>
      <c r="E434" s="3">
        <f t="shared" si="3"/>
        <v>1</v>
      </c>
    </row>
    <row r="435">
      <c r="A435" s="1">
        <v>2605.0</v>
      </c>
      <c r="B435" s="3">
        <f t="shared" si="1"/>
        <v>1</v>
      </c>
      <c r="D435" s="3">
        <f t="shared" si="2"/>
        <v>7812</v>
      </c>
      <c r="E435" s="3">
        <f t="shared" si="3"/>
        <v>1</v>
      </c>
    </row>
    <row r="436">
      <c r="A436" s="1">
        <v>2589.0</v>
      </c>
      <c r="B436" s="3">
        <f t="shared" si="1"/>
        <v>0</v>
      </c>
      <c r="D436" s="3">
        <f t="shared" si="2"/>
        <v>7798</v>
      </c>
      <c r="E436" s="3">
        <f t="shared" si="3"/>
        <v>0</v>
      </c>
    </row>
    <row r="437">
      <c r="A437" s="1">
        <v>2603.0</v>
      </c>
      <c r="B437" s="3">
        <f t="shared" si="1"/>
        <v>1</v>
      </c>
      <c r="D437" s="3">
        <f t="shared" si="2"/>
        <v>7797</v>
      </c>
      <c r="E437" s="3">
        <f t="shared" si="3"/>
        <v>0</v>
      </c>
    </row>
    <row r="438">
      <c r="A438" s="1">
        <v>2608.0</v>
      </c>
      <c r="B438" s="3">
        <f t="shared" si="1"/>
        <v>1</v>
      </c>
      <c r="D438" s="3">
        <f t="shared" si="2"/>
        <v>7800</v>
      </c>
      <c r="E438" s="3">
        <f t="shared" si="3"/>
        <v>1</v>
      </c>
    </row>
    <row r="439">
      <c r="A439" s="1">
        <v>2611.0</v>
      </c>
      <c r="B439" s="3">
        <f t="shared" si="1"/>
        <v>1</v>
      </c>
      <c r="D439" s="3">
        <f t="shared" si="2"/>
        <v>7822</v>
      </c>
      <c r="E439" s="3">
        <f t="shared" si="3"/>
        <v>1</v>
      </c>
    </row>
    <row r="440">
      <c r="A440" s="1">
        <v>2616.0</v>
      </c>
      <c r="B440" s="3">
        <f t="shared" si="1"/>
        <v>1</v>
      </c>
      <c r="D440" s="3">
        <f t="shared" si="2"/>
        <v>7835</v>
      </c>
      <c r="E440" s="3">
        <f t="shared" si="3"/>
        <v>1</v>
      </c>
    </row>
    <row r="441">
      <c r="A441" s="1">
        <v>2613.0</v>
      </c>
      <c r="B441" s="3">
        <f t="shared" si="1"/>
        <v>0</v>
      </c>
      <c r="D441" s="3">
        <f t="shared" si="2"/>
        <v>7840</v>
      </c>
      <c r="E441" s="3">
        <f t="shared" si="3"/>
        <v>1</v>
      </c>
    </row>
    <row r="442">
      <c r="A442" s="1">
        <v>2617.0</v>
      </c>
      <c r="B442" s="3">
        <f t="shared" si="1"/>
        <v>1</v>
      </c>
      <c r="D442" s="3">
        <f t="shared" si="2"/>
        <v>7846</v>
      </c>
      <c r="E442" s="3">
        <f t="shared" si="3"/>
        <v>1</v>
      </c>
    </row>
    <row r="443">
      <c r="A443" s="1">
        <v>2618.0</v>
      </c>
      <c r="B443" s="3">
        <f t="shared" si="1"/>
        <v>1</v>
      </c>
      <c r="D443" s="3">
        <f t="shared" si="2"/>
        <v>7848</v>
      </c>
      <c r="E443" s="3">
        <f t="shared" si="3"/>
        <v>1</v>
      </c>
    </row>
    <row r="444">
      <c r="A444" s="1">
        <v>2619.0</v>
      </c>
      <c r="B444" s="3">
        <f t="shared" si="1"/>
        <v>1</v>
      </c>
      <c r="D444" s="3">
        <f t="shared" si="2"/>
        <v>7854</v>
      </c>
      <c r="E444" s="3">
        <f t="shared" si="3"/>
        <v>1</v>
      </c>
    </row>
    <row r="445">
      <c r="A445" s="1">
        <v>2628.0</v>
      </c>
      <c r="B445" s="3">
        <f t="shared" si="1"/>
        <v>1</v>
      </c>
      <c r="D445" s="3">
        <f t="shared" si="2"/>
        <v>7865</v>
      </c>
      <c r="E445" s="3">
        <f t="shared" si="3"/>
        <v>1</v>
      </c>
    </row>
    <row r="446">
      <c r="A446" s="1">
        <v>2629.0</v>
      </c>
      <c r="B446" s="3">
        <f t="shared" si="1"/>
        <v>1</v>
      </c>
      <c r="D446" s="3">
        <f t="shared" si="2"/>
        <v>7876</v>
      </c>
      <c r="E446" s="3">
        <f t="shared" si="3"/>
        <v>1</v>
      </c>
    </row>
    <row r="447">
      <c r="A447" s="1">
        <v>2630.0</v>
      </c>
      <c r="B447" s="3">
        <f t="shared" si="1"/>
        <v>1</v>
      </c>
      <c r="D447" s="3">
        <f t="shared" si="2"/>
        <v>7887</v>
      </c>
      <c r="E447" s="3">
        <f t="shared" si="3"/>
        <v>1</v>
      </c>
    </row>
    <row r="448">
      <c r="A448" s="1">
        <v>2631.0</v>
      </c>
      <c r="B448" s="3">
        <f t="shared" si="1"/>
        <v>1</v>
      </c>
      <c r="D448" s="3">
        <f t="shared" si="2"/>
        <v>7890</v>
      </c>
      <c r="E448" s="3">
        <f t="shared" si="3"/>
        <v>1</v>
      </c>
    </row>
    <row r="449">
      <c r="A449" s="1">
        <v>2639.0</v>
      </c>
      <c r="B449" s="3">
        <f t="shared" si="1"/>
        <v>1</v>
      </c>
      <c r="D449" s="3">
        <f t="shared" si="2"/>
        <v>7900</v>
      </c>
      <c r="E449" s="3">
        <f t="shared" si="3"/>
        <v>1</v>
      </c>
    </row>
    <row r="450">
      <c r="A450" s="1">
        <v>2645.0</v>
      </c>
      <c r="B450" s="3">
        <f t="shared" si="1"/>
        <v>1</v>
      </c>
      <c r="D450" s="3">
        <f t="shared" si="2"/>
        <v>7915</v>
      </c>
      <c r="E450" s="3">
        <f t="shared" si="3"/>
        <v>1</v>
      </c>
    </row>
    <row r="451">
      <c r="A451" s="1">
        <v>2649.0</v>
      </c>
      <c r="B451" s="3">
        <f t="shared" si="1"/>
        <v>1</v>
      </c>
      <c r="D451" s="3">
        <f t="shared" si="2"/>
        <v>7933</v>
      </c>
      <c r="E451" s="3">
        <f t="shared" si="3"/>
        <v>1</v>
      </c>
    </row>
    <row r="452">
      <c r="A452" s="1">
        <v>2657.0</v>
      </c>
      <c r="B452" s="3">
        <f t="shared" si="1"/>
        <v>1</v>
      </c>
      <c r="D452" s="3">
        <f t="shared" si="2"/>
        <v>7951</v>
      </c>
      <c r="E452" s="3">
        <f t="shared" si="3"/>
        <v>1</v>
      </c>
    </row>
    <row r="453">
      <c r="A453" s="1">
        <v>2665.0</v>
      </c>
      <c r="B453" s="3">
        <f t="shared" si="1"/>
        <v>1</v>
      </c>
      <c r="D453" s="3">
        <f t="shared" si="2"/>
        <v>7971</v>
      </c>
      <c r="E453" s="3">
        <f t="shared" si="3"/>
        <v>1</v>
      </c>
    </row>
    <row r="454">
      <c r="A454" s="1">
        <v>2673.0</v>
      </c>
      <c r="B454" s="3">
        <f t="shared" si="1"/>
        <v>1</v>
      </c>
      <c r="D454" s="3">
        <f t="shared" si="2"/>
        <v>7995</v>
      </c>
      <c r="E454" s="3">
        <f t="shared" si="3"/>
        <v>1</v>
      </c>
    </row>
    <row r="455">
      <c r="A455" s="1">
        <v>2680.0</v>
      </c>
      <c r="B455" s="3">
        <f t="shared" si="1"/>
        <v>1</v>
      </c>
      <c r="D455" s="3">
        <f t="shared" si="2"/>
        <v>8018</v>
      </c>
      <c r="E455" s="3">
        <f t="shared" si="3"/>
        <v>1</v>
      </c>
    </row>
    <row r="456">
      <c r="A456" s="1">
        <v>2679.0</v>
      </c>
      <c r="B456" s="3">
        <f t="shared" si="1"/>
        <v>0</v>
      </c>
      <c r="D456" s="3">
        <f t="shared" si="2"/>
        <v>8032</v>
      </c>
      <c r="E456" s="3">
        <f t="shared" si="3"/>
        <v>1</v>
      </c>
    </row>
    <row r="457">
      <c r="A457" s="1">
        <v>2680.0</v>
      </c>
      <c r="B457" s="3">
        <f t="shared" si="1"/>
        <v>1</v>
      </c>
      <c r="D457" s="3">
        <f t="shared" si="2"/>
        <v>8039</v>
      </c>
      <c r="E457" s="3">
        <f t="shared" si="3"/>
        <v>1</v>
      </c>
    </row>
    <row r="458">
      <c r="A458" s="1">
        <v>2702.0</v>
      </c>
      <c r="B458" s="3">
        <f t="shared" si="1"/>
        <v>1</v>
      </c>
      <c r="D458" s="3">
        <f t="shared" si="2"/>
        <v>8061</v>
      </c>
      <c r="E458" s="3">
        <f t="shared" si="3"/>
        <v>1</v>
      </c>
    </row>
    <row r="459">
      <c r="A459" s="1">
        <v>2703.0</v>
      </c>
      <c r="B459" s="3">
        <f t="shared" si="1"/>
        <v>1</v>
      </c>
      <c r="D459" s="3">
        <f t="shared" si="2"/>
        <v>8085</v>
      </c>
      <c r="E459" s="3">
        <f t="shared" si="3"/>
        <v>1</v>
      </c>
    </row>
    <row r="460">
      <c r="A460" s="1">
        <v>2709.0</v>
      </c>
      <c r="B460" s="3">
        <f t="shared" si="1"/>
        <v>1</v>
      </c>
      <c r="D460" s="3">
        <f t="shared" si="2"/>
        <v>8114</v>
      </c>
      <c r="E460" s="3">
        <f t="shared" si="3"/>
        <v>1</v>
      </c>
    </row>
    <row r="461">
      <c r="A461" s="1">
        <v>2711.0</v>
      </c>
      <c r="B461" s="3">
        <f t="shared" si="1"/>
        <v>1</v>
      </c>
      <c r="D461" s="3">
        <f t="shared" si="2"/>
        <v>8123</v>
      </c>
      <c r="E461" s="3">
        <f t="shared" si="3"/>
        <v>1</v>
      </c>
    </row>
    <row r="462">
      <c r="A462" s="1">
        <v>2714.0</v>
      </c>
      <c r="B462" s="3">
        <f t="shared" si="1"/>
        <v>1</v>
      </c>
      <c r="D462" s="3">
        <f t="shared" si="2"/>
        <v>8134</v>
      </c>
      <c r="E462" s="3">
        <f t="shared" si="3"/>
        <v>1</v>
      </c>
    </row>
    <row r="463">
      <c r="A463" s="1">
        <v>2715.0</v>
      </c>
      <c r="B463" s="3">
        <f t="shared" si="1"/>
        <v>1</v>
      </c>
      <c r="D463" s="3">
        <f t="shared" si="2"/>
        <v>8140</v>
      </c>
      <c r="E463" s="3">
        <f t="shared" si="3"/>
        <v>1</v>
      </c>
    </row>
    <row r="464">
      <c r="A464" s="1">
        <v>2716.0</v>
      </c>
      <c r="B464" s="3">
        <f t="shared" si="1"/>
        <v>1</v>
      </c>
      <c r="D464" s="3">
        <f t="shared" si="2"/>
        <v>8145</v>
      </c>
      <c r="E464" s="3">
        <f t="shared" si="3"/>
        <v>1</v>
      </c>
    </row>
    <row r="465">
      <c r="A465" s="1">
        <v>2715.0</v>
      </c>
      <c r="B465" s="3">
        <f t="shared" si="1"/>
        <v>0</v>
      </c>
      <c r="D465" s="3">
        <f t="shared" si="2"/>
        <v>8146</v>
      </c>
      <c r="E465" s="3">
        <f t="shared" si="3"/>
        <v>1</v>
      </c>
    </row>
    <row r="466">
      <c r="A466" s="1">
        <v>2721.0</v>
      </c>
      <c r="B466" s="3">
        <f t="shared" si="1"/>
        <v>1</v>
      </c>
      <c r="D466" s="3">
        <f t="shared" si="2"/>
        <v>8152</v>
      </c>
      <c r="E466" s="3">
        <f t="shared" si="3"/>
        <v>1</v>
      </c>
    </row>
    <row r="467">
      <c r="A467" s="1">
        <v>2720.0</v>
      </c>
      <c r="B467" s="3">
        <f t="shared" si="1"/>
        <v>0</v>
      </c>
      <c r="D467" s="3">
        <f t="shared" si="2"/>
        <v>8156</v>
      </c>
      <c r="E467" s="3">
        <f t="shared" si="3"/>
        <v>1</v>
      </c>
    </row>
    <row r="468">
      <c r="A468" s="1">
        <v>2739.0</v>
      </c>
      <c r="B468" s="3">
        <f t="shared" si="1"/>
        <v>1</v>
      </c>
      <c r="D468" s="3">
        <f t="shared" si="2"/>
        <v>8180</v>
      </c>
      <c r="E468" s="3">
        <f t="shared" si="3"/>
        <v>1</v>
      </c>
    </row>
    <row r="469">
      <c r="A469" s="1">
        <v>2745.0</v>
      </c>
      <c r="B469" s="3">
        <f t="shared" si="1"/>
        <v>1</v>
      </c>
      <c r="D469" s="3">
        <f t="shared" si="2"/>
        <v>8204</v>
      </c>
      <c r="E469" s="3">
        <f t="shared" si="3"/>
        <v>1</v>
      </c>
    </row>
    <row r="470">
      <c r="A470" s="1">
        <v>2748.0</v>
      </c>
      <c r="B470" s="3">
        <f t="shared" si="1"/>
        <v>1</v>
      </c>
      <c r="D470" s="3">
        <f t="shared" si="2"/>
        <v>8232</v>
      </c>
      <c r="E470" s="3">
        <f t="shared" si="3"/>
        <v>1</v>
      </c>
    </row>
    <row r="471">
      <c r="A471" s="1">
        <v>2752.0</v>
      </c>
      <c r="B471" s="3">
        <f t="shared" si="1"/>
        <v>1</v>
      </c>
      <c r="D471" s="3">
        <f t="shared" si="2"/>
        <v>8245</v>
      </c>
      <c r="E471" s="3">
        <f t="shared" si="3"/>
        <v>1</v>
      </c>
    </row>
    <row r="472">
      <c r="A472" s="1">
        <v>2749.0</v>
      </c>
      <c r="B472" s="3">
        <f t="shared" si="1"/>
        <v>0</v>
      </c>
      <c r="D472" s="3">
        <f t="shared" si="2"/>
        <v>8249</v>
      </c>
      <c r="E472" s="3">
        <f t="shared" si="3"/>
        <v>1</v>
      </c>
    </row>
    <row r="473">
      <c r="A473" s="1">
        <v>2748.0</v>
      </c>
      <c r="B473" s="3">
        <f t="shared" si="1"/>
        <v>0</v>
      </c>
      <c r="D473" s="3">
        <f t="shared" si="2"/>
        <v>8249</v>
      </c>
      <c r="E473" s="3">
        <f t="shared" si="3"/>
        <v>0</v>
      </c>
    </row>
    <row r="474">
      <c r="A474" s="1">
        <v>2749.0</v>
      </c>
      <c r="B474" s="3">
        <f t="shared" si="1"/>
        <v>1</v>
      </c>
      <c r="D474" s="3">
        <f t="shared" si="2"/>
        <v>8246</v>
      </c>
      <c r="E474" s="3">
        <f t="shared" si="3"/>
        <v>0</v>
      </c>
    </row>
    <row r="475">
      <c r="A475" s="1">
        <v>2751.0</v>
      </c>
      <c r="B475" s="3">
        <f t="shared" si="1"/>
        <v>1</v>
      </c>
      <c r="D475" s="3">
        <f t="shared" si="2"/>
        <v>8248</v>
      </c>
      <c r="E475" s="3">
        <f t="shared" si="3"/>
        <v>1</v>
      </c>
    </row>
    <row r="476">
      <c r="A476" s="1">
        <v>2752.0</v>
      </c>
      <c r="B476" s="3">
        <f t="shared" si="1"/>
        <v>1</v>
      </c>
      <c r="D476" s="3">
        <f t="shared" si="2"/>
        <v>8252</v>
      </c>
      <c r="E476" s="3">
        <f t="shared" si="3"/>
        <v>1</v>
      </c>
    </row>
    <row r="477">
      <c r="A477" s="1">
        <v>2750.0</v>
      </c>
      <c r="B477" s="3">
        <f t="shared" si="1"/>
        <v>0</v>
      </c>
      <c r="D477" s="3">
        <f t="shared" si="2"/>
        <v>8253</v>
      </c>
      <c r="E477" s="3">
        <f t="shared" si="3"/>
        <v>1</v>
      </c>
    </row>
    <row r="478">
      <c r="A478" s="1">
        <v>2760.0</v>
      </c>
      <c r="B478" s="3">
        <f t="shared" si="1"/>
        <v>1</v>
      </c>
      <c r="D478" s="3">
        <f t="shared" si="2"/>
        <v>8262</v>
      </c>
      <c r="E478" s="3">
        <f t="shared" si="3"/>
        <v>1</v>
      </c>
    </row>
    <row r="479">
      <c r="A479" s="1">
        <v>2777.0</v>
      </c>
      <c r="B479" s="3">
        <f t="shared" si="1"/>
        <v>1</v>
      </c>
      <c r="D479" s="3">
        <f t="shared" si="2"/>
        <v>8287</v>
      </c>
      <c r="E479" s="3">
        <f t="shared" si="3"/>
        <v>1</v>
      </c>
    </row>
    <row r="480">
      <c r="A480" s="1">
        <v>2778.0</v>
      </c>
      <c r="B480" s="3">
        <f t="shared" si="1"/>
        <v>1</v>
      </c>
      <c r="D480" s="3">
        <f t="shared" si="2"/>
        <v>8315</v>
      </c>
      <c r="E480" s="3">
        <f t="shared" si="3"/>
        <v>1</v>
      </c>
    </row>
    <row r="481">
      <c r="A481" s="1">
        <v>2779.0</v>
      </c>
      <c r="B481" s="3">
        <f t="shared" si="1"/>
        <v>1</v>
      </c>
      <c r="D481" s="3">
        <f t="shared" si="2"/>
        <v>8334</v>
      </c>
      <c r="E481" s="3">
        <f t="shared" si="3"/>
        <v>1</v>
      </c>
    </row>
    <row r="482">
      <c r="A482" s="1">
        <v>2780.0</v>
      </c>
      <c r="B482" s="3">
        <f t="shared" si="1"/>
        <v>1</v>
      </c>
      <c r="D482" s="3">
        <f t="shared" si="2"/>
        <v>8337</v>
      </c>
      <c r="E482" s="3">
        <f t="shared" si="3"/>
        <v>1</v>
      </c>
    </row>
    <row r="483">
      <c r="A483" s="1">
        <v>2787.0</v>
      </c>
      <c r="B483" s="3">
        <f t="shared" si="1"/>
        <v>1</v>
      </c>
      <c r="D483" s="3">
        <f t="shared" si="2"/>
        <v>8346</v>
      </c>
      <c r="E483" s="3">
        <f t="shared" si="3"/>
        <v>1</v>
      </c>
    </row>
    <row r="484">
      <c r="A484" s="1">
        <v>2800.0</v>
      </c>
      <c r="B484" s="3">
        <f t="shared" si="1"/>
        <v>1</v>
      </c>
      <c r="D484" s="3">
        <f t="shared" si="2"/>
        <v>8367</v>
      </c>
      <c r="E484" s="3">
        <f t="shared" si="3"/>
        <v>1</v>
      </c>
    </row>
    <row r="485">
      <c r="A485" s="1">
        <v>2805.0</v>
      </c>
      <c r="B485" s="3">
        <f t="shared" si="1"/>
        <v>1</v>
      </c>
      <c r="D485" s="3">
        <f t="shared" si="2"/>
        <v>8392</v>
      </c>
      <c r="E485" s="3">
        <f t="shared" si="3"/>
        <v>1</v>
      </c>
    </row>
    <row r="486">
      <c r="A486" s="1">
        <v>2810.0</v>
      </c>
      <c r="B486" s="3">
        <f t="shared" si="1"/>
        <v>1</v>
      </c>
      <c r="D486" s="3">
        <f t="shared" si="2"/>
        <v>8415</v>
      </c>
      <c r="E486" s="3">
        <f t="shared" si="3"/>
        <v>1</v>
      </c>
    </row>
    <row r="487">
      <c r="A487" s="1">
        <v>2812.0</v>
      </c>
      <c r="B487" s="3">
        <f t="shared" si="1"/>
        <v>1</v>
      </c>
      <c r="D487" s="3">
        <f t="shared" si="2"/>
        <v>8427</v>
      </c>
      <c r="E487" s="3">
        <f t="shared" si="3"/>
        <v>1</v>
      </c>
    </row>
    <row r="488">
      <c r="A488" s="1">
        <v>2820.0</v>
      </c>
      <c r="B488" s="3">
        <f t="shared" si="1"/>
        <v>1</v>
      </c>
      <c r="D488" s="3">
        <f t="shared" si="2"/>
        <v>8442</v>
      </c>
      <c r="E488" s="3">
        <f t="shared" si="3"/>
        <v>1</v>
      </c>
    </row>
    <row r="489">
      <c r="A489" s="1">
        <v>2821.0</v>
      </c>
      <c r="B489" s="3">
        <f t="shared" si="1"/>
        <v>1</v>
      </c>
      <c r="D489" s="3">
        <f t="shared" si="2"/>
        <v>8453</v>
      </c>
      <c r="E489" s="3">
        <f t="shared" si="3"/>
        <v>1</v>
      </c>
    </row>
    <row r="490">
      <c r="A490" s="1">
        <v>2843.0</v>
      </c>
      <c r="B490" s="3">
        <f t="shared" si="1"/>
        <v>1</v>
      </c>
      <c r="D490" s="3">
        <f t="shared" si="2"/>
        <v>8484</v>
      </c>
      <c r="E490" s="3">
        <f t="shared" si="3"/>
        <v>1</v>
      </c>
    </row>
    <row r="491">
      <c r="A491" s="1">
        <v>2846.0</v>
      </c>
      <c r="B491" s="3">
        <f t="shared" si="1"/>
        <v>1</v>
      </c>
      <c r="D491" s="3">
        <f t="shared" si="2"/>
        <v>8510</v>
      </c>
      <c r="E491" s="3">
        <f t="shared" si="3"/>
        <v>1</v>
      </c>
    </row>
    <row r="492">
      <c r="A492" s="1">
        <v>2853.0</v>
      </c>
      <c r="B492" s="3">
        <f t="shared" si="1"/>
        <v>1</v>
      </c>
      <c r="D492" s="3">
        <f t="shared" si="2"/>
        <v>8542</v>
      </c>
      <c r="E492" s="3">
        <f t="shared" si="3"/>
        <v>1</v>
      </c>
    </row>
    <row r="493">
      <c r="A493" s="1">
        <v>2862.0</v>
      </c>
      <c r="B493" s="3">
        <f t="shared" si="1"/>
        <v>1</v>
      </c>
      <c r="D493" s="3">
        <f t="shared" si="2"/>
        <v>8561</v>
      </c>
      <c r="E493" s="3">
        <f t="shared" si="3"/>
        <v>1</v>
      </c>
    </row>
    <row r="494">
      <c r="A494" s="1">
        <v>2861.0</v>
      </c>
      <c r="B494" s="3">
        <f t="shared" si="1"/>
        <v>0</v>
      </c>
      <c r="D494" s="3">
        <f t="shared" si="2"/>
        <v>8576</v>
      </c>
      <c r="E494" s="3">
        <f t="shared" si="3"/>
        <v>1</v>
      </c>
    </row>
    <row r="495">
      <c r="A495" s="1">
        <v>2867.0</v>
      </c>
      <c r="B495" s="3">
        <f t="shared" si="1"/>
        <v>1</v>
      </c>
      <c r="D495" s="3">
        <f t="shared" si="2"/>
        <v>8590</v>
      </c>
      <c r="E495" s="3">
        <f t="shared" si="3"/>
        <v>1</v>
      </c>
    </row>
    <row r="496">
      <c r="A496" s="1">
        <v>2880.0</v>
      </c>
      <c r="B496" s="3">
        <f t="shared" si="1"/>
        <v>1</v>
      </c>
      <c r="D496" s="3">
        <f t="shared" si="2"/>
        <v>8608</v>
      </c>
      <c r="E496" s="3">
        <f t="shared" si="3"/>
        <v>1</v>
      </c>
    </row>
    <row r="497">
      <c r="A497" s="1">
        <v>2890.0</v>
      </c>
      <c r="B497" s="3">
        <f t="shared" si="1"/>
        <v>1</v>
      </c>
      <c r="D497" s="3">
        <f t="shared" si="2"/>
        <v>8637</v>
      </c>
      <c r="E497" s="3">
        <f t="shared" si="3"/>
        <v>1</v>
      </c>
    </row>
    <row r="498">
      <c r="A498" s="1">
        <v>2891.0</v>
      </c>
      <c r="B498" s="3">
        <f t="shared" si="1"/>
        <v>1</v>
      </c>
      <c r="D498" s="3">
        <f t="shared" si="2"/>
        <v>8661</v>
      </c>
      <c r="E498" s="3">
        <f t="shared" si="3"/>
        <v>1</v>
      </c>
    </row>
    <row r="499">
      <c r="A499" s="1">
        <v>2892.0</v>
      </c>
      <c r="B499" s="3">
        <f t="shared" si="1"/>
        <v>1</v>
      </c>
      <c r="D499" s="3">
        <f t="shared" si="2"/>
        <v>8673</v>
      </c>
      <c r="E499" s="3">
        <f t="shared" si="3"/>
        <v>1</v>
      </c>
    </row>
    <row r="500">
      <c r="A500" s="1">
        <v>2885.0</v>
      </c>
      <c r="B500" s="3">
        <f t="shared" si="1"/>
        <v>0</v>
      </c>
      <c r="D500" s="3">
        <f t="shared" si="2"/>
        <v>8668</v>
      </c>
      <c r="E500" s="3">
        <f t="shared" si="3"/>
        <v>0</v>
      </c>
    </row>
    <row r="501">
      <c r="A501" s="1">
        <v>2887.0</v>
      </c>
      <c r="B501" s="3">
        <f t="shared" si="1"/>
        <v>1</v>
      </c>
      <c r="D501" s="3">
        <f t="shared" si="2"/>
        <v>8664</v>
      </c>
      <c r="E501" s="3">
        <f t="shared" si="3"/>
        <v>0</v>
      </c>
    </row>
    <row r="502">
      <c r="A502" s="1">
        <v>2890.0</v>
      </c>
      <c r="B502" s="3">
        <f t="shared" si="1"/>
        <v>1</v>
      </c>
      <c r="D502" s="3">
        <f t="shared" si="2"/>
        <v>8662</v>
      </c>
      <c r="E502" s="3">
        <f t="shared" si="3"/>
        <v>0</v>
      </c>
    </row>
    <row r="503">
      <c r="A503" s="1">
        <v>2894.0</v>
      </c>
      <c r="B503" s="3">
        <f t="shared" si="1"/>
        <v>1</v>
      </c>
      <c r="D503" s="3">
        <f t="shared" si="2"/>
        <v>8671</v>
      </c>
      <c r="E503" s="3">
        <f t="shared" si="3"/>
        <v>1</v>
      </c>
    </row>
    <row r="504">
      <c r="A504" s="1">
        <v>2897.0</v>
      </c>
      <c r="B504" s="3">
        <f t="shared" si="1"/>
        <v>1</v>
      </c>
      <c r="D504" s="3">
        <f t="shared" si="2"/>
        <v>8681</v>
      </c>
      <c r="E504" s="3">
        <f t="shared" si="3"/>
        <v>1</v>
      </c>
    </row>
    <row r="505">
      <c r="A505" s="1">
        <v>2925.0</v>
      </c>
      <c r="B505" s="3">
        <f t="shared" si="1"/>
        <v>1</v>
      </c>
      <c r="D505" s="3">
        <f t="shared" si="2"/>
        <v>8716</v>
      </c>
      <c r="E505" s="3">
        <f t="shared" si="3"/>
        <v>1</v>
      </c>
    </row>
    <row r="506">
      <c r="A506" s="1">
        <v>2926.0</v>
      </c>
      <c r="B506" s="3">
        <f t="shared" si="1"/>
        <v>1</v>
      </c>
      <c r="D506" s="3">
        <f t="shared" si="2"/>
        <v>8748</v>
      </c>
      <c r="E506" s="3">
        <f t="shared" si="3"/>
        <v>1</v>
      </c>
    </row>
    <row r="507">
      <c r="A507" s="1">
        <v>2931.0</v>
      </c>
      <c r="B507" s="3">
        <f t="shared" si="1"/>
        <v>1</v>
      </c>
      <c r="D507" s="3">
        <f t="shared" si="2"/>
        <v>8782</v>
      </c>
      <c r="E507" s="3">
        <f t="shared" si="3"/>
        <v>1</v>
      </c>
    </row>
    <row r="508">
      <c r="A508" s="1">
        <v>2933.0</v>
      </c>
      <c r="B508" s="3">
        <f t="shared" si="1"/>
        <v>1</v>
      </c>
      <c r="D508" s="3">
        <f t="shared" si="2"/>
        <v>8790</v>
      </c>
      <c r="E508" s="3">
        <f t="shared" si="3"/>
        <v>1</v>
      </c>
    </row>
    <row r="509">
      <c r="A509" s="1">
        <v>2940.0</v>
      </c>
      <c r="B509" s="3">
        <f t="shared" si="1"/>
        <v>1</v>
      </c>
      <c r="D509" s="3">
        <f t="shared" si="2"/>
        <v>8804</v>
      </c>
      <c r="E509" s="3">
        <f t="shared" si="3"/>
        <v>1</v>
      </c>
    </row>
    <row r="510">
      <c r="A510" s="1">
        <v>2943.0</v>
      </c>
      <c r="B510" s="3">
        <f t="shared" si="1"/>
        <v>1</v>
      </c>
      <c r="D510" s="3">
        <f t="shared" si="2"/>
        <v>8816</v>
      </c>
      <c r="E510" s="3">
        <f t="shared" si="3"/>
        <v>1</v>
      </c>
    </row>
    <row r="511">
      <c r="A511" s="1">
        <v>2941.0</v>
      </c>
      <c r="B511" s="3">
        <f t="shared" si="1"/>
        <v>0</v>
      </c>
      <c r="D511" s="3">
        <f t="shared" si="2"/>
        <v>8824</v>
      </c>
      <c r="E511" s="3">
        <f t="shared" si="3"/>
        <v>1</v>
      </c>
    </row>
    <row r="512">
      <c r="A512" s="1">
        <v>2959.0</v>
      </c>
      <c r="B512" s="3">
        <f t="shared" si="1"/>
        <v>1</v>
      </c>
      <c r="D512" s="3">
        <f t="shared" si="2"/>
        <v>8843</v>
      </c>
      <c r="E512" s="3">
        <f t="shared" si="3"/>
        <v>1</v>
      </c>
    </row>
    <row r="513">
      <c r="A513" s="1">
        <v>2971.0</v>
      </c>
      <c r="B513" s="3">
        <f t="shared" si="1"/>
        <v>1</v>
      </c>
      <c r="D513" s="3">
        <f t="shared" si="2"/>
        <v>8871</v>
      </c>
      <c r="E513" s="3">
        <f t="shared" si="3"/>
        <v>1</v>
      </c>
    </row>
    <row r="514">
      <c r="A514" s="1">
        <v>2982.0</v>
      </c>
      <c r="B514" s="3">
        <f t="shared" si="1"/>
        <v>1</v>
      </c>
      <c r="D514" s="3">
        <f t="shared" si="2"/>
        <v>8912</v>
      </c>
      <c r="E514" s="3">
        <f t="shared" si="3"/>
        <v>1</v>
      </c>
    </row>
    <row r="515">
      <c r="A515" s="1">
        <v>2984.0</v>
      </c>
      <c r="B515" s="3">
        <f t="shared" si="1"/>
        <v>1</v>
      </c>
      <c r="D515" s="3">
        <f t="shared" si="2"/>
        <v>8937</v>
      </c>
      <c r="E515" s="3">
        <f t="shared" si="3"/>
        <v>1</v>
      </c>
    </row>
    <row r="516">
      <c r="A516" s="1">
        <v>3002.0</v>
      </c>
      <c r="B516" s="3">
        <f t="shared" si="1"/>
        <v>1</v>
      </c>
      <c r="D516" s="3">
        <f t="shared" si="2"/>
        <v>8968</v>
      </c>
      <c r="E516" s="3">
        <f t="shared" si="3"/>
        <v>1</v>
      </c>
    </row>
    <row r="517">
      <c r="A517" s="1">
        <v>3006.0</v>
      </c>
      <c r="B517" s="3">
        <f t="shared" si="1"/>
        <v>1</v>
      </c>
      <c r="D517" s="3">
        <f t="shared" si="2"/>
        <v>8992</v>
      </c>
      <c r="E517" s="3">
        <f t="shared" si="3"/>
        <v>1</v>
      </c>
    </row>
    <row r="518">
      <c r="A518" s="1">
        <v>3008.0</v>
      </c>
      <c r="B518" s="3">
        <f t="shared" si="1"/>
        <v>1</v>
      </c>
      <c r="D518" s="3">
        <f t="shared" si="2"/>
        <v>9016</v>
      </c>
      <c r="E518" s="3">
        <f t="shared" si="3"/>
        <v>1</v>
      </c>
    </row>
    <row r="519">
      <c r="A519" s="1">
        <v>3012.0</v>
      </c>
      <c r="B519" s="3">
        <f t="shared" si="1"/>
        <v>1</v>
      </c>
      <c r="D519" s="3">
        <f t="shared" si="2"/>
        <v>9026</v>
      </c>
      <c r="E519" s="3">
        <f t="shared" si="3"/>
        <v>1</v>
      </c>
    </row>
    <row r="520">
      <c r="A520" s="1">
        <v>3013.0</v>
      </c>
      <c r="B520" s="3">
        <f t="shared" si="1"/>
        <v>1</v>
      </c>
      <c r="D520" s="3">
        <f t="shared" si="2"/>
        <v>9033</v>
      </c>
      <c r="E520" s="3">
        <f t="shared" si="3"/>
        <v>1</v>
      </c>
    </row>
    <row r="521">
      <c r="A521" s="1">
        <v>3034.0</v>
      </c>
      <c r="B521" s="3">
        <f t="shared" si="1"/>
        <v>1</v>
      </c>
      <c r="D521" s="3">
        <f t="shared" si="2"/>
        <v>9059</v>
      </c>
      <c r="E521" s="3">
        <f t="shared" si="3"/>
        <v>1</v>
      </c>
    </row>
    <row r="522">
      <c r="A522" s="1">
        <v>3043.0</v>
      </c>
      <c r="B522" s="3">
        <f t="shared" si="1"/>
        <v>1</v>
      </c>
      <c r="D522" s="3">
        <f t="shared" si="2"/>
        <v>9090</v>
      </c>
      <c r="E522" s="3">
        <f t="shared" si="3"/>
        <v>1</v>
      </c>
    </row>
    <row r="523">
      <c r="A523" s="1">
        <v>3059.0</v>
      </c>
      <c r="B523" s="3">
        <f t="shared" si="1"/>
        <v>1</v>
      </c>
      <c r="D523" s="3">
        <f t="shared" si="2"/>
        <v>9136</v>
      </c>
      <c r="E523" s="3">
        <f t="shared" si="3"/>
        <v>1</v>
      </c>
    </row>
    <row r="524">
      <c r="A524" s="1">
        <v>3063.0</v>
      </c>
      <c r="B524" s="3">
        <f t="shared" si="1"/>
        <v>1</v>
      </c>
      <c r="D524" s="3">
        <f t="shared" si="2"/>
        <v>9165</v>
      </c>
      <c r="E524" s="3">
        <f t="shared" si="3"/>
        <v>1</v>
      </c>
    </row>
    <row r="525">
      <c r="A525" s="1">
        <v>3064.0</v>
      </c>
      <c r="B525" s="3">
        <f t="shared" si="1"/>
        <v>1</v>
      </c>
      <c r="D525" s="3">
        <f t="shared" si="2"/>
        <v>9186</v>
      </c>
      <c r="E525" s="3">
        <f t="shared" si="3"/>
        <v>1</v>
      </c>
    </row>
    <row r="526">
      <c r="A526" s="1">
        <v>3060.0</v>
      </c>
      <c r="B526" s="3">
        <f t="shared" si="1"/>
        <v>0</v>
      </c>
      <c r="D526" s="3">
        <f t="shared" si="2"/>
        <v>9187</v>
      </c>
      <c r="E526" s="3">
        <f t="shared" si="3"/>
        <v>1</v>
      </c>
    </row>
    <row r="527">
      <c r="A527" s="1">
        <v>3075.0</v>
      </c>
      <c r="B527" s="3">
        <f t="shared" si="1"/>
        <v>1</v>
      </c>
      <c r="D527" s="3">
        <f t="shared" si="2"/>
        <v>9199</v>
      </c>
      <c r="E527" s="3">
        <f t="shared" si="3"/>
        <v>1</v>
      </c>
    </row>
    <row r="528">
      <c r="A528" s="1">
        <v>3090.0</v>
      </c>
      <c r="B528" s="3">
        <f t="shared" si="1"/>
        <v>1</v>
      </c>
      <c r="D528" s="3">
        <f t="shared" si="2"/>
        <v>9225</v>
      </c>
      <c r="E528" s="3">
        <f t="shared" si="3"/>
        <v>1</v>
      </c>
    </row>
    <row r="529">
      <c r="A529" s="1">
        <v>3091.0</v>
      </c>
      <c r="B529" s="3">
        <f t="shared" si="1"/>
        <v>1</v>
      </c>
      <c r="D529" s="3">
        <f t="shared" si="2"/>
        <v>9256</v>
      </c>
      <c r="E529" s="3">
        <f t="shared" si="3"/>
        <v>1</v>
      </c>
    </row>
    <row r="530">
      <c r="A530" s="1">
        <v>3104.0</v>
      </c>
      <c r="B530" s="3">
        <f t="shared" si="1"/>
        <v>1</v>
      </c>
      <c r="D530" s="3">
        <f t="shared" si="2"/>
        <v>9285</v>
      </c>
      <c r="E530" s="3">
        <f t="shared" si="3"/>
        <v>1</v>
      </c>
    </row>
    <row r="531">
      <c r="A531" s="1">
        <v>3108.0</v>
      </c>
      <c r="B531" s="3">
        <f t="shared" si="1"/>
        <v>1</v>
      </c>
      <c r="D531" s="3">
        <f t="shared" si="2"/>
        <v>9303</v>
      </c>
      <c r="E531" s="3">
        <f t="shared" si="3"/>
        <v>1</v>
      </c>
    </row>
    <row r="532">
      <c r="A532" s="1">
        <v>3114.0</v>
      </c>
      <c r="B532" s="3">
        <f t="shared" si="1"/>
        <v>1</v>
      </c>
      <c r="D532" s="3">
        <f t="shared" si="2"/>
        <v>9326</v>
      </c>
      <c r="E532" s="3">
        <f t="shared" si="3"/>
        <v>1</v>
      </c>
    </row>
    <row r="533">
      <c r="A533" s="1">
        <v>3117.0</v>
      </c>
      <c r="B533" s="3">
        <f t="shared" si="1"/>
        <v>1</v>
      </c>
      <c r="D533" s="3">
        <f t="shared" si="2"/>
        <v>9339</v>
      </c>
      <c r="E533" s="3">
        <f t="shared" si="3"/>
        <v>1</v>
      </c>
    </row>
    <row r="534">
      <c r="A534" s="1">
        <v>3106.0</v>
      </c>
      <c r="B534" s="3">
        <f t="shared" si="1"/>
        <v>0</v>
      </c>
      <c r="D534" s="3">
        <f t="shared" si="2"/>
        <v>9337</v>
      </c>
      <c r="E534" s="3">
        <f t="shared" si="3"/>
        <v>0</v>
      </c>
    </row>
    <row r="535">
      <c r="A535" s="1">
        <v>3104.0</v>
      </c>
      <c r="B535" s="3">
        <f t="shared" si="1"/>
        <v>0</v>
      </c>
      <c r="D535" s="3">
        <f t="shared" si="2"/>
        <v>9327</v>
      </c>
      <c r="E535" s="3">
        <f t="shared" si="3"/>
        <v>0</v>
      </c>
    </row>
    <row r="536">
      <c r="A536" s="1">
        <v>3110.0</v>
      </c>
      <c r="B536" s="3">
        <f t="shared" si="1"/>
        <v>1</v>
      </c>
      <c r="D536" s="3">
        <f t="shared" si="2"/>
        <v>9320</v>
      </c>
      <c r="E536" s="3">
        <f t="shared" si="3"/>
        <v>0</v>
      </c>
    </row>
    <row r="537">
      <c r="A537" s="1">
        <v>3113.0</v>
      </c>
      <c r="B537" s="3">
        <f t="shared" si="1"/>
        <v>1</v>
      </c>
      <c r="D537" s="3">
        <f t="shared" si="2"/>
        <v>9327</v>
      </c>
      <c r="E537" s="3">
        <f t="shared" si="3"/>
        <v>1</v>
      </c>
    </row>
    <row r="538">
      <c r="A538" s="1">
        <v>3114.0</v>
      </c>
      <c r="B538" s="3">
        <f t="shared" si="1"/>
        <v>1</v>
      </c>
      <c r="D538" s="3">
        <f t="shared" si="2"/>
        <v>9337</v>
      </c>
      <c r="E538" s="3">
        <f t="shared" si="3"/>
        <v>1</v>
      </c>
    </row>
    <row r="539">
      <c r="A539" s="1">
        <v>3126.0</v>
      </c>
      <c r="B539" s="3">
        <f t="shared" si="1"/>
        <v>1</v>
      </c>
      <c r="D539" s="3">
        <f t="shared" si="2"/>
        <v>9353</v>
      </c>
      <c r="E539" s="3">
        <f t="shared" si="3"/>
        <v>1</v>
      </c>
    </row>
    <row r="540">
      <c r="A540" s="1">
        <v>3119.0</v>
      </c>
      <c r="B540" s="3">
        <f t="shared" si="1"/>
        <v>0</v>
      </c>
      <c r="D540" s="3">
        <f t="shared" si="2"/>
        <v>9359</v>
      </c>
      <c r="E540" s="3">
        <f t="shared" si="3"/>
        <v>1</v>
      </c>
    </row>
    <row r="541">
      <c r="A541" s="1">
        <v>3138.0</v>
      </c>
      <c r="B541" s="3">
        <f t="shared" si="1"/>
        <v>1</v>
      </c>
      <c r="D541" s="3">
        <f t="shared" si="2"/>
        <v>9383</v>
      </c>
      <c r="E541" s="3">
        <f t="shared" si="3"/>
        <v>1</v>
      </c>
    </row>
    <row r="542">
      <c r="A542" s="1">
        <v>3140.0</v>
      </c>
      <c r="B542" s="3">
        <f t="shared" si="1"/>
        <v>1</v>
      </c>
      <c r="D542" s="3">
        <f t="shared" si="2"/>
        <v>9397</v>
      </c>
      <c r="E542" s="3">
        <f t="shared" si="3"/>
        <v>1</v>
      </c>
    </row>
    <row r="543">
      <c r="A543" s="1">
        <v>3141.0</v>
      </c>
      <c r="B543" s="3">
        <f t="shared" si="1"/>
        <v>1</v>
      </c>
      <c r="D543" s="3">
        <f t="shared" si="2"/>
        <v>9419</v>
      </c>
      <c r="E543" s="3">
        <f t="shared" si="3"/>
        <v>1</v>
      </c>
    </row>
    <row r="544">
      <c r="A544" s="1">
        <v>3143.0</v>
      </c>
      <c r="B544" s="3">
        <f t="shared" si="1"/>
        <v>1</v>
      </c>
      <c r="D544" s="3">
        <f t="shared" si="2"/>
        <v>9424</v>
      </c>
      <c r="E544" s="3">
        <f t="shared" si="3"/>
        <v>1</v>
      </c>
    </row>
    <row r="545">
      <c r="A545" s="1">
        <v>3139.0</v>
      </c>
      <c r="B545" s="3">
        <f t="shared" si="1"/>
        <v>0</v>
      </c>
      <c r="D545" s="3">
        <f t="shared" si="2"/>
        <v>9423</v>
      </c>
      <c r="E545" s="3">
        <f t="shared" si="3"/>
        <v>0</v>
      </c>
    </row>
    <row r="546">
      <c r="A546" s="1">
        <v>3145.0</v>
      </c>
      <c r="B546" s="3">
        <f t="shared" si="1"/>
        <v>1</v>
      </c>
      <c r="D546" s="3">
        <f t="shared" si="2"/>
        <v>9427</v>
      </c>
      <c r="E546" s="3">
        <f t="shared" si="3"/>
        <v>1</v>
      </c>
    </row>
    <row r="547">
      <c r="A547" s="1">
        <v>3147.0</v>
      </c>
      <c r="B547" s="3">
        <f t="shared" si="1"/>
        <v>1</v>
      </c>
      <c r="D547" s="3">
        <f t="shared" si="2"/>
        <v>9431</v>
      </c>
      <c r="E547" s="3">
        <f t="shared" si="3"/>
        <v>1</v>
      </c>
    </row>
    <row r="548">
      <c r="A548" s="1">
        <v>3153.0</v>
      </c>
      <c r="B548" s="3">
        <f t="shared" si="1"/>
        <v>1</v>
      </c>
      <c r="D548" s="3">
        <f t="shared" si="2"/>
        <v>9445</v>
      </c>
      <c r="E548" s="3">
        <f t="shared" si="3"/>
        <v>1</v>
      </c>
    </row>
    <row r="549">
      <c r="A549" s="1">
        <v>3161.0</v>
      </c>
      <c r="B549" s="3">
        <f t="shared" si="1"/>
        <v>1</v>
      </c>
      <c r="D549" s="3">
        <f t="shared" si="2"/>
        <v>9461</v>
      </c>
      <c r="E549" s="3">
        <f t="shared" si="3"/>
        <v>1</v>
      </c>
    </row>
    <row r="550">
      <c r="A550" s="1">
        <v>3170.0</v>
      </c>
      <c r="B550" s="3">
        <f t="shared" si="1"/>
        <v>1</v>
      </c>
      <c r="D550" s="3">
        <f t="shared" si="2"/>
        <v>9484</v>
      </c>
      <c r="E550" s="3">
        <f t="shared" si="3"/>
        <v>1</v>
      </c>
    </row>
    <row r="551">
      <c r="A551" s="1">
        <v>3168.0</v>
      </c>
      <c r="B551" s="3">
        <f t="shared" si="1"/>
        <v>0</v>
      </c>
      <c r="D551" s="3">
        <f t="shared" si="2"/>
        <v>9499</v>
      </c>
      <c r="E551" s="3">
        <f t="shared" si="3"/>
        <v>1</v>
      </c>
    </row>
    <row r="552">
      <c r="A552" s="1">
        <v>3180.0</v>
      </c>
      <c r="B552" s="3">
        <f t="shared" si="1"/>
        <v>1</v>
      </c>
      <c r="D552" s="3">
        <f t="shared" si="2"/>
        <v>9518</v>
      </c>
      <c r="E552" s="3">
        <f t="shared" si="3"/>
        <v>1</v>
      </c>
    </row>
    <row r="553">
      <c r="A553" s="1">
        <v>3181.0</v>
      </c>
      <c r="B553" s="3">
        <f t="shared" si="1"/>
        <v>1</v>
      </c>
      <c r="D553" s="3">
        <f t="shared" si="2"/>
        <v>9529</v>
      </c>
      <c r="E553" s="3">
        <f t="shared" si="3"/>
        <v>1</v>
      </c>
    </row>
    <row r="554">
      <c r="A554" s="1">
        <v>3177.0</v>
      </c>
      <c r="B554" s="3">
        <f t="shared" si="1"/>
        <v>0</v>
      </c>
      <c r="D554" s="3">
        <f t="shared" si="2"/>
        <v>9538</v>
      </c>
      <c r="E554" s="3">
        <f t="shared" si="3"/>
        <v>1</v>
      </c>
    </row>
    <row r="555">
      <c r="A555" s="1">
        <v>3196.0</v>
      </c>
      <c r="B555" s="3">
        <f t="shared" si="1"/>
        <v>1</v>
      </c>
      <c r="D555" s="3">
        <f t="shared" si="2"/>
        <v>9554</v>
      </c>
      <c r="E555" s="3">
        <f t="shared" si="3"/>
        <v>1</v>
      </c>
    </row>
    <row r="556">
      <c r="A556" s="1">
        <v>3210.0</v>
      </c>
      <c r="B556" s="3">
        <f t="shared" si="1"/>
        <v>1</v>
      </c>
      <c r="D556" s="3">
        <f t="shared" si="2"/>
        <v>9583</v>
      </c>
      <c r="E556" s="3">
        <f t="shared" si="3"/>
        <v>1</v>
      </c>
    </row>
    <row r="557">
      <c r="A557" s="1">
        <v>3216.0</v>
      </c>
      <c r="B557" s="3">
        <f t="shared" si="1"/>
        <v>1</v>
      </c>
      <c r="D557" s="3">
        <f t="shared" si="2"/>
        <v>9622</v>
      </c>
      <c r="E557" s="3">
        <f t="shared" si="3"/>
        <v>1</v>
      </c>
    </row>
    <row r="558">
      <c r="A558" s="1">
        <v>3232.0</v>
      </c>
      <c r="B558" s="3">
        <f t="shared" si="1"/>
        <v>1</v>
      </c>
      <c r="D558" s="3">
        <f t="shared" si="2"/>
        <v>9658</v>
      </c>
      <c r="E558" s="3">
        <f t="shared" si="3"/>
        <v>1</v>
      </c>
    </row>
    <row r="559">
      <c r="A559" s="1">
        <v>3233.0</v>
      </c>
      <c r="B559" s="3">
        <f t="shared" si="1"/>
        <v>1</v>
      </c>
      <c r="D559" s="3">
        <f t="shared" si="2"/>
        <v>9681</v>
      </c>
      <c r="E559" s="3">
        <f t="shared" si="3"/>
        <v>1</v>
      </c>
    </row>
    <row r="560">
      <c r="A560" s="1">
        <v>3234.0</v>
      </c>
      <c r="B560" s="3">
        <f t="shared" si="1"/>
        <v>1</v>
      </c>
      <c r="D560" s="3">
        <f t="shared" si="2"/>
        <v>9699</v>
      </c>
      <c r="E560" s="3">
        <f t="shared" si="3"/>
        <v>1</v>
      </c>
    </row>
    <row r="561">
      <c r="A561" s="1">
        <v>3235.0</v>
      </c>
      <c r="B561" s="3">
        <f t="shared" si="1"/>
        <v>1</v>
      </c>
      <c r="D561" s="3">
        <f t="shared" si="2"/>
        <v>9702</v>
      </c>
      <c r="E561" s="3">
        <f t="shared" si="3"/>
        <v>1</v>
      </c>
    </row>
    <row r="562">
      <c r="A562" s="1">
        <v>3239.0</v>
      </c>
      <c r="B562" s="3">
        <f t="shared" si="1"/>
        <v>1</v>
      </c>
      <c r="D562" s="3">
        <f t="shared" si="2"/>
        <v>9708</v>
      </c>
      <c r="E562" s="3">
        <f t="shared" si="3"/>
        <v>1</v>
      </c>
    </row>
    <row r="563">
      <c r="A563" s="1">
        <v>3240.0</v>
      </c>
      <c r="B563" s="3">
        <f t="shared" si="1"/>
        <v>1</v>
      </c>
      <c r="D563" s="3">
        <f t="shared" si="2"/>
        <v>9714</v>
      </c>
      <c r="E563" s="3">
        <f t="shared" si="3"/>
        <v>1</v>
      </c>
    </row>
    <row r="564">
      <c r="A564" s="1">
        <v>3242.0</v>
      </c>
      <c r="B564" s="3">
        <f t="shared" si="1"/>
        <v>1</v>
      </c>
      <c r="D564" s="3">
        <f t="shared" si="2"/>
        <v>9721</v>
      </c>
      <c r="E564" s="3">
        <f t="shared" si="3"/>
        <v>1</v>
      </c>
    </row>
    <row r="565">
      <c r="A565" s="1">
        <v>3243.0</v>
      </c>
      <c r="B565" s="3">
        <f t="shared" si="1"/>
        <v>1</v>
      </c>
      <c r="D565" s="3">
        <f t="shared" si="2"/>
        <v>9725</v>
      </c>
      <c r="E565" s="3">
        <f t="shared" si="3"/>
        <v>1</v>
      </c>
    </row>
    <row r="566">
      <c r="A566" s="1">
        <v>3244.0</v>
      </c>
      <c r="B566" s="3">
        <f t="shared" si="1"/>
        <v>1</v>
      </c>
      <c r="D566" s="3">
        <f t="shared" si="2"/>
        <v>9729</v>
      </c>
      <c r="E566" s="3">
        <f t="shared" si="3"/>
        <v>1</v>
      </c>
    </row>
    <row r="567">
      <c r="A567" s="1">
        <v>3243.0</v>
      </c>
      <c r="B567" s="3">
        <f t="shared" si="1"/>
        <v>0</v>
      </c>
      <c r="D567" s="3">
        <f t="shared" si="2"/>
        <v>9730</v>
      </c>
      <c r="E567" s="3">
        <f t="shared" si="3"/>
        <v>1</v>
      </c>
    </row>
    <row r="568">
      <c r="A568" s="1">
        <v>3248.0</v>
      </c>
      <c r="B568" s="3">
        <f t="shared" si="1"/>
        <v>1</v>
      </c>
      <c r="D568" s="3">
        <f t="shared" si="2"/>
        <v>9735</v>
      </c>
      <c r="E568" s="3">
        <f t="shared" si="3"/>
        <v>1</v>
      </c>
    </row>
    <row r="569">
      <c r="A569" s="1">
        <v>3249.0</v>
      </c>
      <c r="B569" s="3">
        <f t="shared" si="1"/>
        <v>1</v>
      </c>
      <c r="D569" s="3">
        <f t="shared" si="2"/>
        <v>9740</v>
      </c>
      <c r="E569" s="3">
        <f t="shared" si="3"/>
        <v>1</v>
      </c>
    </row>
    <row r="570">
      <c r="A570" s="1">
        <v>3275.0</v>
      </c>
      <c r="B570" s="3">
        <f t="shared" si="1"/>
        <v>1</v>
      </c>
      <c r="D570" s="3">
        <f t="shared" si="2"/>
        <v>9772</v>
      </c>
      <c r="E570" s="3">
        <f t="shared" si="3"/>
        <v>1</v>
      </c>
    </row>
    <row r="571">
      <c r="A571" s="1">
        <v>3276.0</v>
      </c>
      <c r="B571" s="3">
        <f t="shared" si="1"/>
        <v>1</v>
      </c>
      <c r="D571" s="3">
        <f t="shared" si="2"/>
        <v>9800</v>
      </c>
      <c r="E571" s="3">
        <f t="shared" si="3"/>
        <v>1</v>
      </c>
    </row>
    <row r="572">
      <c r="A572" s="1">
        <v>3278.0</v>
      </c>
      <c r="B572" s="3">
        <f t="shared" si="1"/>
        <v>1</v>
      </c>
      <c r="D572" s="3">
        <f t="shared" si="2"/>
        <v>9829</v>
      </c>
      <c r="E572" s="3">
        <f t="shared" si="3"/>
        <v>1</v>
      </c>
    </row>
    <row r="573">
      <c r="A573" s="1">
        <v>3280.0</v>
      </c>
      <c r="B573" s="3">
        <f t="shared" si="1"/>
        <v>1</v>
      </c>
      <c r="D573" s="3">
        <f t="shared" si="2"/>
        <v>9834</v>
      </c>
      <c r="E573" s="3">
        <f t="shared" si="3"/>
        <v>1</v>
      </c>
    </row>
    <row r="574">
      <c r="A574" s="1">
        <v>3286.0</v>
      </c>
      <c r="B574" s="3">
        <f t="shared" si="1"/>
        <v>1</v>
      </c>
      <c r="D574" s="3">
        <f t="shared" si="2"/>
        <v>9844</v>
      </c>
      <c r="E574" s="3">
        <f t="shared" si="3"/>
        <v>1</v>
      </c>
    </row>
    <row r="575">
      <c r="A575" s="1">
        <v>3291.0</v>
      </c>
      <c r="B575" s="3">
        <f t="shared" si="1"/>
        <v>1</v>
      </c>
      <c r="D575" s="3">
        <f t="shared" si="2"/>
        <v>9857</v>
      </c>
      <c r="E575" s="3">
        <f t="shared" si="3"/>
        <v>1</v>
      </c>
    </row>
    <row r="576">
      <c r="A576" s="1">
        <v>3293.0</v>
      </c>
      <c r="B576" s="3">
        <f t="shared" si="1"/>
        <v>1</v>
      </c>
      <c r="D576" s="3">
        <f t="shared" si="2"/>
        <v>9870</v>
      </c>
      <c r="E576" s="3">
        <f t="shared" si="3"/>
        <v>1</v>
      </c>
    </row>
    <row r="577">
      <c r="A577" s="1">
        <v>3294.0</v>
      </c>
      <c r="B577" s="3">
        <f t="shared" si="1"/>
        <v>1</v>
      </c>
      <c r="D577" s="3">
        <f t="shared" si="2"/>
        <v>9878</v>
      </c>
      <c r="E577" s="3">
        <f t="shared" si="3"/>
        <v>1</v>
      </c>
    </row>
    <row r="578">
      <c r="A578" s="1">
        <v>3301.0</v>
      </c>
      <c r="B578" s="3">
        <f t="shared" si="1"/>
        <v>1</v>
      </c>
      <c r="D578" s="3">
        <f t="shared" si="2"/>
        <v>9888</v>
      </c>
      <c r="E578" s="3">
        <f t="shared" si="3"/>
        <v>1</v>
      </c>
    </row>
    <row r="579">
      <c r="A579" s="1">
        <v>3310.0</v>
      </c>
      <c r="B579" s="3">
        <f t="shared" si="1"/>
        <v>1</v>
      </c>
      <c r="D579" s="3">
        <f t="shared" si="2"/>
        <v>9905</v>
      </c>
      <c r="E579" s="3">
        <f t="shared" si="3"/>
        <v>1</v>
      </c>
    </row>
    <row r="580">
      <c r="A580" s="1">
        <v>3319.0</v>
      </c>
      <c r="B580" s="3">
        <f t="shared" si="1"/>
        <v>1</v>
      </c>
      <c r="D580" s="3">
        <f t="shared" si="2"/>
        <v>9930</v>
      </c>
      <c r="E580" s="3">
        <f t="shared" si="3"/>
        <v>1</v>
      </c>
    </row>
    <row r="581">
      <c r="A581" s="1">
        <v>3326.0</v>
      </c>
      <c r="B581" s="3">
        <f t="shared" si="1"/>
        <v>1</v>
      </c>
      <c r="D581" s="3">
        <f t="shared" si="2"/>
        <v>9955</v>
      </c>
      <c r="E581" s="3">
        <f t="shared" si="3"/>
        <v>1</v>
      </c>
    </row>
    <row r="582">
      <c r="A582" s="1">
        <v>3338.0</v>
      </c>
      <c r="B582" s="3">
        <f t="shared" si="1"/>
        <v>1</v>
      </c>
      <c r="D582" s="3">
        <f t="shared" si="2"/>
        <v>9983</v>
      </c>
      <c r="E582" s="3">
        <f t="shared" si="3"/>
        <v>1</v>
      </c>
    </row>
    <row r="583">
      <c r="A583" s="1">
        <v>3339.0</v>
      </c>
      <c r="B583" s="3">
        <f t="shared" si="1"/>
        <v>1</v>
      </c>
      <c r="D583" s="3">
        <f t="shared" si="2"/>
        <v>10003</v>
      </c>
      <c r="E583" s="3">
        <f t="shared" si="3"/>
        <v>1</v>
      </c>
    </row>
    <row r="584">
      <c r="A584" s="1">
        <v>3348.0</v>
      </c>
      <c r="B584" s="3">
        <f t="shared" si="1"/>
        <v>1</v>
      </c>
      <c r="D584" s="3">
        <f t="shared" si="2"/>
        <v>10025</v>
      </c>
      <c r="E584" s="3">
        <f t="shared" si="3"/>
        <v>1</v>
      </c>
    </row>
    <row r="585">
      <c r="A585" s="1">
        <v>3366.0</v>
      </c>
      <c r="B585" s="3">
        <f t="shared" si="1"/>
        <v>1</v>
      </c>
      <c r="D585" s="3">
        <f t="shared" si="2"/>
        <v>10053</v>
      </c>
      <c r="E585" s="3">
        <f t="shared" si="3"/>
        <v>1</v>
      </c>
    </row>
    <row r="586">
      <c r="A586" s="1">
        <v>3376.0</v>
      </c>
      <c r="B586" s="3">
        <f t="shared" si="1"/>
        <v>1</v>
      </c>
      <c r="D586" s="3">
        <f t="shared" si="2"/>
        <v>10090</v>
      </c>
      <c r="E586" s="3">
        <f t="shared" si="3"/>
        <v>1</v>
      </c>
    </row>
    <row r="587">
      <c r="A587" s="1">
        <v>3371.0</v>
      </c>
      <c r="B587" s="3">
        <f t="shared" si="1"/>
        <v>0</v>
      </c>
      <c r="D587" s="3">
        <f t="shared" si="2"/>
        <v>10113</v>
      </c>
      <c r="E587" s="3">
        <f t="shared" si="3"/>
        <v>1</v>
      </c>
    </row>
    <row r="588">
      <c r="A588" s="1">
        <v>3372.0</v>
      </c>
      <c r="B588" s="3">
        <f t="shared" si="1"/>
        <v>1</v>
      </c>
      <c r="D588" s="3">
        <f t="shared" si="2"/>
        <v>10119</v>
      </c>
      <c r="E588" s="3">
        <f t="shared" si="3"/>
        <v>1</v>
      </c>
    </row>
    <row r="589">
      <c r="A589" s="1">
        <v>3404.0</v>
      </c>
      <c r="B589" s="3">
        <f t="shared" si="1"/>
        <v>1</v>
      </c>
      <c r="D589" s="3">
        <f t="shared" si="2"/>
        <v>10147</v>
      </c>
      <c r="E589" s="3">
        <f t="shared" si="3"/>
        <v>1</v>
      </c>
    </row>
    <row r="590">
      <c r="A590" s="1">
        <v>3407.0</v>
      </c>
      <c r="B590" s="3">
        <f t="shared" si="1"/>
        <v>1</v>
      </c>
      <c r="D590" s="3">
        <f t="shared" si="2"/>
        <v>10183</v>
      </c>
      <c r="E590" s="3">
        <f t="shared" si="3"/>
        <v>1</v>
      </c>
    </row>
    <row r="591">
      <c r="A591" s="1">
        <v>3408.0</v>
      </c>
      <c r="B591" s="3">
        <f t="shared" si="1"/>
        <v>1</v>
      </c>
      <c r="D591" s="3">
        <f t="shared" si="2"/>
        <v>10219</v>
      </c>
      <c r="E591" s="3">
        <f t="shared" si="3"/>
        <v>1</v>
      </c>
    </row>
    <row r="592">
      <c r="A592" s="1">
        <v>3425.0</v>
      </c>
      <c r="B592" s="3">
        <f t="shared" si="1"/>
        <v>1</v>
      </c>
      <c r="D592" s="3">
        <f t="shared" si="2"/>
        <v>10240</v>
      </c>
      <c r="E592" s="3">
        <f t="shared" si="3"/>
        <v>1</v>
      </c>
    </row>
    <row r="593">
      <c r="A593" s="1">
        <v>3444.0</v>
      </c>
      <c r="B593" s="3">
        <f t="shared" si="1"/>
        <v>1</v>
      </c>
      <c r="D593" s="3">
        <f t="shared" si="2"/>
        <v>10277</v>
      </c>
      <c r="E593" s="3">
        <f t="shared" si="3"/>
        <v>1</v>
      </c>
    </row>
    <row r="594">
      <c r="A594" s="1">
        <v>3451.0</v>
      </c>
      <c r="B594" s="3">
        <f t="shared" si="1"/>
        <v>1</v>
      </c>
      <c r="D594" s="3">
        <f t="shared" si="2"/>
        <v>10320</v>
      </c>
      <c r="E594" s="3">
        <f t="shared" si="3"/>
        <v>1</v>
      </c>
    </row>
    <row r="595">
      <c r="A595" s="1">
        <v>3457.0</v>
      </c>
      <c r="B595" s="3">
        <f t="shared" si="1"/>
        <v>1</v>
      </c>
      <c r="D595" s="3">
        <f t="shared" si="2"/>
        <v>10352</v>
      </c>
      <c r="E595" s="3">
        <f t="shared" si="3"/>
        <v>1</v>
      </c>
    </row>
    <row r="596">
      <c r="A596" s="1">
        <v>3452.0</v>
      </c>
      <c r="B596" s="3">
        <f t="shared" si="1"/>
        <v>0</v>
      </c>
      <c r="D596" s="3">
        <f t="shared" si="2"/>
        <v>10360</v>
      </c>
      <c r="E596" s="3">
        <f t="shared" si="3"/>
        <v>1</v>
      </c>
    </row>
    <row r="597">
      <c r="A597" s="1">
        <v>3459.0</v>
      </c>
      <c r="B597" s="3">
        <f t="shared" si="1"/>
        <v>1</v>
      </c>
      <c r="D597" s="3">
        <f t="shared" si="2"/>
        <v>10368</v>
      </c>
      <c r="E597" s="3">
        <f t="shared" si="3"/>
        <v>1</v>
      </c>
    </row>
    <row r="598">
      <c r="A598" s="1">
        <v>3468.0</v>
      </c>
      <c r="B598" s="3">
        <f t="shared" si="1"/>
        <v>1</v>
      </c>
      <c r="D598" s="3">
        <f t="shared" si="2"/>
        <v>10379</v>
      </c>
      <c r="E598" s="3">
        <f t="shared" si="3"/>
        <v>1</v>
      </c>
    </row>
    <row r="599">
      <c r="A599" s="1">
        <v>3491.0</v>
      </c>
      <c r="B599" s="3">
        <f t="shared" si="1"/>
        <v>1</v>
      </c>
      <c r="D599" s="3">
        <f t="shared" si="2"/>
        <v>10418</v>
      </c>
      <c r="E599" s="3">
        <f t="shared" si="3"/>
        <v>1</v>
      </c>
    </row>
    <row r="600">
      <c r="A600" s="1">
        <v>3475.0</v>
      </c>
      <c r="B600" s="3">
        <f t="shared" si="1"/>
        <v>0</v>
      </c>
      <c r="D600" s="3">
        <f t="shared" si="2"/>
        <v>10434</v>
      </c>
      <c r="E600" s="3">
        <f t="shared" si="3"/>
        <v>1</v>
      </c>
    </row>
    <row r="601">
      <c r="A601" s="1">
        <v>3476.0</v>
      </c>
      <c r="B601" s="3">
        <f t="shared" si="1"/>
        <v>1</v>
      </c>
      <c r="D601" s="3">
        <f t="shared" si="2"/>
        <v>10442</v>
      </c>
      <c r="E601" s="3">
        <f t="shared" si="3"/>
        <v>1</v>
      </c>
    </row>
    <row r="602">
      <c r="A602" s="1">
        <v>3481.0</v>
      </c>
      <c r="B602" s="3">
        <f t="shared" si="1"/>
        <v>1</v>
      </c>
      <c r="D602" s="3">
        <f t="shared" si="2"/>
        <v>10432</v>
      </c>
      <c r="E602" s="3">
        <f t="shared" si="3"/>
        <v>0</v>
      </c>
    </row>
    <row r="603">
      <c r="A603" s="1">
        <v>3505.0</v>
      </c>
      <c r="B603" s="3">
        <f t="shared" si="1"/>
        <v>1</v>
      </c>
      <c r="D603" s="3">
        <f t="shared" si="2"/>
        <v>10462</v>
      </c>
      <c r="E603" s="3">
        <f t="shared" si="3"/>
        <v>1</v>
      </c>
    </row>
    <row r="604">
      <c r="A604" s="1">
        <v>3516.0</v>
      </c>
      <c r="B604" s="3">
        <f t="shared" si="1"/>
        <v>1</v>
      </c>
      <c r="D604" s="3">
        <f t="shared" si="2"/>
        <v>10502</v>
      </c>
      <c r="E604" s="3">
        <f t="shared" si="3"/>
        <v>1</v>
      </c>
    </row>
    <row r="605">
      <c r="A605" s="1">
        <v>3519.0</v>
      </c>
      <c r="B605" s="3">
        <f t="shared" si="1"/>
        <v>1</v>
      </c>
      <c r="D605" s="3">
        <f t="shared" si="2"/>
        <v>10540</v>
      </c>
      <c r="E605" s="3">
        <f t="shared" si="3"/>
        <v>1</v>
      </c>
    </row>
    <row r="606">
      <c r="A606" s="1">
        <v>3542.0</v>
      </c>
      <c r="B606" s="3">
        <f t="shared" si="1"/>
        <v>1</v>
      </c>
      <c r="D606" s="3">
        <f t="shared" si="2"/>
        <v>10577</v>
      </c>
      <c r="E606" s="3">
        <f t="shared" si="3"/>
        <v>1</v>
      </c>
    </row>
    <row r="607">
      <c r="A607" s="1">
        <v>3543.0</v>
      </c>
      <c r="B607" s="3">
        <f t="shared" si="1"/>
        <v>1</v>
      </c>
      <c r="D607" s="3">
        <f t="shared" si="2"/>
        <v>10604</v>
      </c>
      <c r="E607" s="3">
        <f t="shared" si="3"/>
        <v>1</v>
      </c>
    </row>
    <row r="608">
      <c r="A608" s="1">
        <v>3541.0</v>
      </c>
      <c r="B608" s="3">
        <f t="shared" si="1"/>
        <v>0</v>
      </c>
      <c r="D608" s="3">
        <f t="shared" si="2"/>
        <v>10626</v>
      </c>
      <c r="E608" s="3">
        <f t="shared" si="3"/>
        <v>1</v>
      </c>
    </row>
    <row r="609">
      <c r="A609" s="1">
        <v>3542.0</v>
      </c>
      <c r="B609" s="3">
        <f t="shared" si="1"/>
        <v>1</v>
      </c>
      <c r="D609" s="3">
        <f t="shared" si="2"/>
        <v>10626</v>
      </c>
      <c r="E609" s="3">
        <f t="shared" si="3"/>
        <v>0</v>
      </c>
    </row>
    <row r="610">
      <c r="A610" s="1">
        <v>3541.0</v>
      </c>
      <c r="B610" s="3">
        <f t="shared" si="1"/>
        <v>0</v>
      </c>
      <c r="D610" s="3">
        <f t="shared" si="2"/>
        <v>10624</v>
      </c>
      <c r="E610" s="3">
        <f t="shared" si="3"/>
        <v>0</v>
      </c>
    </row>
    <row r="611">
      <c r="A611" s="1">
        <v>3551.0</v>
      </c>
      <c r="B611" s="3">
        <f t="shared" si="1"/>
        <v>1</v>
      </c>
      <c r="D611" s="3">
        <f t="shared" si="2"/>
        <v>10634</v>
      </c>
      <c r="E611" s="3">
        <f t="shared" si="3"/>
        <v>1</v>
      </c>
    </row>
    <row r="612">
      <c r="A612" s="1">
        <v>3553.0</v>
      </c>
      <c r="B612" s="3">
        <f t="shared" si="1"/>
        <v>1</v>
      </c>
      <c r="D612" s="3">
        <f t="shared" si="2"/>
        <v>10645</v>
      </c>
      <c r="E612" s="3">
        <f t="shared" si="3"/>
        <v>1</v>
      </c>
    </row>
    <row r="613">
      <c r="A613" s="1">
        <v>3552.0</v>
      </c>
      <c r="B613" s="3">
        <f t="shared" si="1"/>
        <v>0</v>
      </c>
      <c r="D613" s="3">
        <f t="shared" si="2"/>
        <v>10656</v>
      </c>
      <c r="E613" s="3">
        <f t="shared" si="3"/>
        <v>1</v>
      </c>
    </row>
    <row r="614">
      <c r="A614" s="1">
        <v>3533.0</v>
      </c>
      <c r="B614" s="3">
        <f t="shared" si="1"/>
        <v>0</v>
      </c>
      <c r="D614" s="3">
        <f t="shared" si="2"/>
        <v>10638</v>
      </c>
      <c r="E614" s="3">
        <f t="shared" si="3"/>
        <v>0</v>
      </c>
    </row>
    <row r="615">
      <c r="A615" s="1">
        <v>3542.0</v>
      </c>
      <c r="B615" s="3">
        <f t="shared" si="1"/>
        <v>1</v>
      </c>
      <c r="D615" s="3">
        <f t="shared" si="2"/>
        <v>10627</v>
      </c>
      <c r="E615" s="3">
        <f t="shared" si="3"/>
        <v>0</v>
      </c>
    </row>
    <row r="616">
      <c r="A616" s="1">
        <v>3543.0</v>
      </c>
      <c r="B616" s="3">
        <f t="shared" si="1"/>
        <v>1</v>
      </c>
      <c r="D616" s="3">
        <f t="shared" si="2"/>
        <v>10618</v>
      </c>
      <c r="E616" s="3">
        <f t="shared" si="3"/>
        <v>0</v>
      </c>
    </row>
    <row r="617">
      <c r="A617" s="1">
        <v>3561.0</v>
      </c>
      <c r="B617" s="3">
        <f t="shared" si="1"/>
        <v>1</v>
      </c>
      <c r="D617" s="3">
        <f t="shared" si="2"/>
        <v>10646</v>
      </c>
      <c r="E617" s="3">
        <f t="shared" si="3"/>
        <v>1</v>
      </c>
    </row>
    <row r="618">
      <c r="A618" s="1">
        <v>3562.0</v>
      </c>
      <c r="B618" s="3">
        <f t="shared" si="1"/>
        <v>1</v>
      </c>
      <c r="D618" s="3">
        <f t="shared" si="2"/>
        <v>10666</v>
      </c>
      <c r="E618" s="3">
        <f t="shared" si="3"/>
        <v>1</v>
      </c>
    </row>
    <row r="619">
      <c r="A619" s="1">
        <v>3563.0</v>
      </c>
      <c r="B619" s="3">
        <f t="shared" si="1"/>
        <v>1</v>
      </c>
      <c r="D619" s="3">
        <f t="shared" si="2"/>
        <v>10686</v>
      </c>
      <c r="E619" s="3">
        <f t="shared" si="3"/>
        <v>1</v>
      </c>
    </row>
    <row r="620">
      <c r="A620" s="1">
        <v>3566.0</v>
      </c>
      <c r="B620" s="3">
        <f t="shared" si="1"/>
        <v>1</v>
      </c>
      <c r="D620" s="3">
        <f t="shared" si="2"/>
        <v>10691</v>
      </c>
      <c r="E620" s="3">
        <f t="shared" si="3"/>
        <v>1</v>
      </c>
    </row>
    <row r="621">
      <c r="A621" s="1">
        <v>3571.0</v>
      </c>
      <c r="B621" s="3">
        <f t="shared" si="1"/>
        <v>1</v>
      </c>
      <c r="D621" s="3">
        <f t="shared" si="2"/>
        <v>10700</v>
      </c>
      <c r="E621" s="3">
        <f t="shared" si="3"/>
        <v>1</v>
      </c>
    </row>
    <row r="622">
      <c r="A622" s="1">
        <v>3572.0</v>
      </c>
      <c r="B622" s="3">
        <f t="shared" si="1"/>
        <v>1</v>
      </c>
      <c r="D622" s="3">
        <f t="shared" si="2"/>
        <v>10709</v>
      </c>
      <c r="E622" s="3">
        <f t="shared" si="3"/>
        <v>1</v>
      </c>
    </row>
    <row r="623">
      <c r="A623" s="1">
        <v>3596.0</v>
      </c>
      <c r="B623" s="3">
        <f t="shared" si="1"/>
        <v>1</v>
      </c>
      <c r="D623" s="3">
        <f t="shared" si="2"/>
        <v>10739</v>
      </c>
      <c r="E623" s="3">
        <f t="shared" si="3"/>
        <v>1</v>
      </c>
    </row>
    <row r="624">
      <c r="A624" s="1">
        <v>3600.0</v>
      </c>
      <c r="B624" s="3">
        <f t="shared" si="1"/>
        <v>1</v>
      </c>
      <c r="D624" s="3">
        <f t="shared" si="2"/>
        <v>10768</v>
      </c>
      <c r="E624" s="3">
        <f t="shared" si="3"/>
        <v>1</v>
      </c>
    </row>
    <row r="625">
      <c r="A625" s="1">
        <v>3603.0</v>
      </c>
      <c r="B625" s="3">
        <f t="shared" si="1"/>
        <v>1</v>
      </c>
      <c r="D625" s="3">
        <f t="shared" si="2"/>
        <v>10799</v>
      </c>
      <c r="E625" s="3">
        <f t="shared" si="3"/>
        <v>1</v>
      </c>
    </row>
    <row r="626">
      <c r="A626" s="1">
        <v>3607.0</v>
      </c>
      <c r="B626" s="3">
        <f t="shared" si="1"/>
        <v>1</v>
      </c>
      <c r="D626" s="3">
        <f t="shared" si="2"/>
        <v>10810</v>
      </c>
      <c r="E626" s="3">
        <f t="shared" si="3"/>
        <v>1</v>
      </c>
    </row>
    <row r="627">
      <c r="A627" s="1">
        <v>3608.0</v>
      </c>
      <c r="B627" s="3">
        <f t="shared" si="1"/>
        <v>1</v>
      </c>
      <c r="D627" s="3">
        <f t="shared" si="2"/>
        <v>10818</v>
      </c>
      <c r="E627" s="3">
        <f t="shared" si="3"/>
        <v>1</v>
      </c>
    </row>
    <row r="628">
      <c r="A628" s="1">
        <v>3609.0</v>
      </c>
      <c r="B628" s="3">
        <f t="shared" si="1"/>
        <v>1</v>
      </c>
      <c r="D628" s="3">
        <f t="shared" si="2"/>
        <v>10824</v>
      </c>
      <c r="E628" s="3">
        <f t="shared" si="3"/>
        <v>1</v>
      </c>
    </row>
    <row r="629">
      <c r="A629" s="1">
        <v>3613.0</v>
      </c>
      <c r="B629" s="3">
        <f t="shared" si="1"/>
        <v>1</v>
      </c>
      <c r="D629" s="3">
        <f t="shared" si="2"/>
        <v>10830</v>
      </c>
      <c r="E629" s="3">
        <f t="shared" si="3"/>
        <v>1</v>
      </c>
    </row>
    <row r="630">
      <c r="A630" s="1">
        <v>3654.0</v>
      </c>
      <c r="B630" s="3">
        <f t="shared" si="1"/>
        <v>1</v>
      </c>
      <c r="D630" s="3">
        <f t="shared" si="2"/>
        <v>10876</v>
      </c>
      <c r="E630" s="3">
        <f t="shared" si="3"/>
        <v>1</v>
      </c>
    </row>
    <row r="631">
      <c r="A631" s="1">
        <v>3665.0</v>
      </c>
      <c r="B631" s="3">
        <f t="shared" si="1"/>
        <v>1</v>
      </c>
      <c r="D631" s="3">
        <f t="shared" si="2"/>
        <v>10932</v>
      </c>
      <c r="E631" s="3">
        <f t="shared" si="3"/>
        <v>1</v>
      </c>
    </row>
    <row r="632">
      <c r="A632" s="1">
        <v>3672.0</v>
      </c>
      <c r="B632" s="3">
        <f t="shared" si="1"/>
        <v>1</v>
      </c>
      <c r="D632" s="3">
        <f t="shared" si="2"/>
        <v>10991</v>
      </c>
      <c r="E632" s="3">
        <f t="shared" si="3"/>
        <v>1</v>
      </c>
    </row>
    <row r="633">
      <c r="A633" s="1">
        <v>3661.0</v>
      </c>
      <c r="B633" s="3">
        <f t="shared" si="1"/>
        <v>0</v>
      </c>
      <c r="D633" s="3">
        <f t="shared" si="2"/>
        <v>10998</v>
      </c>
      <c r="E633" s="3">
        <f t="shared" si="3"/>
        <v>1</v>
      </c>
    </row>
    <row r="634">
      <c r="A634" s="1">
        <v>3662.0</v>
      </c>
      <c r="B634" s="3">
        <f t="shared" si="1"/>
        <v>1</v>
      </c>
      <c r="D634" s="3">
        <f t="shared" si="2"/>
        <v>10995</v>
      </c>
      <c r="E634" s="3">
        <f t="shared" si="3"/>
        <v>0</v>
      </c>
    </row>
    <row r="635">
      <c r="A635" s="1">
        <v>3663.0</v>
      </c>
      <c r="B635" s="3">
        <f t="shared" si="1"/>
        <v>1</v>
      </c>
      <c r="D635" s="3">
        <f t="shared" si="2"/>
        <v>10986</v>
      </c>
      <c r="E635" s="3">
        <f t="shared" si="3"/>
        <v>0</v>
      </c>
    </row>
    <row r="636">
      <c r="A636" s="1">
        <v>3670.0</v>
      </c>
      <c r="B636" s="3">
        <f t="shared" si="1"/>
        <v>1</v>
      </c>
      <c r="D636" s="3">
        <f t="shared" si="2"/>
        <v>10995</v>
      </c>
      <c r="E636" s="3">
        <f t="shared" si="3"/>
        <v>1</v>
      </c>
    </row>
    <row r="637">
      <c r="A637" s="1">
        <v>3676.0</v>
      </c>
      <c r="B637" s="3">
        <f t="shared" si="1"/>
        <v>1</v>
      </c>
      <c r="D637" s="3">
        <f t="shared" si="2"/>
        <v>11009</v>
      </c>
      <c r="E637" s="3">
        <f t="shared" si="3"/>
        <v>1</v>
      </c>
    </row>
    <row r="638">
      <c r="A638" s="1">
        <v>3683.0</v>
      </c>
      <c r="B638" s="3">
        <f t="shared" si="1"/>
        <v>1</v>
      </c>
      <c r="D638" s="3">
        <f t="shared" si="2"/>
        <v>11029</v>
      </c>
      <c r="E638" s="3">
        <f t="shared" si="3"/>
        <v>1</v>
      </c>
    </row>
    <row r="639">
      <c r="A639" s="1">
        <v>3707.0</v>
      </c>
      <c r="B639" s="3">
        <f t="shared" si="1"/>
        <v>1</v>
      </c>
      <c r="D639" s="3">
        <f t="shared" si="2"/>
        <v>11066</v>
      </c>
      <c r="E639" s="3">
        <f t="shared" si="3"/>
        <v>1</v>
      </c>
    </row>
    <row r="640">
      <c r="A640" s="1">
        <v>3709.0</v>
      </c>
      <c r="B640" s="3">
        <f t="shared" si="1"/>
        <v>1</v>
      </c>
      <c r="D640" s="3">
        <f t="shared" si="2"/>
        <v>11099</v>
      </c>
      <c r="E640" s="3">
        <f t="shared" si="3"/>
        <v>1</v>
      </c>
    </row>
    <row r="641">
      <c r="A641" s="1">
        <v>3714.0</v>
      </c>
      <c r="B641" s="3">
        <f t="shared" si="1"/>
        <v>1</v>
      </c>
      <c r="D641" s="3">
        <f t="shared" si="2"/>
        <v>11130</v>
      </c>
      <c r="E641" s="3">
        <f t="shared" si="3"/>
        <v>1</v>
      </c>
    </row>
    <row r="642">
      <c r="A642" s="1">
        <v>3717.0</v>
      </c>
      <c r="B642" s="3">
        <f t="shared" si="1"/>
        <v>1</v>
      </c>
      <c r="D642" s="3">
        <f t="shared" si="2"/>
        <v>11140</v>
      </c>
      <c r="E642" s="3">
        <f t="shared" si="3"/>
        <v>1</v>
      </c>
    </row>
    <row r="643">
      <c r="A643" s="1">
        <v>3709.0</v>
      </c>
      <c r="B643" s="3">
        <f t="shared" si="1"/>
        <v>0</v>
      </c>
      <c r="D643" s="3">
        <f t="shared" si="2"/>
        <v>11140</v>
      </c>
      <c r="E643" s="3">
        <f t="shared" si="3"/>
        <v>0</v>
      </c>
    </row>
    <row r="644">
      <c r="A644" s="1">
        <v>3710.0</v>
      </c>
      <c r="B644" s="3">
        <f t="shared" si="1"/>
        <v>1</v>
      </c>
      <c r="D644" s="3">
        <f t="shared" si="2"/>
        <v>11136</v>
      </c>
      <c r="E644" s="3">
        <f t="shared" si="3"/>
        <v>0</v>
      </c>
    </row>
    <row r="645">
      <c r="A645" s="1">
        <v>3713.0</v>
      </c>
      <c r="B645" s="3">
        <f t="shared" si="1"/>
        <v>1</v>
      </c>
      <c r="D645" s="3">
        <f t="shared" si="2"/>
        <v>11132</v>
      </c>
      <c r="E645" s="3">
        <f t="shared" si="3"/>
        <v>0</v>
      </c>
    </row>
    <row r="646">
      <c r="A646" s="1">
        <v>3714.0</v>
      </c>
      <c r="B646" s="3">
        <f t="shared" si="1"/>
        <v>1</v>
      </c>
      <c r="D646" s="3">
        <f t="shared" si="2"/>
        <v>11137</v>
      </c>
      <c r="E646" s="3">
        <f t="shared" si="3"/>
        <v>1</v>
      </c>
    </row>
    <row r="647">
      <c r="A647" s="1">
        <v>3715.0</v>
      </c>
      <c r="B647" s="3">
        <f t="shared" si="1"/>
        <v>1</v>
      </c>
      <c r="D647" s="3">
        <f t="shared" si="2"/>
        <v>11142</v>
      </c>
      <c r="E647" s="3">
        <f t="shared" si="3"/>
        <v>1</v>
      </c>
    </row>
    <row r="648">
      <c r="A648" s="1">
        <v>3716.0</v>
      </c>
      <c r="B648" s="3">
        <f t="shared" si="1"/>
        <v>1</v>
      </c>
      <c r="D648" s="3">
        <f t="shared" si="2"/>
        <v>11145</v>
      </c>
      <c r="E648" s="3">
        <f t="shared" si="3"/>
        <v>1</v>
      </c>
    </row>
    <row r="649">
      <c r="A649" s="1">
        <v>3735.0</v>
      </c>
      <c r="B649" s="3">
        <f t="shared" si="1"/>
        <v>1</v>
      </c>
      <c r="D649" s="3">
        <f t="shared" si="2"/>
        <v>11166</v>
      </c>
      <c r="E649" s="3">
        <f t="shared" si="3"/>
        <v>1</v>
      </c>
    </row>
    <row r="650">
      <c r="A650" s="1">
        <v>3749.0</v>
      </c>
      <c r="B650" s="3">
        <f t="shared" si="1"/>
        <v>1</v>
      </c>
      <c r="D650" s="3">
        <f t="shared" si="2"/>
        <v>11200</v>
      </c>
      <c r="E650" s="3">
        <f t="shared" si="3"/>
        <v>1</v>
      </c>
    </row>
    <row r="651">
      <c r="A651" s="1">
        <v>3763.0</v>
      </c>
      <c r="B651" s="3">
        <f t="shared" si="1"/>
        <v>1</v>
      </c>
      <c r="D651" s="3">
        <f t="shared" si="2"/>
        <v>11247</v>
      </c>
      <c r="E651" s="3">
        <f t="shared" si="3"/>
        <v>1</v>
      </c>
    </row>
    <row r="652">
      <c r="A652" s="1">
        <v>3770.0</v>
      </c>
      <c r="B652" s="3">
        <f t="shared" si="1"/>
        <v>1</v>
      </c>
      <c r="D652" s="3">
        <f t="shared" si="2"/>
        <v>11282</v>
      </c>
      <c r="E652" s="3">
        <f t="shared" si="3"/>
        <v>1</v>
      </c>
    </row>
    <row r="653">
      <c r="A653" s="1">
        <v>3784.0</v>
      </c>
      <c r="B653" s="3">
        <f t="shared" si="1"/>
        <v>1</v>
      </c>
      <c r="D653" s="3">
        <f t="shared" si="2"/>
        <v>11317</v>
      </c>
      <c r="E653" s="3">
        <f t="shared" si="3"/>
        <v>1</v>
      </c>
    </row>
    <row r="654">
      <c r="A654" s="1">
        <v>3782.0</v>
      </c>
      <c r="B654" s="3">
        <f t="shared" si="1"/>
        <v>0</v>
      </c>
      <c r="D654" s="3">
        <f t="shared" si="2"/>
        <v>11336</v>
      </c>
      <c r="E654" s="3">
        <f t="shared" si="3"/>
        <v>1</v>
      </c>
    </row>
    <row r="655">
      <c r="A655" s="1">
        <v>3786.0</v>
      </c>
      <c r="B655" s="3">
        <f t="shared" si="1"/>
        <v>1</v>
      </c>
      <c r="D655" s="3">
        <f t="shared" si="2"/>
        <v>11352</v>
      </c>
      <c r="E655" s="3">
        <f t="shared" si="3"/>
        <v>1</v>
      </c>
    </row>
    <row r="656">
      <c r="A656" s="1">
        <v>3790.0</v>
      </c>
      <c r="B656" s="3">
        <f t="shared" si="1"/>
        <v>1</v>
      </c>
      <c r="D656" s="3">
        <f t="shared" si="2"/>
        <v>11358</v>
      </c>
      <c r="E656" s="3">
        <f t="shared" si="3"/>
        <v>1</v>
      </c>
    </row>
    <row r="657">
      <c r="A657" s="1">
        <v>3792.0</v>
      </c>
      <c r="B657" s="3">
        <f t="shared" si="1"/>
        <v>1</v>
      </c>
      <c r="D657" s="3">
        <f t="shared" si="2"/>
        <v>11368</v>
      </c>
      <c r="E657" s="3">
        <f t="shared" si="3"/>
        <v>1</v>
      </c>
    </row>
    <row r="658">
      <c r="A658" s="1">
        <v>3794.0</v>
      </c>
      <c r="B658" s="3">
        <f t="shared" si="1"/>
        <v>1</v>
      </c>
      <c r="D658" s="3">
        <f t="shared" si="2"/>
        <v>11376</v>
      </c>
      <c r="E658" s="3">
        <f t="shared" si="3"/>
        <v>1</v>
      </c>
    </row>
    <row r="659">
      <c r="A659" s="1">
        <v>3803.0</v>
      </c>
      <c r="B659" s="3">
        <f t="shared" si="1"/>
        <v>1</v>
      </c>
      <c r="D659" s="3">
        <f t="shared" si="2"/>
        <v>11389</v>
      </c>
      <c r="E659" s="3">
        <f t="shared" si="3"/>
        <v>1</v>
      </c>
    </row>
    <row r="660">
      <c r="A660" s="1">
        <v>3805.0</v>
      </c>
      <c r="B660" s="3">
        <f t="shared" si="1"/>
        <v>1</v>
      </c>
      <c r="D660" s="3">
        <f t="shared" si="2"/>
        <v>11402</v>
      </c>
      <c r="E660" s="3">
        <f t="shared" si="3"/>
        <v>1</v>
      </c>
    </row>
    <row r="661">
      <c r="A661" s="1">
        <v>3819.0</v>
      </c>
      <c r="B661" s="3">
        <f t="shared" si="1"/>
        <v>1</v>
      </c>
      <c r="D661" s="3">
        <f t="shared" si="2"/>
        <v>11427</v>
      </c>
      <c r="E661" s="3">
        <f t="shared" si="3"/>
        <v>1</v>
      </c>
    </row>
    <row r="662">
      <c r="A662" s="1">
        <v>3823.0</v>
      </c>
      <c r="B662" s="3">
        <f t="shared" si="1"/>
        <v>1</v>
      </c>
      <c r="D662" s="3">
        <f t="shared" si="2"/>
        <v>11447</v>
      </c>
      <c r="E662" s="3">
        <f t="shared" si="3"/>
        <v>1</v>
      </c>
    </row>
    <row r="663">
      <c r="A663" s="1">
        <v>3826.0</v>
      </c>
      <c r="B663" s="3">
        <f t="shared" si="1"/>
        <v>1</v>
      </c>
      <c r="D663" s="3">
        <f t="shared" si="2"/>
        <v>11468</v>
      </c>
      <c r="E663" s="3">
        <f t="shared" si="3"/>
        <v>1</v>
      </c>
    </row>
    <row r="664">
      <c r="A664" s="1">
        <v>3828.0</v>
      </c>
      <c r="B664" s="3">
        <f t="shared" si="1"/>
        <v>1</v>
      </c>
      <c r="D664" s="3">
        <f t="shared" si="2"/>
        <v>11477</v>
      </c>
      <c r="E664" s="3">
        <f t="shared" si="3"/>
        <v>1</v>
      </c>
    </row>
    <row r="665">
      <c r="A665" s="1">
        <v>3838.0</v>
      </c>
      <c r="B665" s="3">
        <f t="shared" si="1"/>
        <v>1</v>
      </c>
      <c r="D665" s="3">
        <f t="shared" si="2"/>
        <v>11492</v>
      </c>
      <c r="E665" s="3">
        <f t="shared" si="3"/>
        <v>1</v>
      </c>
    </row>
    <row r="666">
      <c r="A666" s="1">
        <v>3839.0</v>
      </c>
      <c r="B666" s="3">
        <f t="shared" si="1"/>
        <v>1</v>
      </c>
      <c r="D666" s="3">
        <f t="shared" si="2"/>
        <v>11505</v>
      </c>
      <c r="E666" s="3">
        <f t="shared" si="3"/>
        <v>1</v>
      </c>
    </row>
    <row r="667">
      <c r="A667" s="1">
        <v>3843.0</v>
      </c>
      <c r="B667" s="3">
        <f t="shared" si="1"/>
        <v>1</v>
      </c>
      <c r="D667" s="3">
        <f t="shared" si="2"/>
        <v>11520</v>
      </c>
      <c r="E667" s="3">
        <f t="shared" si="3"/>
        <v>1</v>
      </c>
    </row>
    <row r="668">
      <c r="A668" s="1">
        <v>3870.0</v>
      </c>
      <c r="B668" s="3">
        <f t="shared" si="1"/>
        <v>1</v>
      </c>
      <c r="D668" s="3">
        <f t="shared" si="2"/>
        <v>11552</v>
      </c>
      <c r="E668" s="3">
        <f t="shared" si="3"/>
        <v>1</v>
      </c>
    </row>
    <row r="669">
      <c r="A669" s="1">
        <v>3877.0</v>
      </c>
      <c r="B669" s="3">
        <f t="shared" si="1"/>
        <v>1</v>
      </c>
      <c r="D669" s="3">
        <f t="shared" si="2"/>
        <v>11590</v>
      </c>
      <c r="E669" s="3">
        <f t="shared" si="3"/>
        <v>1</v>
      </c>
    </row>
    <row r="670">
      <c r="A670" s="1">
        <v>3888.0</v>
      </c>
      <c r="B670" s="3">
        <f t="shared" si="1"/>
        <v>1</v>
      </c>
      <c r="D670" s="3">
        <f t="shared" si="2"/>
        <v>11635</v>
      </c>
      <c r="E670" s="3">
        <f t="shared" si="3"/>
        <v>1</v>
      </c>
    </row>
    <row r="671">
      <c r="A671" s="1">
        <v>3889.0</v>
      </c>
      <c r="B671" s="3">
        <f t="shared" si="1"/>
        <v>1</v>
      </c>
      <c r="D671" s="3">
        <f t="shared" si="2"/>
        <v>11654</v>
      </c>
      <c r="E671" s="3">
        <f t="shared" si="3"/>
        <v>1</v>
      </c>
    </row>
    <row r="672">
      <c r="A672" s="1">
        <v>3891.0</v>
      </c>
      <c r="B672" s="3">
        <f t="shared" si="1"/>
        <v>1</v>
      </c>
      <c r="D672" s="3">
        <f t="shared" si="2"/>
        <v>11668</v>
      </c>
      <c r="E672" s="3">
        <f t="shared" si="3"/>
        <v>1</v>
      </c>
    </row>
    <row r="673">
      <c r="A673" s="1">
        <v>3892.0</v>
      </c>
      <c r="B673" s="3">
        <f t="shared" si="1"/>
        <v>1</v>
      </c>
      <c r="D673" s="3">
        <f t="shared" si="2"/>
        <v>11672</v>
      </c>
      <c r="E673" s="3">
        <f t="shared" si="3"/>
        <v>1</v>
      </c>
    </row>
    <row r="674">
      <c r="A674" s="1">
        <v>3893.0</v>
      </c>
      <c r="B674" s="3">
        <f t="shared" si="1"/>
        <v>1</v>
      </c>
      <c r="D674" s="3">
        <f t="shared" si="2"/>
        <v>11676</v>
      </c>
      <c r="E674" s="3">
        <f t="shared" si="3"/>
        <v>1</v>
      </c>
    </row>
    <row r="675">
      <c r="A675" s="1">
        <v>3894.0</v>
      </c>
      <c r="B675" s="3">
        <f t="shared" si="1"/>
        <v>1</v>
      </c>
      <c r="D675" s="3">
        <f t="shared" si="2"/>
        <v>11679</v>
      </c>
      <c r="E675" s="3">
        <f t="shared" si="3"/>
        <v>1</v>
      </c>
    </row>
    <row r="676">
      <c r="A676" s="1">
        <v>3880.0</v>
      </c>
      <c r="B676" s="3">
        <f t="shared" si="1"/>
        <v>0</v>
      </c>
      <c r="D676" s="3">
        <f t="shared" si="2"/>
        <v>11667</v>
      </c>
      <c r="E676" s="3">
        <f t="shared" si="3"/>
        <v>0</v>
      </c>
    </row>
    <row r="677">
      <c r="A677" s="1">
        <v>3860.0</v>
      </c>
      <c r="B677" s="3">
        <f t="shared" si="1"/>
        <v>0</v>
      </c>
      <c r="D677" s="3">
        <f t="shared" si="2"/>
        <v>11634</v>
      </c>
      <c r="E677" s="3">
        <f t="shared" si="3"/>
        <v>0</v>
      </c>
    </row>
    <row r="678">
      <c r="A678" s="1">
        <v>3878.0</v>
      </c>
      <c r="B678" s="3">
        <f t="shared" si="1"/>
        <v>1</v>
      </c>
      <c r="D678" s="3">
        <f t="shared" si="2"/>
        <v>11618</v>
      </c>
      <c r="E678" s="3">
        <f t="shared" si="3"/>
        <v>0</v>
      </c>
    </row>
    <row r="679">
      <c r="A679" s="1">
        <v>3880.0</v>
      </c>
      <c r="B679" s="3">
        <f t="shared" si="1"/>
        <v>1</v>
      </c>
      <c r="D679" s="3">
        <f t="shared" si="2"/>
        <v>11618</v>
      </c>
      <c r="E679" s="3">
        <f t="shared" si="3"/>
        <v>0</v>
      </c>
    </row>
    <row r="680">
      <c r="A680" s="1">
        <v>3888.0</v>
      </c>
      <c r="B680" s="3">
        <f t="shared" si="1"/>
        <v>1</v>
      </c>
      <c r="D680" s="3">
        <f t="shared" si="2"/>
        <v>11646</v>
      </c>
      <c r="E680" s="3">
        <f t="shared" si="3"/>
        <v>1</v>
      </c>
    </row>
    <row r="681">
      <c r="A681" s="1">
        <v>3893.0</v>
      </c>
      <c r="B681" s="3">
        <f t="shared" si="1"/>
        <v>1</v>
      </c>
      <c r="D681" s="3">
        <f t="shared" si="2"/>
        <v>11661</v>
      </c>
      <c r="E681" s="3">
        <f t="shared" si="3"/>
        <v>1</v>
      </c>
    </row>
    <row r="682">
      <c r="A682" s="1">
        <v>3898.0</v>
      </c>
      <c r="B682" s="3">
        <f t="shared" si="1"/>
        <v>1</v>
      </c>
      <c r="D682" s="3">
        <f t="shared" si="2"/>
        <v>11679</v>
      </c>
      <c r="E682" s="3">
        <f t="shared" si="3"/>
        <v>1</v>
      </c>
    </row>
    <row r="683">
      <c r="A683" s="1">
        <v>3904.0</v>
      </c>
      <c r="B683" s="3">
        <f t="shared" si="1"/>
        <v>1</v>
      </c>
      <c r="D683" s="3">
        <f t="shared" si="2"/>
        <v>11695</v>
      </c>
      <c r="E683" s="3">
        <f t="shared" si="3"/>
        <v>1</v>
      </c>
    </row>
    <row r="684">
      <c r="A684" s="1">
        <v>3906.0</v>
      </c>
      <c r="B684" s="3">
        <f t="shared" si="1"/>
        <v>1</v>
      </c>
      <c r="D684" s="3">
        <f t="shared" si="2"/>
        <v>11708</v>
      </c>
      <c r="E684" s="3">
        <f t="shared" si="3"/>
        <v>1</v>
      </c>
    </row>
    <row r="685">
      <c r="A685" s="1">
        <v>3907.0</v>
      </c>
      <c r="B685" s="3">
        <f t="shared" si="1"/>
        <v>1</v>
      </c>
      <c r="D685" s="3">
        <f t="shared" si="2"/>
        <v>11717</v>
      </c>
      <c r="E685" s="3">
        <f t="shared" si="3"/>
        <v>1</v>
      </c>
    </row>
    <row r="686">
      <c r="A686" s="1">
        <v>3910.0</v>
      </c>
      <c r="B686" s="3">
        <f t="shared" si="1"/>
        <v>1</v>
      </c>
      <c r="D686" s="3">
        <f t="shared" si="2"/>
        <v>11723</v>
      </c>
      <c r="E686" s="3">
        <f t="shared" si="3"/>
        <v>1</v>
      </c>
    </row>
    <row r="687">
      <c r="A687" s="1">
        <v>3918.0</v>
      </c>
      <c r="B687" s="3">
        <f t="shared" si="1"/>
        <v>1</v>
      </c>
      <c r="D687" s="3">
        <f t="shared" si="2"/>
        <v>11735</v>
      </c>
      <c r="E687" s="3">
        <f t="shared" si="3"/>
        <v>1</v>
      </c>
    </row>
    <row r="688">
      <c r="A688" s="1">
        <v>3927.0</v>
      </c>
      <c r="B688" s="3">
        <f t="shared" si="1"/>
        <v>1</v>
      </c>
      <c r="D688" s="3">
        <f t="shared" si="2"/>
        <v>11755</v>
      </c>
      <c r="E688" s="3">
        <f t="shared" si="3"/>
        <v>1</v>
      </c>
    </row>
    <row r="689">
      <c r="A689" s="1">
        <v>3946.0</v>
      </c>
      <c r="B689" s="3">
        <f t="shared" si="1"/>
        <v>1</v>
      </c>
      <c r="D689" s="3">
        <f t="shared" si="2"/>
        <v>11791</v>
      </c>
      <c r="E689" s="3">
        <f t="shared" si="3"/>
        <v>1</v>
      </c>
    </row>
    <row r="690">
      <c r="A690" s="1">
        <v>3973.0</v>
      </c>
      <c r="B690" s="3">
        <f t="shared" si="1"/>
        <v>1</v>
      </c>
      <c r="D690" s="3">
        <f t="shared" si="2"/>
        <v>11846</v>
      </c>
      <c r="E690" s="3">
        <f t="shared" si="3"/>
        <v>1</v>
      </c>
    </row>
    <row r="691">
      <c r="A691" s="1">
        <v>3982.0</v>
      </c>
      <c r="B691" s="3">
        <f t="shared" si="1"/>
        <v>1</v>
      </c>
      <c r="D691" s="3">
        <f t="shared" si="2"/>
        <v>11901</v>
      </c>
      <c r="E691" s="3">
        <f t="shared" si="3"/>
        <v>1</v>
      </c>
    </row>
    <row r="692">
      <c r="A692" s="1">
        <v>3979.0</v>
      </c>
      <c r="B692" s="3">
        <f t="shared" si="1"/>
        <v>0</v>
      </c>
      <c r="D692" s="3">
        <f t="shared" si="2"/>
        <v>11934</v>
      </c>
      <c r="E692" s="3">
        <f t="shared" si="3"/>
        <v>1</v>
      </c>
    </row>
    <row r="693">
      <c r="A693" s="1">
        <v>3980.0</v>
      </c>
      <c r="B693" s="3">
        <f t="shared" si="1"/>
        <v>1</v>
      </c>
      <c r="D693" s="3">
        <f t="shared" si="2"/>
        <v>11941</v>
      </c>
      <c r="E693" s="3">
        <f t="shared" si="3"/>
        <v>1</v>
      </c>
    </row>
    <row r="694">
      <c r="A694" s="1">
        <v>3993.0</v>
      </c>
      <c r="B694" s="3">
        <f t="shared" si="1"/>
        <v>1</v>
      </c>
      <c r="D694" s="3">
        <f t="shared" si="2"/>
        <v>11952</v>
      </c>
      <c r="E694" s="3">
        <f t="shared" si="3"/>
        <v>1</v>
      </c>
    </row>
    <row r="695">
      <c r="A695" s="1">
        <v>3984.0</v>
      </c>
      <c r="B695" s="3">
        <f t="shared" si="1"/>
        <v>0</v>
      </c>
      <c r="D695" s="3">
        <f t="shared" si="2"/>
        <v>11957</v>
      </c>
      <c r="E695" s="3">
        <f t="shared" si="3"/>
        <v>1</v>
      </c>
    </row>
    <row r="696">
      <c r="A696" s="1">
        <v>3988.0</v>
      </c>
      <c r="B696" s="3">
        <f t="shared" si="1"/>
        <v>1</v>
      </c>
      <c r="D696" s="3">
        <f t="shared" si="2"/>
        <v>11965</v>
      </c>
      <c r="E696" s="3">
        <f t="shared" si="3"/>
        <v>1</v>
      </c>
    </row>
    <row r="697">
      <c r="A697" s="1">
        <v>3986.0</v>
      </c>
      <c r="B697" s="3">
        <f t="shared" si="1"/>
        <v>0</v>
      </c>
      <c r="D697" s="3">
        <f t="shared" si="2"/>
        <v>11958</v>
      </c>
      <c r="E697" s="3">
        <f t="shared" si="3"/>
        <v>0</v>
      </c>
    </row>
    <row r="698">
      <c r="A698" s="1">
        <v>3987.0</v>
      </c>
      <c r="B698" s="3">
        <f t="shared" si="1"/>
        <v>1</v>
      </c>
      <c r="D698" s="3">
        <f t="shared" si="2"/>
        <v>11961</v>
      </c>
      <c r="E698" s="3">
        <f t="shared" si="3"/>
        <v>1</v>
      </c>
    </row>
    <row r="699">
      <c r="A699" s="1">
        <v>3988.0</v>
      </c>
      <c r="B699" s="3">
        <f t="shared" si="1"/>
        <v>1</v>
      </c>
      <c r="D699" s="3">
        <f t="shared" si="2"/>
        <v>11961</v>
      </c>
      <c r="E699" s="3">
        <f t="shared" si="3"/>
        <v>0</v>
      </c>
    </row>
    <row r="700">
      <c r="A700" s="1">
        <v>3989.0</v>
      </c>
      <c r="B700" s="3">
        <f t="shared" si="1"/>
        <v>1</v>
      </c>
      <c r="D700" s="3">
        <f t="shared" si="2"/>
        <v>11964</v>
      </c>
      <c r="E700" s="3">
        <f t="shared" si="3"/>
        <v>1</v>
      </c>
    </row>
    <row r="701">
      <c r="A701" s="1">
        <v>3997.0</v>
      </c>
      <c r="B701" s="3">
        <f t="shared" si="1"/>
        <v>1</v>
      </c>
      <c r="D701" s="3">
        <f t="shared" si="2"/>
        <v>11974</v>
      </c>
      <c r="E701" s="3">
        <f t="shared" si="3"/>
        <v>1</v>
      </c>
    </row>
    <row r="702">
      <c r="A702" s="1">
        <v>4000.0</v>
      </c>
      <c r="B702" s="3">
        <f t="shared" si="1"/>
        <v>1</v>
      </c>
      <c r="D702" s="3">
        <f t="shared" si="2"/>
        <v>11986</v>
      </c>
      <c r="E702" s="3">
        <f t="shared" si="3"/>
        <v>1</v>
      </c>
    </row>
    <row r="703">
      <c r="A703" s="1">
        <v>4001.0</v>
      </c>
      <c r="B703" s="3">
        <f t="shared" si="1"/>
        <v>1</v>
      </c>
      <c r="D703" s="3">
        <f t="shared" si="2"/>
        <v>11998</v>
      </c>
      <c r="E703" s="3">
        <f t="shared" si="3"/>
        <v>1</v>
      </c>
    </row>
    <row r="704">
      <c r="A704" s="1">
        <v>4025.0</v>
      </c>
      <c r="B704" s="3">
        <f t="shared" si="1"/>
        <v>1</v>
      </c>
      <c r="D704" s="3">
        <f t="shared" si="2"/>
        <v>12026</v>
      </c>
      <c r="E704" s="3">
        <f t="shared" si="3"/>
        <v>1</v>
      </c>
    </row>
    <row r="705">
      <c r="A705" s="1">
        <v>4030.0</v>
      </c>
      <c r="B705" s="3">
        <f t="shared" si="1"/>
        <v>1</v>
      </c>
      <c r="D705" s="3">
        <f t="shared" si="2"/>
        <v>12056</v>
      </c>
      <c r="E705" s="3">
        <f t="shared" si="3"/>
        <v>1</v>
      </c>
    </row>
    <row r="706">
      <c r="A706" s="1">
        <v>4034.0</v>
      </c>
      <c r="B706" s="3">
        <f t="shared" si="1"/>
        <v>1</v>
      </c>
      <c r="D706" s="3">
        <f t="shared" si="2"/>
        <v>12089</v>
      </c>
      <c r="E706" s="3">
        <f t="shared" si="3"/>
        <v>1</v>
      </c>
    </row>
    <row r="707">
      <c r="A707" s="1">
        <v>4038.0</v>
      </c>
      <c r="B707" s="3">
        <f t="shared" si="1"/>
        <v>1</v>
      </c>
      <c r="D707" s="3">
        <f t="shared" si="2"/>
        <v>12102</v>
      </c>
      <c r="E707" s="3">
        <f t="shared" si="3"/>
        <v>1</v>
      </c>
    </row>
    <row r="708">
      <c r="A708" s="1">
        <v>4040.0</v>
      </c>
      <c r="B708" s="3">
        <f t="shared" si="1"/>
        <v>1</v>
      </c>
      <c r="D708" s="3">
        <f t="shared" si="2"/>
        <v>12112</v>
      </c>
      <c r="E708" s="3">
        <f t="shared" si="3"/>
        <v>1</v>
      </c>
    </row>
    <row r="709">
      <c r="A709" s="1">
        <v>4044.0</v>
      </c>
      <c r="B709" s="3">
        <f t="shared" si="1"/>
        <v>1</v>
      </c>
      <c r="D709" s="3">
        <f t="shared" si="2"/>
        <v>12122</v>
      </c>
      <c r="E709" s="3">
        <f t="shared" si="3"/>
        <v>1</v>
      </c>
    </row>
    <row r="710">
      <c r="A710" s="1">
        <v>4046.0</v>
      </c>
      <c r="B710" s="3">
        <f t="shared" si="1"/>
        <v>1</v>
      </c>
      <c r="D710" s="3">
        <f t="shared" si="2"/>
        <v>12130</v>
      </c>
      <c r="E710" s="3">
        <f t="shared" si="3"/>
        <v>1</v>
      </c>
    </row>
    <row r="711">
      <c r="A711" s="1">
        <v>4048.0</v>
      </c>
      <c r="B711" s="3">
        <f t="shared" si="1"/>
        <v>1</v>
      </c>
      <c r="D711" s="3">
        <f t="shared" si="2"/>
        <v>12138</v>
      </c>
      <c r="E711" s="3">
        <f t="shared" si="3"/>
        <v>1</v>
      </c>
    </row>
    <row r="712">
      <c r="A712" s="1">
        <v>4057.0</v>
      </c>
      <c r="B712" s="3">
        <f t="shared" si="1"/>
        <v>1</v>
      </c>
      <c r="D712" s="3">
        <f t="shared" si="2"/>
        <v>12151</v>
      </c>
      <c r="E712" s="3">
        <f t="shared" si="3"/>
        <v>1</v>
      </c>
    </row>
    <row r="713">
      <c r="A713" s="1">
        <v>4067.0</v>
      </c>
      <c r="B713" s="3">
        <f t="shared" si="1"/>
        <v>1</v>
      </c>
      <c r="D713" s="3">
        <f t="shared" si="2"/>
        <v>12172</v>
      </c>
      <c r="E713" s="3">
        <f t="shared" si="3"/>
        <v>1</v>
      </c>
    </row>
    <row r="714">
      <c r="A714" s="1">
        <v>4079.0</v>
      </c>
      <c r="B714" s="3">
        <f t="shared" si="1"/>
        <v>1</v>
      </c>
      <c r="D714" s="3">
        <f t="shared" si="2"/>
        <v>12203</v>
      </c>
      <c r="E714" s="3">
        <f t="shared" si="3"/>
        <v>1</v>
      </c>
    </row>
    <row r="715">
      <c r="A715" s="1">
        <v>4092.0</v>
      </c>
      <c r="B715" s="3">
        <f t="shared" si="1"/>
        <v>1</v>
      </c>
      <c r="D715" s="3">
        <f t="shared" si="2"/>
        <v>12238</v>
      </c>
      <c r="E715" s="3">
        <f t="shared" si="3"/>
        <v>1</v>
      </c>
    </row>
    <row r="716">
      <c r="A716" s="1">
        <v>4094.0</v>
      </c>
      <c r="B716" s="3">
        <f t="shared" si="1"/>
        <v>1</v>
      </c>
      <c r="D716" s="3">
        <f t="shared" si="2"/>
        <v>12265</v>
      </c>
      <c r="E716" s="3">
        <f t="shared" si="3"/>
        <v>1</v>
      </c>
    </row>
    <row r="717">
      <c r="A717" s="1">
        <v>4122.0</v>
      </c>
      <c r="B717" s="3">
        <f t="shared" si="1"/>
        <v>1</v>
      </c>
      <c r="D717" s="3">
        <f t="shared" si="2"/>
        <v>12308</v>
      </c>
      <c r="E717" s="3">
        <f t="shared" si="3"/>
        <v>1</v>
      </c>
    </row>
    <row r="718">
      <c r="A718" s="1">
        <v>4124.0</v>
      </c>
      <c r="B718" s="3">
        <f t="shared" si="1"/>
        <v>1</v>
      </c>
      <c r="D718" s="3">
        <f t="shared" si="2"/>
        <v>12340</v>
      </c>
      <c r="E718" s="3">
        <f t="shared" si="3"/>
        <v>1</v>
      </c>
    </row>
    <row r="719">
      <c r="A719" s="1">
        <v>4128.0</v>
      </c>
      <c r="B719" s="3">
        <f t="shared" si="1"/>
        <v>1</v>
      </c>
      <c r="D719" s="3">
        <f t="shared" si="2"/>
        <v>12374</v>
      </c>
      <c r="E719" s="3">
        <f t="shared" si="3"/>
        <v>1</v>
      </c>
    </row>
    <row r="720">
      <c r="A720" s="1">
        <v>4127.0</v>
      </c>
      <c r="B720" s="3">
        <f t="shared" si="1"/>
        <v>0</v>
      </c>
      <c r="D720" s="3">
        <f t="shared" si="2"/>
        <v>12379</v>
      </c>
      <c r="E720" s="3">
        <f t="shared" si="3"/>
        <v>1</v>
      </c>
    </row>
    <row r="721">
      <c r="A721" s="1">
        <v>4128.0</v>
      </c>
      <c r="B721" s="3">
        <f t="shared" si="1"/>
        <v>1</v>
      </c>
      <c r="D721" s="3">
        <f t="shared" si="2"/>
        <v>12383</v>
      </c>
      <c r="E721" s="3">
        <f t="shared" si="3"/>
        <v>1</v>
      </c>
    </row>
    <row r="722">
      <c r="A722" s="1">
        <v>4132.0</v>
      </c>
      <c r="B722" s="3">
        <f t="shared" si="1"/>
        <v>1</v>
      </c>
      <c r="D722" s="3">
        <f t="shared" si="2"/>
        <v>12387</v>
      </c>
      <c r="E722" s="3">
        <f t="shared" si="3"/>
        <v>1</v>
      </c>
    </row>
    <row r="723">
      <c r="A723" s="1">
        <v>4136.0</v>
      </c>
      <c r="B723" s="3">
        <f t="shared" si="1"/>
        <v>1</v>
      </c>
      <c r="D723" s="3">
        <f t="shared" si="2"/>
        <v>12396</v>
      </c>
      <c r="E723" s="3">
        <f t="shared" si="3"/>
        <v>1</v>
      </c>
    </row>
    <row r="724">
      <c r="A724" s="1">
        <v>4141.0</v>
      </c>
      <c r="B724" s="3">
        <f t="shared" si="1"/>
        <v>1</v>
      </c>
      <c r="D724" s="3">
        <f t="shared" si="2"/>
        <v>12409</v>
      </c>
      <c r="E724" s="3">
        <f t="shared" si="3"/>
        <v>1</v>
      </c>
    </row>
    <row r="725">
      <c r="A725" s="1">
        <v>4146.0</v>
      </c>
      <c r="B725" s="3">
        <f t="shared" si="1"/>
        <v>1</v>
      </c>
      <c r="D725" s="3">
        <f t="shared" si="2"/>
        <v>12423</v>
      </c>
      <c r="E725" s="3">
        <f t="shared" si="3"/>
        <v>1</v>
      </c>
    </row>
    <row r="726">
      <c r="A726" s="1">
        <v>4151.0</v>
      </c>
      <c r="B726" s="3">
        <f t="shared" si="1"/>
        <v>1</v>
      </c>
      <c r="D726" s="3">
        <f t="shared" si="2"/>
        <v>12438</v>
      </c>
      <c r="E726" s="3">
        <f t="shared" si="3"/>
        <v>1</v>
      </c>
    </row>
    <row r="727">
      <c r="A727" s="1">
        <v>4153.0</v>
      </c>
      <c r="B727" s="3">
        <f t="shared" si="1"/>
        <v>1</v>
      </c>
      <c r="D727" s="3">
        <f t="shared" si="2"/>
        <v>12450</v>
      </c>
      <c r="E727" s="3">
        <f t="shared" si="3"/>
        <v>1</v>
      </c>
    </row>
    <row r="728">
      <c r="A728" s="1">
        <v>4163.0</v>
      </c>
      <c r="B728" s="3">
        <f t="shared" si="1"/>
        <v>1</v>
      </c>
      <c r="D728" s="3">
        <f t="shared" si="2"/>
        <v>12467</v>
      </c>
      <c r="E728" s="3">
        <f t="shared" si="3"/>
        <v>1</v>
      </c>
    </row>
    <row r="729">
      <c r="A729" s="1">
        <v>4167.0</v>
      </c>
      <c r="B729" s="3">
        <f t="shared" si="1"/>
        <v>1</v>
      </c>
      <c r="D729" s="3">
        <f t="shared" si="2"/>
        <v>12483</v>
      </c>
      <c r="E729" s="3">
        <f t="shared" si="3"/>
        <v>1</v>
      </c>
    </row>
    <row r="730">
      <c r="A730" s="1">
        <v>4168.0</v>
      </c>
      <c r="B730" s="3">
        <f t="shared" si="1"/>
        <v>1</v>
      </c>
      <c r="D730" s="3">
        <f t="shared" si="2"/>
        <v>12498</v>
      </c>
      <c r="E730" s="3">
        <f t="shared" si="3"/>
        <v>1</v>
      </c>
    </row>
    <row r="731">
      <c r="A731" s="1">
        <v>4170.0</v>
      </c>
      <c r="B731" s="3">
        <f t="shared" si="1"/>
        <v>1</v>
      </c>
      <c r="D731" s="3">
        <f t="shared" si="2"/>
        <v>12505</v>
      </c>
      <c r="E731" s="3">
        <f t="shared" si="3"/>
        <v>1</v>
      </c>
    </row>
    <row r="732">
      <c r="A732" s="1">
        <v>4172.0</v>
      </c>
      <c r="B732" s="3">
        <f t="shared" si="1"/>
        <v>1</v>
      </c>
      <c r="D732" s="3">
        <f t="shared" si="2"/>
        <v>12510</v>
      </c>
      <c r="E732" s="3">
        <f t="shared" si="3"/>
        <v>1</v>
      </c>
    </row>
    <row r="733">
      <c r="A733" s="1">
        <v>4176.0</v>
      </c>
      <c r="B733" s="3">
        <f t="shared" si="1"/>
        <v>1</v>
      </c>
      <c r="D733" s="3">
        <f t="shared" si="2"/>
        <v>12518</v>
      </c>
      <c r="E733" s="3">
        <f t="shared" si="3"/>
        <v>1</v>
      </c>
    </row>
    <row r="734">
      <c r="A734" s="1">
        <v>4177.0</v>
      </c>
      <c r="B734" s="3">
        <f t="shared" si="1"/>
        <v>1</v>
      </c>
      <c r="D734" s="3">
        <f t="shared" si="2"/>
        <v>12525</v>
      </c>
      <c r="E734" s="3">
        <f t="shared" si="3"/>
        <v>1</v>
      </c>
    </row>
    <row r="735">
      <c r="A735" s="1">
        <v>4178.0</v>
      </c>
      <c r="B735" s="3">
        <f t="shared" si="1"/>
        <v>1</v>
      </c>
      <c r="D735" s="3">
        <f t="shared" si="2"/>
        <v>12531</v>
      </c>
      <c r="E735" s="3">
        <f t="shared" si="3"/>
        <v>1</v>
      </c>
    </row>
    <row r="736">
      <c r="A736" s="1">
        <v>4194.0</v>
      </c>
      <c r="B736" s="3">
        <f t="shared" si="1"/>
        <v>1</v>
      </c>
      <c r="D736" s="3">
        <f t="shared" si="2"/>
        <v>12549</v>
      </c>
      <c r="E736" s="3">
        <f t="shared" si="3"/>
        <v>1</v>
      </c>
    </row>
    <row r="737">
      <c r="A737" s="1">
        <v>4198.0</v>
      </c>
      <c r="B737" s="3">
        <f t="shared" si="1"/>
        <v>1</v>
      </c>
      <c r="D737" s="3">
        <f t="shared" si="2"/>
        <v>12570</v>
      </c>
      <c r="E737" s="3">
        <f t="shared" si="3"/>
        <v>1</v>
      </c>
    </row>
    <row r="738">
      <c r="A738" s="1">
        <v>4199.0</v>
      </c>
      <c r="B738" s="3">
        <f t="shared" si="1"/>
        <v>1</v>
      </c>
      <c r="D738" s="3">
        <f t="shared" si="2"/>
        <v>12591</v>
      </c>
      <c r="E738" s="3">
        <f t="shared" si="3"/>
        <v>1</v>
      </c>
    </row>
    <row r="739">
      <c r="A739" s="1">
        <v>4201.0</v>
      </c>
      <c r="B739" s="3">
        <f t="shared" si="1"/>
        <v>1</v>
      </c>
      <c r="D739" s="3">
        <f t="shared" si="2"/>
        <v>12598</v>
      </c>
      <c r="E739" s="3">
        <f t="shared" si="3"/>
        <v>1</v>
      </c>
    </row>
    <row r="740">
      <c r="A740" s="1">
        <v>4203.0</v>
      </c>
      <c r="B740" s="3">
        <f t="shared" si="1"/>
        <v>1</v>
      </c>
      <c r="D740" s="3">
        <f t="shared" si="2"/>
        <v>12603</v>
      </c>
      <c r="E740" s="3">
        <f t="shared" si="3"/>
        <v>1</v>
      </c>
    </row>
    <row r="741">
      <c r="A741" s="1">
        <v>4204.0</v>
      </c>
      <c r="B741" s="3">
        <f t="shared" si="1"/>
        <v>1</v>
      </c>
      <c r="D741" s="3">
        <f t="shared" si="2"/>
        <v>12608</v>
      </c>
      <c r="E741" s="3">
        <f t="shared" si="3"/>
        <v>1</v>
      </c>
    </row>
    <row r="742">
      <c r="A742" s="1">
        <v>4205.0</v>
      </c>
      <c r="B742" s="3">
        <f t="shared" si="1"/>
        <v>1</v>
      </c>
      <c r="D742" s="3">
        <f t="shared" si="2"/>
        <v>12612</v>
      </c>
      <c r="E742" s="3">
        <f t="shared" si="3"/>
        <v>1</v>
      </c>
    </row>
    <row r="743">
      <c r="A743" s="1">
        <v>4204.0</v>
      </c>
      <c r="B743" s="3">
        <f t="shared" si="1"/>
        <v>0</v>
      </c>
      <c r="D743" s="3">
        <f t="shared" si="2"/>
        <v>12613</v>
      </c>
      <c r="E743" s="3">
        <f t="shared" si="3"/>
        <v>1</v>
      </c>
    </row>
    <row r="744">
      <c r="A744" s="1">
        <v>4209.0</v>
      </c>
      <c r="B744" s="3">
        <f t="shared" si="1"/>
        <v>1</v>
      </c>
      <c r="D744" s="3">
        <f t="shared" si="2"/>
        <v>12618</v>
      </c>
      <c r="E744" s="3">
        <f t="shared" si="3"/>
        <v>1</v>
      </c>
    </row>
    <row r="745">
      <c r="A745" s="1">
        <v>4211.0</v>
      </c>
      <c r="B745" s="3">
        <f t="shared" si="1"/>
        <v>1</v>
      </c>
      <c r="D745" s="3">
        <f t="shared" si="2"/>
        <v>12624</v>
      </c>
      <c r="E745" s="3">
        <f t="shared" si="3"/>
        <v>1</v>
      </c>
    </row>
    <row r="746">
      <c r="A746" s="1">
        <v>4213.0</v>
      </c>
      <c r="B746" s="3">
        <f t="shared" si="1"/>
        <v>1</v>
      </c>
      <c r="D746" s="3">
        <f t="shared" si="2"/>
        <v>12633</v>
      </c>
      <c r="E746" s="3">
        <f t="shared" si="3"/>
        <v>1</v>
      </c>
    </row>
    <row r="747">
      <c r="A747" s="1">
        <v>4224.0</v>
      </c>
      <c r="B747" s="3">
        <f t="shared" si="1"/>
        <v>1</v>
      </c>
      <c r="D747" s="3">
        <f t="shared" si="2"/>
        <v>12648</v>
      </c>
      <c r="E747" s="3">
        <f t="shared" si="3"/>
        <v>1</v>
      </c>
    </row>
    <row r="748">
      <c r="A748" s="1">
        <v>4240.0</v>
      </c>
      <c r="B748" s="3">
        <f t="shared" si="1"/>
        <v>1</v>
      </c>
      <c r="D748" s="3">
        <f t="shared" si="2"/>
        <v>12677</v>
      </c>
      <c r="E748" s="3">
        <f t="shared" si="3"/>
        <v>1</v>
      </c>
    </row>
    <row r="749">
      <c r="A749" s="1">
        <v>4242.0</v>
      </c>
      <c r="B749" s="3">
        <f t="shared" si="1"/>
        <v>1</v>
      </c>
      <c r="D749" s="3">
        <f t="shared" si="2"/>
        <v>12706</v>
      </c>
      <c r="E749" s="3">
        <f t="shared" si="3"/>
        <v>1</v>
      </c>
    </row>
    <row r="750">
      <c r="A750" s="1">
        <v>4255.0</v>
      </c>
      <c r="B750" s="3">
        <f t="shared" si="1"/>
        <v>1</v>
      </c>
      <c r="D750" s="3">
        <f t="shared" si="2"/>
        <v>12737</v>
      </c>
      <c r="E750" s="3">
        <f t="shared" si="3"/>
        <v>1</v>
      </c>
    </row>
    <row r="751">
      <c r="A751" s="1">
        <v>4266.0</v>
      </c>
      <c r="B751" s="3">
        <f t="shared" si="1"/>
        <v>1</v>
      </c>
      <c r="D751" s="3">
        <f t="shared" si="2"/>
        <v>12763</v>
      </c>
      <c r="E751" s="3">
        <f t="shared" si="3"/>
        <v>1</v>
      </c>
    </row>
    <row r="752">
      <c r="A752" s="1">
        <v>4280.0</v>
      </c>
      <c r="B752" s="3">
        <f t="shared" si="1"/>
        <v>1</v>
      </c>
      <c r="D752" s="3">
        <f t="shared" si="2"/>
        <v>12801</v>
      </c>
      <c r="E752" s="3">
        <f t="shared" si="3"/>
        <v>1</v>
      </c>
    </row>
    <row r="753">
      <c r="A753" s="1">
        <v>4284.0</v>
      </c>
      <c r="B753" s="3">
        <f t="shared" si="1"/>
        <v>1</v>
      </c>
      <c r="D753" s="3">
        <f t="shared" si="2"/>
        <v>12830</v>
      </c>
      <c r="E753" s="3">
        <f t="shared" si="3"/>
        <v>1</v>
      </c>
    </row>
    <row r="754">
      <c r="A754" s="1">
        <v>4295.0</v>
      </c>
      <c r="B754" s="3">
        <f t="shared" si="1"/>
        <v>1</v>
      </c>
      <c r="D754" s="3">
        <f t="shared" si="2"/>
        <v>12859</v>
      </c>
      <c r="E754" s="3">
        <f t="shared" si="3"/>
        <v>1</v>
      </c>
    </row>
    <row r="755">
      <c r="A755" s="1">
        <v>4310.0</v>
      </c>
      <c r="B755" s="3">
        <f t="shared" si="1"/>
        <v>1</v>
      </c>
      <c r="D755" s="3">
        <f t="shared" si="2"/>
        <v>12889</v>
      </c>
      <c r="E755" s="3">
        <f t="shared" si="3"/>
        <v>1</v>
      </c>
    </row>
    <row r="756">
      <c r="A756" s="1">
        <v>4323.0</v>
      </c>
      <c r="B756" s="3">
        <f t="shared" si="1"/>
        <v>1</v>
      </c>
      <c r="D756" s="3">
        <f t="shared" si="2"/>
        <v>12928</v>
      </c>
      <c r="E756" s="3">
        <f t="shared" si="3"/>
        <v>1</v>
      </c>
    </row>
    <row r="757">
      <c r="A757" s="1">
        <v>4343.0</v>
      </c>
      <c r="B757" s="3">
        <f t="shared" si="1"/>
        <v>1</v>
      </c>
      <c r="D757" s="3">
        <f t="shared" si="2"/>
        <v>12976</v>
      </c>
      <c r="E757" s="3">
        <f t="shared" si="3"/>
        <v>1</v>
      </c>
    </row>
    <row r="758">
      <c r="A758" s="1">
        <v>4351.0</v>
      </c>
      <c r="B758" s="3">
        <f t="shared" si="1"/>
        <v>1</v>
      </c>
      <c r="D758" s="3">
        <f t="shared" si="2"/>
        <v>13017</v>
      </c>
      <c r="E758" s="3">
        <f t="shared" si="3"/>
        <v>1</v>
      </c>
    </row>
    <row r="759">
      <c r="A759" s="1">
        <v>4359.0</v>
      </c>
      <c r="B759" s="3">
        <f t="shared" si="1"/>
        <v>1</v>
      </c>
      <c r="D759" s="3">
        <f t="shared" si="2"/>
        <v>13053</v>
      </c>
      <c r="E759" s="3">
        <f t="shared" si="3"/>
        <v>1</v>
      </c>
    </row>
    <row r="760">
      <c r="A760" s="1">
        <v>4383.0</v>
      </c>
      <c r="B760" s="3">
        <f t="shared" si="1"/>
        <v>1</v>
      </c>
      <c r="D760" s="3">
        <f t="shared" si="2"/>
        <v>13093</v>
      </c>
      <c r="E760" s="3">
        <f t="shared" si="3"/>
        <v>1</v>
      </c>
    </row>
    <row r="761">
      <c r="A761" s="1">
        <v>4387.0</v>
      </c>
      <c r="B761" s="3">
        <f t="shared" si="1"/>
        <v>1</v>
      </c>
      <c r="D761" s="3">
        <f t="shared" si="2"/>
        <v>13129</v>
      </c>
      <c r="E761" s="3">
        <f t="shared" si="3"/>
        <v>1</v>
      </c>
    </row>
    <row r="762">
      <c r="A762" s="1">
        <v>4388.0</v>
      </c>
      <c r="B762" s="3">
        <f t="shared" si="1"/>
        <v>1</v>
      </c>
      <c r="D762" s="3">
        <f t="shared" si="2"/>
        <v>13158</v>
      </c>
      <c r="E762" s="3">
        <f t="shared" si="3"/>
        <v>1</v>
      </c>
    </row>
    <row r="763">
      <c r="A763" s="1">
        <v>4397.0</v>
      </c>
      <c r="B763" s="3">
        <f t="shared" si="1"/>
        <v>1</v>
      </c>
      <c r="D763" s="3">
        <f t="shared" si="2"/>
        <v>13172</v>
      </c>
      <c r="E763" s="3">
        <f t="shared" si="3"/>
        <v>1</v>
      </c>
    </row>
    <row r="764">
      <c r="A764" s="1">
        <v>4401.0</v>
      </c>
      <c r="B764" s="3">
        <f t="shared" si="1"/>
        <v>1</v>
      </c>
      <c r="D764" s="3">
        <f t="shared" si="2"/>
        <v>13186</v>
      </c>
      <c r="E764" s="3">
        <f t="shared" si="3"/>
        <v>1</v>
      </c>
    </row>
    <row r="765">
      <c r="A765" s="1">
        <v>4403.0</v>
      </c>
      <c r="B765" s="3">
        <f t="shared" si="1"/>
        <v>1</v>
      </c>
      <c r="D765" s="3">
        <f t="shared" si="2"/>
        <v>13201</v>
      </c>
      <c r="E765" s="3">
        <f t="shared" si="3"/>
        <v>1</v>
      </c>
    </row>
    <row r="766">
      <c r="A766" s="1">
        <v>4404.0</v>
      </c>
      <c r="B766" s="3">
        <f t="shared" si="1"/>
        <v>1</v>
      </c>
      <c r="D766" s="3">
        <f t="shared" si="2"/>
        <v>13208</v>
      </c>
      <c r="E766" s="3">
        <f t="shared" si="3"/>
        <v>1</v>
      </c>
    </row>
    <row r="767">
      <c r="A767" s="1">
        <v>4405.0</v>
      </c>
      <c r="B767" s="3">
        <f t="shared" si="1"/>
        <v>1</v>
      </c>
      <c r="D767" s="3">
        <f t="shared" si="2"/>
        <v>13212</v>
      </c>
      <c r="E767" s="3">
        <f t="shared" si="3"/>
        <v>1</v>
      </c>
    </row>
    <row r="768">
      <c r="A768" s="1">
        <v>4425.0</v>
      </c>
      <c r="B768" s="3">
        <f t="shared" si="1"/>
        <v>1</v>
      </c>
      <c r="D768" s="3">
        <f t="shared" si="2"/>
        <v>13234</v>
      </c>
      <c r="E768" s="3">
        <f t="shared" si="3"/>
        <v>1</v>
      </c>
    </row>
    <row r="769">
      <c r="A769" s="1">
        <v>4431.0</v>
      </c>
      <c r="B769" s="3">
        <f t="shared" si="1"/>
        <v>1</v>
      </c>
      <c r="D769" s="3">
        <f t="shared" si="2"/>
        <v>13261</v>
      </c>
      <c r="E769" s="3">
        <f t="shared" si="3"/>
        <v>1</v>
      </c>
    </row>
    <row r="770">
      <c r="A770" s="1">
        <v>4435.0</v>
      </c>
      <c r="B770" s="3">
        <f t="shared" si="1"/>
        <v>1</v>
      </c>
      <c r="D770" s="3">
        <f t="shared" si="2"/>
        <v>13291</v>
      </c>
      <c r="E770" s="3">
        <f t="shared" si="3"/>
        <v>1</v>
      </c>
    </row>
    <row r="771">
      <c r="A771" s="1">
        <v>4439.0</v>
      </c>
      <c r="B771" s="3">
        <f t="shared" si="1"/>
        <v>1</v>
      </c>
      <c r="D771" s="3">
        <f t="shared" si="2"/>
        <v>13305</v>
      </c>
      <c r="E771" s="3">
        <f t="shared" si="3"/>
        <v>1</v>
      </c>
    </row>
    <row r="772">
      <c r="A772" s="1">
        <v>4444.0</v>
      </c>
      <c r="B772" s="3">
        <f t="shared" si="1"/>
        <v>1</v>
      </c>
      <c r="D772" s="3">
        <f t="shared" si="2"/>
        <v>13318</v>
      </c>
      <c r="E772" s="3">
        <f t="shared" si="3"/>
        <v>1</v>
      </c>
    </row>
    <row r="773">
      <c r="A773" s="1">
        <v>4452.0</v>
      </c>
      <c r="B773" s="3">
        <f t="shared" si="1"/>
        <v>1</v>
      </c>
      <c r="D773" s="3">
        <f t="shared" si="2"/>
        <v>13335</v>
      </c>
      <c r="E773" s="3">
        <f t="shared" si="3"/>
        <v>1</v>
      </c>
    </row>
    <row r="774">
      <c r="A774" s="1">
        <v>4461.0</v>
      </c>
      <c r="B774" s="3">
        <f t="shared" si="1"/>
        <v>1</v>
      </c>
      <c r="D774" s="3">
        <f t="shared" si="2"/>
        <v>13357</v>
      </c>
      <c r="E774" s="3">
        <f t="shared" si="3"/>
        <v>1</v>
      </c>
    </row>
    <row r="775">
      <c r="A775" s="1">
        <v>4470.0</v>
      </c>
      <c r="B775" s="3">
        <f t="shared" si="1"/>
        <v>1</v>
      </c>
      <c r="D775" s="3">
        <f t="shared" si="2"/>
        <v>13383</v>
      </c>
      <c r="E775" s="3">
        <f t="shared" si="3"/>
        <v>1</v>
      </c>
    </row>
    <row r="776">
      <c r="A776" s="1">
        <v>4466.0</v>
      </c>
      <c r="B776" s="3">
        <f t="shared" si="1"/>
        <v>0</v>
      </c>
      <c r="D776" s="3">
        <f t="shared" si="2"/>
        <v>13397</v>
      </c>
      <c r="E776" s="3">
        <f t="shared" si="3"/>
        <v>1</v>
      </c>
    </row>
    <row r="777">
      <c r="A777" s="1">
        <v>4467.0</v>
      </c>
      <c r="B777" s="3">
        <f t="shared" si="1"/>
        <v>1</v>
      </c>
      <c r="D777" s="3">
        <f t="shared" si="2"/>
        <v>13403</v>
      </c>
      <c r="E777" s="3">
        <f t="shared" si="3"/>
        <v>1</v>
      </c>
    </row>
    <row r="778">
      <c r="A778" s="1">
        <v>4469.0</v>
      </c>
      <c r="B778" s="3">
        <f t="shared" si="1"/>
        <v>1</v>
      </c>
      <c r="D778" s="3">
        <f t="shared" si="2"/>
        <v>13402</v>
      </c>
      <c r="E778" s="3">
        <f t="shared" si="3"/>
        <v>0</v>
      </c>
    </row>
    <row r="779">
      <c r="A779" s="1">
        <v>4481.0</v>
      </c>
      <c r="B779" s="3">
        <f t="shared" si="1"/>
        <v>1</v>
      </c>
      <c r="D779" s="3">
        <f t="shared" si="2"/>
        <v>13417</v>
      </c>
      <c r="E779" s="3">
        <f t="shared" si="3"/>
        <v>1</v>
      </c>
    </row>
    <row r="780">
      <c r="A780" s="1">
        <v>4482.0</v>
      </c>
      <c r="B780" s="3">
        <f t="shared" si="1"/>
        <v>1</v>
      </c>
      <c r="D780" s="3">
        <f t="shared" si="2"/>
        <v>13432</v>
      </c>
      <c r="E780" s="3">
        <f t="shared" si="3"/>
        <v>1</v>
      </c>
    </row>
    <row r="781">
      <c r="A781" s="1">
        <v>4498.0</v>
      </c>
      <c r="B781" s="3">
        <f t="shared" si="1"/>
        <v>1</v>
      </c>
      <c r="D781" s="3">
        <f t="shared" si="2"/>
        <v>13461</v>
      </c>
      <c r="E781" s="3">
        <f t="shared" si="3"/>
        <v>1</v>
      </c>
    </row>
    <row r="782">
      <c r="A782" s="1">
        <v>4496.0</v>
      </c>
      <c r="B782" s="3">
        <f t="shared" si="1"/>
        <v>0</v>
      </c>
      <c r="D782" s="3">
        <f t="shared" si="2"/>
        <v>13476</v>
      </c>
      <c r="E782" s="3">
        <f t="shared" si="3"/>
        <v>1</v>
      </c>
    </row>
    <row r="783">
      <c r="A783" s="1">
        <v>4504.0</v>
      </c>
      <c r="B783" s="3">
        <f t="shared" si="1"/>
        <v>1</v>
      </c>
      <c r="D783" s="3">
        <f t="shared" si="2"/>
        <v>13498</v>
      </c>
      <c r="E783" s="3">
        <f t="shared" si="3"/>
        <v>1</v>
      </c>
    </row>
    <row r="784">
      <c r="A784" s="1">
        <v>4505.0</v>
      </c>
      <c r="B784" s="3">
        <f t="shared" si="1"/>
        <v>1</v>
      </c>
      <c r="D784" s="3">
        <f t="shared" si="2"/>
        <v>13505</v>
      </c>
      <c r="E784" s="3">
        <f t="shared" si="3"/>
        <v>1</v>
      </c>
    </row>
    <row r="785">
      <c r="A785" s="1">
        <v>4512.0</v>
      </c>
      <c r="B785" s="3">
        <f t="shared" si="1"/>
        <v>1</v>
      </c>
      <c r="D785" s="3">
        <f t="shared" si="2"/>
        <v>13521</v>
      </c>
      <c r="E785" s="3">
        <f t="shared" si="3"/>
        <v>1</v>
      </c>
    </row>
    <row r="786">
      <c r="A786" s="1">
        <v>4518.0</v>
      </c>
      <c r="B786" s="3">
        <f t="shared" si="1"/>
        <v>1</v>
      </c>
      <c r="D786" s="3">
        <f t="shared" si="2"/>
        <v>13535</v>
      </c>
      <c r="E786" s="3">
        <f t="shared" si="3"/>
        <v>1</v>
      </c>
    </row>
    <row r="787">
      <c r="A787" s="1">
        <v>4520.0</v>
      </c>
      <c r="B787" s="3">
        <f t="shared" si="1"/>
        <v>1</v>
      </c>
      <c r="D787" s="3">
        <f t="shared" si="2"/>
        <v>13550</v>
      </c>
      <c r="E787" s="3">
        <f t="shared" si="3"/>
        <v>1</v>
      </c>
    </row>
    <row r="788">
      <c r="A788" s="1">
        <v>4521.0</v>
      </c>
      <c r="B788" s="3">
        <f t="shared" si="1"/>
        <v>1</v>
      </c>
      <c r="D788" s="3">
        <f t="shared" si="2"/>
        <v>13559</v>
      </c>
      <c r="E788" s="3">
        <f t="shared" si="3"/>
        <v>1</v>
      </c>
    </row>
    <row r="789">
      <c r="A789" s="1">
        <v>4523.0</v>
      </c>
      <c r="B789" s="3">
        <f t="shared" si="1"/>
        <v>1</v>
      </c>
      <c r="D789" s="3">
        <f t="shared" si="2"/>
        <v>13564</v>
      </c>
      <c r="E789" s="3">
        <f t="shared" si="3"/>
        <v>1</v>
      </c>
    </row>
    <row r="790">
      <c r="A790" s="1">
        <v>4534.0</v>
      </c>
      <c r="B790" s="3">
        <f t="shared" si="1"/>
        <v>1</v>
      </c>
      <c r="D790" s="3">
        <f t="shared" si="2"/>
        <v>13578</v>
      </c>
      <c r="E790" s="3">
        <f t="shared" si="3"/>
        <v>1</v>
      </c>
    </row>
    <row r="791">
      <c r="A791" s="1">
        <v>4516.0</v>
      </c>
      <c r="B791" s="3">
        <f t="shared" si="1"/>
        <v>0</v>
      </c>
      <c r="D791" s="3">
        <f t="shared" si="2"/>
        <v>13573</v>
      </c>
      <c r="E791" s="3">
        <f t="shared" si="3"/>
        <v>0</v>
      </c>
    </row>
    <row r="792">
      <c r="A792" s="1">
        <v>4527.0</v>
      </c>
      <c r="B792" s="3">
        <f t="shared" si="1"/>
        <v>1</v>
      </c>
      <c r="D792" s="3">
        <f t="shared" si="2"/>
        <v>13577</v>
      </c>
      <c r="E792" s="3">
        <f t="shared" si="3"/>
        <v>1</v>
      </c>
    </row>
    <row r="793">
      <c r="A793" s="1">
        <v>4525.0</v>
      </c>
      <c r="B793" s="3">
        <f t="shared" si="1"/>
        <v>0</v>
      </c>
      <c r="D793" s="3">
        <f t="shared" si="2"/>
        <v>13568</v>
      </c>
      <c r="E793" s="3">
        <f t="shared" si="3"/>
        <v>0</v>
      </c>
    </row>
    <row r="794">
      <c r="A794" s="1">
        <v>4534.0</v>
      </c>
      <c r="B794" s="3">
        <f t="shared" si="1"/>
        <v>1</v>
      </c>
      <c r="D794" s="3">
        <f t="shared" si="2"/>
        <v>13586</v>
      </c>
      <c r="E794" s="3">
        <f t="shared" si="3"/>
        <v>1</v>
      </c>
    </row>
    <row r="795">
      <c r="A795" s="1">
        <v>4535.0</v>
      </c>
      <c r="B795" s="3">
        <f t="shared" si="1"/>
        <v>1</v>
      </c>
      <c r="D795" s="3">
        <f t="shared" si="2"/>
        <v>13594</v>
      </c>
      <c r="E795" s="3">
        <f t="shared" si="3"/>
        <v>1</v>
      </c>
    </row>
    <row r="796">
      <c r="A796" s="1">
        <v>4551.0</v>
      </c>
      <c r="B796" s="3">
        <f t="shared" si="1"/>
        <v>1</v>
      </c>
      <c r="D796" s="3">
        <f t="shared" si="2"/>
        <v>13620</v>
      </c>
      <c r="E796" s="3">
        <f t="shared" si="3"/>
        <v>1</v>
      </c>
    </row>
    <row r="797">
      <c r="A797" s="1">
        <v>4565.0</v>
      </c>
      <c r="B797" s="3">
        <f t="shared" si="1"/>
        <v>1</v>
      </c>
      <c r="D797" s="3">
        <f t="shared" si="2"/>
        <v>13651</v>
      </c>
      <c r="E797" s="3">
        <f t="shared" si="3"/>
        <v>1</v>
      </c>
    </row>
    <row r="798">
      <c r="A798" s="1">
        <v>4570.0</v>
      </c>
      <c r="B798" s="3">
        <f t="shared" si="1"/>
        <v>1</v>
      </c>
      <c r="D798" s="3">
        <f t="shared" si="2"/>
        <v>13686</v>
      </c>
      <c r="E798" s="3">
        <f t="shared" si="3"/>
        <v>1</v>
      </c>
    </row>
    <row r="799">
      <c r="A799" s="1">
        <v>4571.0</v>
      </c>
      <c r="B799" s="3">
        <f t="shared" si="1"/>
        <v>1</v>
      </c>
      <c r="D799" s="3">
        <f t="shared" si="2"/>
        <v>13706</v>
      </c>
      <c r="E799" s="3">
        <f t="shared" si="3"/>
        <v>1</v>
      </c>
    </row>
    <row r="800">
      <c r="A800" s="1">
        <v>4578.0</v>
      </c>
      <c r="B800" s="3">
        <f t="shared" si="1"/>
        <v>1</v>
      </c>
      <c r="D800" s="3">
        <f t="shared" si="2"/>
        <v>13719</v>
      </c>
      <c r="E800" s="3">
        <f t="shared" si="3"/>
        <v>1</v>
      </c>
    </row>
    <row r="801">
      <c r="A801" s="1">
        <v>4584.0</v>
      </c>
      <c r="B801" s="3">
        <f t="shared" si="1"/>
        <v>1</v>
      </c>
      <c r="D801" s="3">
        <f t="shared" si="2"/>
        <v>13733</v>
      </c>
      <c r="E801" s="3">
        <f t="shared" si="3"/>
        <v>1</v>
      </c>
    </row>
    <row r="802">
      <c r="A802" s="1">
        <v>4595.0</v>
      </c>
      <c r="B802" s="3">
        <f t="shared" si="1"/>
        <v>1</v>
      </c>
      <c r="D802" s="3">
        <f t="shared" si="2"/>
        <v>13757</v>
      </c>
      <c r="E802" s="3">
        <f t="shared" si="3"/>
        <v>1</v>
      </c>
    </row>
    <row r="803">
      <c r="A803" s="1">
        <v>4609.0</v>
      </c>
      <c r="B803" s="3">
        <f t="shared" si="1"/>
        <v>1</v>
      </c>
      <c r="D803" s="3">
        <f t="shared" si="2"/>
        <v>13788</v>
      </c>
      <c r="E803" s="3">
        <f t="shared" si="3"/>
        <v>1</v>
      </c>
    </row>
    <row r="804">
      <c r="A804" s="1">
        <v>4610.0</v>
      </c>
      <c r="B804" s="3">
        <f t="shared" si="1"/>
        <v>1</v>
      </c>
      <c r="D804" s="3">
        <f t="shared" si="2"/>
        <v>13814</v>
      </c>
      <c r="E804" s="3">
        <f t="shared" si="3"/>
        <v>1</v>
      </c>
    </row>
    <row r="805">
      <c r="A805" s="1">
        <v>4618.0</v>
      </c>
      <c r="B805" s="3">
        <f t="shared" si="1"/>
        <v>1</v>
      </c>
      <c r="D805" s="3">
        <f t="shared" si="2"/>
        <v>13837</v>
      </c>
      <c r="E805" s="3">
        <f t="shared" si="3"/>
        <v>1</v>
      </c>
    </row>
    <row r="806">
      <c r="A806" s="1">
        <v>4628.0</v>
      </c>
      <c r="B806" s="3">
        <f t="shared" si="1"/>
        <v>1</v>
      </c>
      <c r="D806" s="3">
        <f t="shared" si="2"/>
        <v>13856</v>
      </c>
      <c r="E806" s="3">
        <f t="shared" si="3"/>
        <v>1</v>
      </c>
    </row>
    <row r="807">
      <c r="A807" s="1">
        <v>4629.0</v>
      </c>
      <c r="B807" s="3">
        <f t="shared" si="1"/>
        <v>1</v>
      </c>
      <c r="D807" s="3">
        <f t="shared" si="2"/>
        <v>13875</v>
      </c>
      <c r="E807" s="3">
        <f t="shared" si="3"/>
        <v>1</v>
      </c>
    </row>
    <row r="808">
      <c r="A808" s="1">
        <v>4630.0</v>
      </c>
      <c r="B808" s="3">
        <f t="shared" si="1"/>
        <v>1</v>
      </c>
      <c r="D808" s="3">
        <f t="shared" si="2"/>
        <v>13887</v>
      </c>
      <c r="E808" s="3">
        <f t="shared" si="3"/>
        <v>1</v>
      </c>
    </row>
    <row r="809">
      <c r="A809" s="1">
        <v>4634.0</v>
      </c>
      <c r="B809" s="3">
        <f t="shared" si="1"/>
        <v>1</v>
      </c>
      <c r="D809" s="3">
        <f t="shared" si="2"/>
        <v>13893</v>
      </c>
      <c r="E809" s="3">
        <f t="shared" si="3"/>
        <v>1</v>
      </c>
    </row>
    <row r="810">
      <c r="A810" s="1">
        <v>4636.0</v>
      </c>
      <c r="B810" s="3">
        <f t="shared" si="1"/>
        <v>1</v>
      </c>
      <c r="D810" s="3">
        <f t="shared" si="2"/>
        <v>13900</v>
      </c>
      <c r="E810" s="3">
        <f t="shared" si="3"/>
        <v>1</v>
      </c>
    </row>
    <row r="811">
      <c r="A811" s="1">
        <v>4637.0</v>
      </c>
      <c r="B811" s="3">
        <f t="shared" si="1"/>
        <v>1</v>
      </c>
      <c r="D811" s="3">
        <f t="shared" si="2"/>
        <v>13907</v>
      </c>
      <c r="E811" s="3">
        <f t="shared" si="3"/>
        <v>1</v>
      </c>
    </row>
    <row r="812">
      <c r="A812" s="1">
        <v>4640.0</v>
      </c>
      <c r="B812" s="3">
        <f t="shared" si="1"/>
        <v>1</v>
      </c>
      <c r="D812" s="3">
        <f t="shared" si="2"/>
        <v>13913</v>
      </c>
      <c r="E812" s="3">
        <f t="shared" si="3"/>
        <v>1</v>
      </c>
    </row>
    <row r="813">
      <c r="A813" s="1">
        <v>4659.0</v>
      </c>
      <c r="B813" s="3">
        <f t="shared" si="1"/>
        <v>1</v>
      </c>
      <c r="D813" s="3">
        <f t="shared" si="2"/>
        <v>13936</v>
      </c>
      <c r="E813" s="3">
        <f t="shared" si="3"/>
        <v>1</v>
      </c>
    </row>
    <row r="814">
      <c r="A814" s="1">
        <v>4664.0</v>
      </c>
      <c r="B814" s="3">
        <f t="shared" si="1"/>
        <v>1</v>
      </c>
      <c r="D814" s="3">
        <f t="shared" si="2"/>
        <v>13963</v>
      </c>
      <c r="E814" s="3">
        <f t="shared" si="3"/>
        <v>1</v>
      </c>
    </row>
    <row r="815">
      <c r="A815" s="1">
        <v>4669.0</v>
      </c>
      <c r="B815" s="3">
        <f t="shared" si="1"/>
        <v>1</v>
      </c>
      <c r="D815" s="3">
        <f t="shared" si="2"/>
        <v>13992</v>
      </c>
      <c r="E815" s="3">
        <f t="shared" si="3"/>
        <v>1</v>
      </c>
    </row>
    <row r="816">
      <c r="A816" s="1">
        <v>4665.0</v>
      </c>
      <c r="B816" s="3">
        <f t="shared" si="1"/>
        <v>0</v>
      </c>
      <c r="D816" s="3">
        <f t="shared" si="2"/>
        <v>13998</v>
      </c>
      <c r="E816" s="3">
        <f t="shared" si="3"/>
        <v>1</v>
      </c>
    </row>
    <row r="817">
      <c r="A817" s="1">
        <v>4673.0</v>
      </c>
      <c r="B817" s="3">
        <f t="shared" si="1"/>
        <v>1</v>
      </c>
      <c r="D817" s="3">
        <f t="shared" si="2"/>
        <v>14007</v>
      </c>
      <c r="E817" s="3">
        <f t="shared" si="3"/>
        <v>1</v>
      </c>
    </row>
    <row r="818">
      <c r="A818" s="1">
        <v>4687.0</v>
      </c>
      <c r="B818" s="3">
        <f t="shared" si="1"/>
        <v>1</v>
      </c>
      <c r="D818" s="3">
        <f t="shared" si="2"/>
        <v>14025</v>
      </c>
      <c r="E818" s="3">
        <f t="shared" si="3"/>
        <v>1</v>
      </c>
    </row>
    <row r="819">
      <c r="A819" s="1">
        <v>4688.0</v>
      </c>
      <c r="B819" s="3">
        <f t="shared" si="1"/>
        <v>1</v>
      </c>
      <c r="D819" s="3">
        <f t="shared" si="2"/>
        <v>14048</v>
      </c>
      <c r="E819" s="3">
        <f t="shared" si="3"/>
        <v>1</v>
      </c>
    </row>
    <row r="820">
      <c r="A820" s="1">
        <v>4693.0</v>
      </c>
      <c r="B820" s="3">
        <f t="shared" si="1"/>
        <v>1</v>
      </c>
      <c r="D820" s="3">
        <f t="shared" si="2"/>
        <v>14068</v>
      </c>
      <c r="E820" s="3">
        <f t="shared" si="3"/>
        <v>1</v>
      </c>
    </row>
    <row r="821">
      <c r="A821" s="1">
        <v>4694.0</v>
      </c>
      <c r="B821" s="3">
        <f t="shared" si="1"/>
        <v>1</v>
      </c>
      <c r="D821" s="3">
        <f t="shared" si="2"/>
        <v>14075</v>
      </c>
      <c r="E821" s="3">
        <f t="shared" si="3"/>
        <v>1</v>
      </c>
    </row>
    <row r="822">
      <c r="A822" s="1">
        <v>4697.0</v>
      </c>
      <c r="B822" s="3">
        <f t="shared" si="1"/>
        <v>1</v>
      </c>
      <c r="D822" s="3">
        <f t="shared" si="2"/>
        <v>14084</v>
      </c>
      <c r="E822" s="3">
        <f t="shared" si="3"/>
        <v>1</v>
      </c>
    </row>
    <row r="823">
      <c r="A823" s="1">
        <v>4667.0</v>
      </c>
      <c r="B823" s="3">
        <f t="shared" si="1"/>
        <v>0</v>
      </c>
      <c r="D823" s="3">
        <f t="shared" si="2"/>
        <v>14058</v>
      </c>
      <c r="E823" s="3">
        <f t="shared" si="3"/>
        <v>0</v>
      </c>
    </row>
    <row r="824">
      <c r="A824" s="1">
        <v>4678.0</v>
      </c>
      <c r="B824" s="3">
        <f t="shared" si="1"/>
        <v>1</v>
      </c>
      <c r="D824" s="3">
        <f t="shared" si="2"/>
        <v>14042</v>
      </c>
      <c r="E824" s="3">
        <f t="shared" si="3"/>
        <v>0</v>
      </c>
    </row>
    <row r="825">
      <c r="A825" s="1">
        <v>4679.0</v>
      </c>
      <c r="B825" s="3">
        <f t="shared" si="1"/>
        <v>1</v>
      </c>
      <c r="D825" s="3">
        <f t="shared" si="2"/>
        <v>14024</v>
      </c>
      <c r="E825" s="3">
        <f t="shared" si="3"/>
        <v>0</v>
      </c>
    </row>
    <row r="826">
      <c r="A826" s="1">
        <v>4702.0</v>
      </c>
      <c r="B826" s="3">
        <f t="shared" si="1"/>
        <v>1</v>
      </c>
      <c r="D826" s="3">
        <f t="shared" si="2"/>
        <v>14059</v>
      </c>
      <c r="E826" s="3">
        <f t="shared" si="3"/>
        <v>1</v>
      </c>
    </row>
    <row r="827">
      <c r="A827" s="1">
        <v>4707.0</v>
      </c>
      <c r="B827" s="3">
        <f t="shared" si="1"/>
        <v>1</v>
      </c>
      <c r="D827" s="3">
        <f t="shared" si="2"/>
        <v>14088</v>
      </c>
      <c r="E827" s="3">
        <f t="shared" si="3"/>
        <v>1</v>
      </c>
    </row>
    <row r="828">
      <c r="A828" s="1">
        <v>4706.0</v>
      </c>
      <c r="B828" s="3">
        <f t="shared" si="1"/>
        <v>0</v>
      </c>
      <c r="D828" s="3">
        <f t="shared" si="2"/>
        <v>14115</v>
      </c>
      <c r="E828" s="3">
        <f t="shared" si="3"/>
        <v>1</v>
      </c>
    </row>
    <row r="829">
      <c r="A829" s="1">
        <v>4709.0</v>
      </c>
      <c r="B829" s="3">
        <f t="shared" si="1"/>
        <v>1</v>
      </c>
      <c r="D829" s="3">
        <f t="shared" si="2"/>
        <v>14122</v>
      </c>
      <c r="E829" s="3">
        <f t="shared" si="3"/>
        <v>1</v>
      </c>
    </row>
    <row r="830">
      <c r="A830" s="1">
        <v>4711.0</v>
      </c>
      <c r="B830" s="3">
        <f t="shared" si="1"/>
        <v>1</v>
      </c>
      <c r="D830" s="3">
        <f t="shared" si="2"/>
        <v>14126</v>
      </c>
      <c r="E830" s="3">
        <f t="shared" si="3"/>
        <v>1</v>
      </c>
    </row>
    <row r="831">
      <c r="A831" s="1">
        <v>4718.0</v>
      </c>
      <c r="B831" s="3">
        <f t="shared" si="1"/>
        <v>1</v>
      </c>
      <c r="D831" s="3">
        <f t="shared" si="2"/>
        <v>14138</v>
      </c>
      <c r="E831" s="3">
        <f t="shared" si="3"/>
        <v>1</v>
      </c>
    </row>
    <row r="832">
      <c r="A832" s="1">
        <v>4725.0</v>
      </c>
      <c r="B832" s="3">
        <f t="shared" si="1"/>
        <v>1</v>
      </c>
      <c r="D832" s="3">
        <f t="shared" si="2"/>
        <v>14154</v>
      </c>
      <c r="E832" s="3">
        <f t="shared" si="3"/>
        <v>1</v>
      </c>
    </row>
    <row r="833">
      <c r="A833" s="1">
        <v>4716.0</v>
      </c>
      <c r="B833" s="3">
        <f t="shared" si="1"/>
        <v>0</v>
      </c>
      <c r="D833" s="3">
        <f t="shared" si="2"/>
        <v>14159</v>
      </c>
      <c r="E833" s="3">
        <f t="shared" si="3"/>
        <v>1</v>
      </c>
    </row>
    <row r="834">
      <c r="A834" s="1">
        <v>4718.0</v>
      </c>
      <c r="B834" s="3">
        <f t="shared" si="1"/>
        <v>1</v>
      </c>
      <c r="D834" s="3">
        <f t="shared" si="2"/>
        <v>14159</v>
      </c>
      <c r="E834" s="3">
        <f t="shared" si="3"/>
        <v>0</v>
      </c>
    </row>
    <row r="835">
      <c r="A835" s="1">
        <v>4723.0</v>
      </c>
      <c r="B835" s="3">
        <f t="shared" si="1"/>
        <v>1</v>
      </c>
      <c r="D835" s="3">
        <f t="shared" si="2"/>
        <v>14157</v>
      </c>
      <c r="E835" s="3">
        <f t="shared" si="3"/>
        <v>0</v>
      </c>
    </row>
    <row r="836">
      <c r="A836" s="1">
        <v>4724.0</v>
      </c>
      <c r="B836" s="3">
        <f t="shared" si="1"/>
        <v>1</v>
      </c>
      <c r="D836" s="3">
        <f t="shared" si="2"/>
        <v>14165</v>
      </c>
      <c r="E836" s="3">
        <f t="shared" si="3"/>
        <v>1</v>
      </c>
    </row>
    <row r="837">
      <c r="A837" s="1">
        <v>4726.0</v>
      </c>
      <c r="B837" s="3">
        <f t="shared" si="1"/>
        <v>1</v>
      </c>
      <c r="D837" s="3">
        <f t="shared" si="2"/>
        <v>14173</v>
      </c>
      <c r="E837" s="3">
        <f t="shared" si="3"/>
        <v>1</v>
      </c>
    </row>
    <row r="838">
      <c r="A838" s="1">
        <v>4727.0</v>
      </c>
      <c r="B838" s="3">
        <f t="shared" si="1"/>
        <v>1</v>
      </c>
      <c r="D838" s="3">
        <f t="shared" si="2"/>
        <v>14177</v>
      </c>
      <c r="E838" s="3">
        <f t="shared" si="3"/>
        <v>1</v>
      </c>
    </row>
    <row r="839">
      <c r="A839" s="1">
        <v>4729.0</v>
      </c>
      <c r="B839" s="3">
        <f t="shared" si="1"/>
        <v>1</v>
      </c>
      <c r="D839" s="3">
        <f t="shared" si="2"/>
        <v>14182</v>
      </c>
      <c r="E839" s="3">
        <f t="shared" si="3"/>
        <v>1</v>
      </c>
    </row>
    <row r="840">
      <c r="A840" s="1">
        <v>4735.0</v>
      </c>
      <c r="B840" s="3">
        <f t="shared" si="1"/>
        <v>1</v>
      </c>
      <c r="D840" s="3">
        <f t="shared" si="2"/>
        <v>14191</v>
      </c>
      <c r="E840" s="3">
        <f t="shared" si="3"/>
        <v>1</v>
      </c>
    </row>
    <row r="841">
      <c r="A841" s="1">
        <v>4736.0</v>
      </c>
      <c r="B841" s="3">
        <f t="shared" si="1"/>
        <v>1</v>
      </c>
      <c r="D841" s="3">
        <f t="shared" si="2"/>
        <v>14200</v>
      </c>
      <c r="E841" s="3">
        <f t="shared" si="3"/>
        <v>1</v>
      </c>
    </row>
    <row r="842">
      <c r="A842" s="1">
        <v>4738.0</v>
      </c>
      <c r="B842" s="3">
        <f t="shared" si="1"/>
        <v>1</v>
      </c>
      <c r="D842" s="3">
        <f t="shared" si="2"/>
        <v>14209</v>
      </c>
      <c r="E842" s="3">
        <f t="shared" si="3"/>
        <v>1</v>
      </c>
    </row>
    <row r="843">
      <c r="A843" s="1">
        <v>4739.0</v>
      </c>
      <c r="B843" s="3">
        <f t="shared" si="1"/>
        <v>1</v>
      </c>
      <c r="D843" s="3">
        <f t="shared" si="2"/>
        <v>14213</v>
      </c>
      <c r="E843" s="3">
        <f t="shared" si="3"/>
        <v>1</v>
      </c>
    </row>
    <row r="844">
      <c r="A844" s="1">
        <v>4758.0</v>
      </c>
      <c r="B844" s="3">
        <f t="shared" si="1"/>
        <v>1</v>
      </c>
      <c r="D844" s="3">
        <f t="shared" si="2"/>
        <v>14235</v>
      </c>
      <c r="E844" s="3">
        <f t="shared" si="3"/>
        <v>1</v>
      </c>
    </row>
    <row r="845">
      <c r="A845" s="1">
        <v>4763.0</v>
      </c>
      <c r="B845" s="3">
        <f t="shared" si="1"/>
        <v>1</v>
      </c>
      <c r="D845" s="3">
        <f t="shared" si="2"/>
        <v>14260</v>
      </c>
      <c r="E845" s="3">
        <f t="shared" si="3"/>
        <v>1</v>
      </c>
    </row>
    <row r="846">
      <c r="A846" s="1">
        <v>4773.0</v>
      </c>
      <c r="B846" s="3">
        <f t="shared" si="1"/>
        <v>1</v>
      </c>
      <c r="D846" s="3">
        <f t="shared" si="2"/>
        <v>14294</v>
      </c>
      <c r="E846" s="3">
        <f t="shared" si="3"/>
        <v>1</v>
      </c>
    </row>
    <row r="847">
      <c r="A847" s="1">
        <v>4774.0</v>
      </c>
      <c r="B847" s="3">
        <f t="shared" si="1"/>
        <v>1</v>
      </c>
      <c r="D847" s="3">
        <f t="shared" si="2"/>
        <v>14310</v>
      </c>
      <c r="E847" s="3">
        <f t="shared" si="3"/>
        <v>1</v>
      </c>
    </row>
    <row r="848">
      <c r="A848" s="1">
        <v>4776.0</v>
      </c>
      <c r="B848" s="3">
        <f t="shared" si="1"/>
        <v>1</v>
      </c>
      <c r="D848" s="3">
        <f t="shared" si="2"/>
        <v>14323</v>
      </c>
      <c r="E848" s="3">
        <f t="shared" si="3"/>
        <v>1</v>
      </c>
    </row>
    <row r="849">
      <c r="A849" s="1">
        <v>4777.0</v>
      </c>
      <c r="B849" s="3">
        <f t="shared" si="1"/>
        <v>1</v>
      </c>
      <c r="D849" s="3">
        <f t="shared" si="2"/>
        <v>14327</v>
      </c>
      <c r="E849" s="3">
        <f t="shared" si="3"/>
        <v>1</v>
      </c>
    </row>
    <row r="850">
      <c r="A850" s="1">
        <v>4778.0</v>
      </c>
      <c r="B850" s="3">
        <f t="shared" si="1"/>
        <v>1</v>
      </c>
      <c r="D850" s="3">
        <f t="shared" si="2"/>
        <v>14331</v>
      </c>
      <c r="E850" s="3">
        <f t="shared" si="3"/>
        <v>1</v>
      </c>
    </row>
    <row r="851">
      <c r="A851" s="1">
        <v>4777.0</v>
      </c>
      <c r="B851" s="3">
        <f t="shared" si="1"/>
        <v>0</v>
      </c>
      <c r="D851" s="3">
        <f t="shared" si="2"/>
        <v>14332</v>
      </c>
      <c r="E851" s="3">
        <f t="shared" si="3"/>
        <v>1</v>
      </c>
    </row>
    <row r="852">
      <c r="A852" s="1">
        <v>4785.0</v>
      </c>
      <c r="B852" s="3">
        <f t="shared" si="1"/>
        <v>1</v>
      </c>
      <c r="D852" s="3">
        <f t="shared" si="2"/>
        <v>14340</v>
      </c>
      <c r="E852" s="3">
        <f t="shared" si="3"/>
        <v>1</v>
      </c>
    </row>
    <row r="853">
      <c r="A853" s="1">
        <v>4786.0</v>
      </c>
      <c r="B853" s="3">
        <f t="shared" si="1"/>
        <v>1</v>
      </c>
      <c r="D853" s="3">
        <f t="shared" si="2"/>
        <v>14348</v>
      </c>
      <c r="E853" s="3">
        <f t="shared" si="3"/>
        <v>1</v>
      </c>
    </row>
    <row r="854">
      <c r="A854" s="1">
        <v>4771.0</v>
      </c>
      <c r="B854" s="3">
        <f t="shared" si="1"/>
        <v>0</v>
      </c>
      <c r="D854" s="3">
        <f t="shared" si="2"/>
        <v>14342</v>
      </c>
      <c r="E854" s="3">
        <f t="shared" si="3"/>
        <v>0</v>
      </c>
    </row>
    <row r="855">
      <c r="A855" s="1">
        <v>4773.0</v>
      </c>
      <c r="B855" s="3">
        <f t="shared" si="1"/>
        <v>1</v>
      </c>
      <c r="D855" s="3">
        <f t="shared" si="2"/>
        <v>14330</v>
      </c>
      <c r="E855" s="3">
        <f t="shared" si="3"/>
        <v>0</v>
      </c>
    </row>
    <row r="856">
      <c r="A856" s="1">
        <v>4774.0</v>
      </c>
      <c r="B856" s="3">
        <f t="shared" si="1"/>
        <v>1</v>
      </c>
      <c r="D856" s="3">
        <f t="shared" si="2"/>
        <v>14318</v>
      </c>
      <c r="E856" s="3">
        <f t="shared" si="3"/>
        <v>0</v>
      </c>
    </row>
    <row r="857">
      <c r="A857" s="1">
        <v>4777.0</v>
      </c>
      <c r="B857" s="3">
        <f t="shared" si="1"/>
        <v>1</v>
      </c>
      <c r="D857" s="3">
        <f t="shared" si="2"/>
        <v>14324</v>
      </c>
      <c r="E857" s="3">
        <f t="shared" si="3"/>
        <v>1</v>
      </c>
    </row>
    <row r="858">
      <c r="A858" s="1">
        <v>4781.0</v>
      </c>
      <c r="B858" s="3">
        <f t="shared" si="1"/>
        <v>1</v>
      </c>
      <c r="D858" s="3">
        <f t="shared" si="2"/>
        <v>14332</v>
      </c>
      <c r="E858" s="3">
        <f t="shared" si="3"/>
        <v>1</v>
      </c>
    </row>
    <row r="859">
      <c r="A859" s="1">
        <v>4783.0</v>
      </c>
      <c r="B859" s="3">
        <f t="shared" si="1"/>
        <v>1</v>
      </c>
      <c r="D859" s="3">
        <f t="shared" si="2"/>
        <v>14341</v>
      </c>
      <c r="E859" s="3">
        <f t="shared" si="3"/>
        <v>1</v>
      </c>
    </row>
    <row r="860">
      <c r="A860" s="1">
        <v>4788.0</v>
      </c>
      <c r="B860" s="3">
        <f t="shared" si="1"/>
        <v>1</v>
      </c>
      <c r="D860" s="3">
        <f t="shared" si="2"/>
        <v>14352</v>
      </c>
      <c r="E860" s="3">
        <f t="shared" si="3"/>
        <v>1</v>
      </c>
    </row>
    <row r="861">
      <c r="A861" s="1">
        <v>4791.0</v>
      </c>
      <c r="B861" s="3">
        <f t="shared" si="1"/>
        <v>1</v>
      </c>
      <c r="D861" s="3">
        <f t="shared" si="2"/>
        <v>14362</v>
      </c>
      <c r="E861" s="3">
        <f t="shared" si="3"/>
        <v>1</v>
      </c>
    </row>
    <row r="862">
      <c r="A862" s="1">
        <v>4794.0</v>
      </c>
      <c r="B862" s="3">
        <f t="shared" si="1"/>
        <v>1</v>
      </c>
      <c r="D862" s="3">
        <f t="shared" si="2"/>
        <v>14373</v>
      </c>
      <c r="E862" s="3">
        <f t="shared" si="3"/>
        <v>1</v>
      </c>
    </row>
    <row r="863">
      <c r="A863" s="1">
        <v>4807.0</v>
      </c>
      <c r="B863" s="3">
        <f t="shared" si="1"/>
        <v>1</v>
      </c>
      <c r="D863" s="3">
        <f t="shared" si="2"/>
        <v>14392</v>
      </c>
      <c r="E863" s="3">
        <f t="shared" si="3"/>
        <v>1</v>
      </c>
    </row>
    <row r="864">
      <c r="A864" s="1">
        <v>4816.0</v>
      </c>
      <c r="B864" s="3">
        <f t="shared" si="1"/>
        <v>1</v>
      </c>
      <c r="D864" s="3">
        <f t="shared" si="2"/>
        <v>14417</v>
      </c>
      <c r="E864" s="3">
        <f t="shared" si="3"/>
        <v>1</v>
      </c>
    </row>
    <row r="865">
      <c r="A865" s="1">
        <v>4818.0</v>
      </c>
      <c r="B865" s="3">
        <f t="shared" si="1"/>
        <v>1</v>
      </c>
      <c r="D865" s="3">
        <f t="shared" si="2"/>
        <v>14441</v>
      </c>
      <c r="E865" s="3">
        <f t="shared" si="3"/>
        <v>1</v>
      </c>
    </row>
    <row r="866">
      <c r="A866" s="1">
        <v>4825.0</v>
      </c>
      <c r="B866" s="3">
        <f t="shared" si="1"/>
        <v>1</v>
      </c>
      <c r="D866" s="3">
        <f t="shared" si="2"/>
        <v>14459</v>
      </c>
      <c r="E866" s="3">
        <f t="shared" si="3"/>
        <v>1</v>
      </c>
    </row>
    <row r="867">
      <c r="A867" s="1">
        <v>4828.0</v>
      </c>
      <c r="B867" s="3">
        <f t="shared" si="1"/>
        <v>1</v>
      </c>
      <c r="D867" s="3">
        <f t="shared" si="2"/>
        <v>14471</v>
      </c>
      <c r="E867" s="3">
        <f t="shared" si="3"/>
        <v>1</v>
      </c>
    </row>
    <row r="868">
      <c r="A868" s="1">
        <v>4838.0</v>
      </c>
      <c r="B868" s="3">
        <f t="shared" si="1"/>
        <v>1</v>
      </c>
      <c r="D868" s="3">
        <f t="shared" si="2"/>
        <v>14491</v>
      </c>
      <c r="E868" s="3">
        <f t="shared" si="3"/>
        <v>1</v>
      </c>
    </row>
    <row r="869">
      <c r="A869" s="1">
        <v>4822.0</v>
      </c>
      <c r="B869" s="3">
        <f t="shared" si="1"/>
        <v>0</v>
      </c>
      <c r="D869" s="3">
        <f t="shared" si="2"/>
        <v>14488</v>
      </c>
      <c r="E869" s="3">
        <f t="shared" si="3"/>
        <v>0</v>
      </c>
    </row>
    <row r="870">
      <c r="A870" s="1">
        <v>4831.0</v>
      </c>
      <c r="B870" s="3">
        <f t="shared" si="1"/>
        <v>1</v>
      </c>
      <c r="D870" s="3">
        <f t="shared" si="2"/>
        <v>14491</v>
      </c>
      <c r="E870" s="3">
        <f t="shared" si="3"/>
        <v>1</v>
      </c>
    </row>
    <row r="871">
      <c r="A871" s="1">
        <v>4837.0</v>
      </c>
      <c r="B871" s="3">
        <f t="shared" si="1"/>
        <v>1</v>
      </c>
      <c r="D871" s="3">
        <f t="shared" si="2"/>
        <v>14490</v>
      </c>
      <c r="E871" s="3">
        <f t="shared" si="3"/>
        <v>0</v>
      </c>
    </row>
    <row r="872">
      <c r="A872" s="1">
        <v>4841.0</v>
      </c>
      <c r="B872" s="3">
        <f t="shared" si="1"/>
        <v>1</v>
      </c>
      <c r="D872" s="3">
        <f t="shared" si="2"/>
        <v>14509</v>
      </c>
      <c r="E872" s="3">
        <f t="shared" si="3"/>
        <v>1</v>
      </c>
    </row>
    <row r="873">
      <c r="A873" s="1">
        <v>4851.0</v>
      </c>
      <c r="B873" s="3">
        <f t="shared" si="1"/>
        <v>1</v>
      </c>
      <c r="D873" s="3">
        <f t="shared" si="2"/>
        <v>14529</v>
      </c>
      <c r="E873" s="3">
        <f t="shared" si="3"/>
        <v>1</v>
      </c>
    </row>
    <row r="874">
      <c r="A874" s="1">
        <v>4854.0</v>
      </c>
      <c r="B874" s="3">
        <f t="shared" si="1"/>
        <v>1</v>
      </c>
      <c r="D874" s="3">
        <f t="shared" si="2"/>
        <v>14546</v>
      </c>
      <c r="E874" s="3">
        <f t="shared" si="3"/>
        <v>1</v>
      </c>
    </row>
    <row r="875">
      <c r="A875" s="1">
        <v>4870.0</v>
      </c>
      <c r="B875" s="3">
        <f t="shared" si="1"/>
        <v>1</v>
      </c>
      <c r="D875" s="3">
        <f t="shared" si="2"/>
        <v>14575</v>
      </c>
      <c r="E875" s="3">
        <f t="shared" si="3"/>
        <v>1</v>
      </c>
    </row>
    <row r="876">
      <c r="A876" s="1">
        <v>4876.0</v>
      </c>
      <c r="B876" s="3">
        <f t="shared" si="1"/>
        <v>1</v>
      </c>
      <c r="D876" s="3">
        <f t="shared" si="2"/>
        <v>14600</v>
      </c>
      <c r="E876" s="3">
        <f t="shared" si="3"/>
        <v>1</v>
      </c>
    </row>
    <row r="877">
      <c r="A877" s="1">
        <v>4888.0</v>
      </c>
      <c r="B877" s="3">
        <f t="shared" si="1"/>
        <v>1</v>
      </c>
      <c r="D877" s="3">
        <f t="shared" si="2"/>
        <v>14634</v>
      </c>
      <c r="E877" s="3">
        <f t="shared" si="3"/>
        <v>1</v>
      </c>
    </row>
    <row r="878">
      <c r="A878" s="1">
        <v>4889.0</v>
      </c>
      <c r="B878" s="3">
        <f t="shared" si="1"/>
        <v>1</v>
      </c>
      <c r="D878" s="3">
        <f t="shared" si="2"/>
        <v>14653</v>
      </c>
      <c r="E878" s="3">
        <f t="shared" si="3"/>
        <v>1</v>
      </c>
    </row>
    <row r="879">
      <c r="A879" s="1">
        <v>4900.0</v>
      </c>
      <c r="B879" s="3">
        <f t="shared" si="1"/>
        <v>1</v>
      </c>
      <c r="D879" s="3">
        <f t="shared" si="2"/>
        <v>14677</v>
      </c>
      <c r="E879" s="3">
        <f t="shared" si="3"/>
        <v>1</v>
      </c>
    </row>
    <row r="880">
      <c r="A880" s="1">
        <v>4906.0</v>
      </c>
      <c r="B880" s="3">
        <f t="shared" si="1"/>
        <v>1</v>
      </c>
      <c r="D880" s="3">
        <f t="shared" si="2"/>
        <v>14695</v>
      </c>
      <c r="E880" s="3">
        <f t="shared" si="3"/>
        <v>1</v>
      </c>
    </row>
    <row r="881">
      <c r="A881" s="1">
        <v>4909.0</v>
      </c>
      <c r="B881" s="3">
        <f t="shared" si="1"/>
        <v>1</v>
      </c>
      <c r="D881" s="3">
        <f t="shared" si="2"/>
        <v>14715</v>
      </c>
      <c r="E881" s="3">
        <f t="shared" si="3"/>
        <v>1</v>
      </c>
    </row>
    <row r="882">
      <c r="A882" s="1">
        <v>4910.0</v>
      </c>
      <c r="B882" s="3">
        <f t="shared" si="1"/>
        <v>1</v>
      </c>
      <c r="D882" s="3">
        <f t="shared" si="2"/>
        <v>14725</v>
      </c>
      <c r="E882" s="3">
        <f t="shared" si="3"/>
        <v>1</v>
      </c>
    </row>
    <row r="883">
      <c r="A883" s="1">
        <v>4917.0</v>
      </c>
      <c r="B883" s="3">
        <f t="shared" si="1"/>
        <v>1</v>
      </c>
      <c r="D883" s="3">
        <f t="shared" si="2"/>
        <v>14736</v>
      </c>
      <c r="E883" s="3">
        <f t="shared" si="3"/>
        <v>1</v>
      </c>
    </row>
    <row r="884">
      <c r="A884" s="1">
        <v>4919.0</v>
      </c>
      <c r="B884" s="3">
        <f t="shared" si="1"/>
        <v>1</v>
      </c>
      <c r="D884" s="3">
        <f t="shared" si="2"/>
        <v>14746</v>
      </c>
      <c r="E884" s="3">
        <f t="shared" si="3"/>
        <v>1</v>
      </c>
    </row>
    <row r="885">
      <c r="A885" s="1">
        <v>4920.0</v>
      </c>
      <c r="B885" s="3">
        <f t="shared" si="1"/>
        <v>1</v>
      </c>
      <c r="D885" s="3">
        <f t="shared" si="2"/>
        <v>14756</v>
      </c>
      <c r="E885" s="3">
        <f t="shared" si="3"/>
        <v>1</v>
      </c>
    </row>
    <row r="886">
      <c r="A886" s="1">
        <v>4926.0</v>
      </c>
      <c r="B886" s="3">
        <f t="shared" si="1"/>
        <v>1</v>
      </c>
      <c r="D886" s="3">
        <f t="shared" si="2"/>
        <v>14765</v>
      </c>
      <c r="E886" s="3">
        <f t="shared" si="3"/>
        <v>1</v>
      </c>
    </row>
    <row r="887">
      <c r="A887" s="1">
        <v>4928.0</v>
      </c>
      <c r="B887" s="3">
        <f t="shared" si="1"/>
        <v>1</v>
      </c>
      <c r="D887" s="3">
        <f t="shared" si="2"/>
        <v>14774</v>
      </c>
      <c r="E887" s="3">
        <f t="shared" si="3"/>
        <v>1</v>
      </c>
    </row>
    <row r="888">
      <c r="A888" s="1">
        <v>4934.0</v>
      </c>
      <c r="B888" s="3">
        <f t="shared" si="1"/>
        <v>1</v>
      </c>
      <c r="D888" s="3">
        <f t="shared" si="2"/>
        <v>14788</v>
      </c>
      <c r="E888" s="3">
        <f t="shared" si="3"/>
        <v>1</v>
      </c>
    </row>
    <row r="889">
      <c r="A889" s="1">
        <v>4941.0</v>
      </c>
      <c r="B889" s="3">
        <f t="shared" si="1"/>
        <v>1</v>
      </c>
      <c r="D889" s="3">
        <f t="shared" si="2"/>
        <v>14803</v>
      </c>
      <c r="E889" s="3">
        <f t="shared" si="3"/>
        <v>1</v>
      </c>
    </row>
    <row r="890">
      <c r="A890" s="1">
        <v>4943.0</v>
      </c>
      <c r="B890" s="3">
        <f t="shared" si="1"/>
        <v>1</v>
      </c>
      <c r="D890" s="3">
        <f t="shared" si="2"/>
        <v>14818</v>
      </c>
      <c r="E890" s="3">
        <f t="shared" si="3"/>
        <v>1</v>
      </c>
    </row>
    <row r="891">
      <c r="A891" s="1">
        <v>4945.0</v>
      </c>
      <c r="B891" s="3">
        <f t="shared" si="1"/>
        <v>1</v>
      </c>
      <c r="D891" s="3">
        <f t="shared" si="2"/>
        <v>14829</v>
      </c>
      <c r="E891" s="3">
        <f t="shared" si="3"/>
        <v>1</v>
      </c>
    </row>
    <row r="892">
      <c r="A892" s="1">
        <v>4948.0</v>
      </c>
      <c r="B892" s="3">
        <f t="shared" si="1"/>
        <v>1</v>
      </c>
      <c r="D892" s="3">
        <f t="shared" si="2"/>
        <v>14836</v>
      </c>
      <c r="E892" s="3">
        <f t="shared" si="3"/>
        <v>1</v>
      </c>
    </row>
    <row r="893">
      <c r="A893" s="1">
        <v>4950.0</v>
      </c>
      <c r="B893" s="3">
        <f t="shared" si="1"/>
        <v>1</v>
      </c>
      <c r="D893" s="3">
        <f t="shared" si="2"/>
        <v>14843</v>
      </c>
      <c r="E893" s="3">
        <f t="shared" si="3"/>
        <v>1</v>
      </c>
    </row>
    <row r="894">
      <c r="A894" s="1">
        <v>4956.0</v>
      </c>
      <c r="B894" s="3">
        <f t="shared" si="1"/>
        <v>1</v>
      </c>
      <c r="D894" s="3">
        <f t="shared" si="2"/>
        <v>14854</v>
      </c>
      <c r="E894" s="3">
        <f t="shared" si="3"/>
        <v>1</v>
      </c>
    </row>
    <row r="895">
      <c r="A895" s="1">
        <v>4951.0</v>
      </c>
      <c r="B895" s="3">
        <f t="shared" si="1"/>
        <v>0</v>
      </c>
      <c r="D895" s="3">
        <f t="shared" si="2"/>
        <v>14857</v>
      </c>
      <c r="E895" s="3">
        <f t="shared" si="3"/>
        <v>1</v>
      </c>
    </row>
    <row r="896">
      <c r="A896" s="1">
        <v>4948.0</v>
      </c>
      <c r="B896" s="3">
        <f t="shared" si="1"/>
        <v>0</v>
      </c>
      <c r="D896" s="3">
        <f t="shared" si="2"/>
        <v>14855</v>
      </c>
      <c r="E896" s="3">
        <f t="shared" si="3"/>
        <v>0</v>
      </c>
    </row>
    <row r="897">
      <c r="A897" s="1">
        <v>4954.0</v>
      </c>
      <c r="B897" s="3">
        <f t="shared" si="1"/>
        <v>1</v>
      </c>
      <c r="D897" s="3">
        <f t="shared" si="2"/>
        <v>14853</v>
      </c>
      <c r="E897" s="3">
        <f t="shared" si="3"/>
        <v>0</v>
      </c>
    </row>
    <row r="898">
      <c r="A898" s="1">
        <v>4958.0</v>
      </c>
      <c r="B898" s="3">
        <f t="shared" si="1"/>
        <v>1</v>
      </c>
      <c r="D898" s="3">
        <f t="shared" si="2"/>
        <v>14860</v>
      </c>
      <c r="E898" s="3">
        <f t="shared" si="3"/>
        <v>1</v>
      </c>
    </row>
    <row r="899">
      <c r="A899" s="1">
        <v>4960.0</v>
      </c>
      <c r="B899" s="3">
        <f t="shared" si="1"/>
        <v>1</v>
      </c>
      <c r="D899" s="3">
        <f t="shared" si="2"/>
        <v>14872</v>
      </c>
      <c r="E899" s="3">
        <f t="shared" si="3"/>
        <v>1</v>
      </c>
    </row>
    <row r="900">
      <c r="A900" s="1">
        <v>4959.0</v>
      </c>
      <c r="B900" s="3">
        <f t="shared" si="1"/>
        <v>0</v>
      </c>
      <c r="D900" s="3">
        <f t="shared" si="2"/>
        <v>14877</v>
      </c>
      <c r="E900" s="3">
        <f t="shared" si="3"/>
        <v>1</v>
      </c>
    </row>
    <row r="901">
      <c r="A901" s="1">
        <v>4962.0</v>
      </c>
      <c r="B901" s="3">
        <f t="shared" si="1"/>
        <v>1</v>
      </c>
      <c r="D901" s="3">
        <f t="shared" si="2"/>
        <v>14881</v>
      </c>
      <c r="E901" s="3">
        <f t="shared" si="3"/>
        <v>1</v>
      </c>
    </row>
    <row r="902">
      <c r="A902" s="1">
        <v>4969.0</v>
      </c>
      <c r="B902" s="3">
        <f t="shared" si="1"/>
        <v>1</v>
      </c>
      <c r="D902" s="3">
        <f t="shared" si="2"/>
        <v>14890</v>
      </c>
      <c r="E902" s="3">
        <f t="shared" si="3"/>
        <v>1</v>
      </c>
    </row>
    <row r="903">
      <c r="A903" s="1">
        <v>4982.0</v>
      </c>
      <c r="B903" s="3">
        <f t="shared" si="1"/>
        <v>1</v>
      </c>
      <c r="D903" s="3">
        <f t="shared" si="2"/>
        <v>14913</v>
      </c>
      <c r="E903" s="3">
        <f t="shared" si="3"/>
        <v>1</v>
      </c>
    </row>
    <row r="904">
      <c r="A904" s="1">
        <v>4986.0</v>
      </c>
      <c r="B904" s="3">
        <f t="shared" si="1"/>
        <v>1</v>
      </c>
      <c r="D904" s="3">
        <f t="shared" si="2"/>
        <v>14937</v>
      </c>
      <c r="E904" s="3">
        <f t="shared" si="3"/>
        <v>1</v>
      </c>
    </row>
    <row r="905">
      <c r="A905" s="1">
        <v>4994.0</v>
      </c>
      <c r="B905" s="3">
        <f t="shared" si="1"/>
        <v>1</v>
      </c>
      <c r="D905" s="3">
        <f t="shared" si="2"/>
        <v>14962</v>
      </c>
      <c r="E905" s="3">
        <f t="shared" si="3"/>
        <v>1</v>
      </c>
    </row>
    <row r="906">
      <c r="A906" s="1">
        <v>5000.0</v>
      </c>
      <c r="B906" s="3">
        <f t="shared" si="1"/>
        <v>1</v>
      </c>
      <c r="D906" s="3">
        <f t="shared" si="2"/>
        <v>14980</v>
      </c>
      <c r="E906" s="3">
        <f t="shared" si="3"/>
        <v>1</v>
      </c>
    </row>
    <row r="907">
      <c r="A907" s="1">
        <v>5009.0</v>
      </c>
      <c r="B907" s="3">
        <f t="shared" si="1"/>
        <v>1</v>
      </c>
      <c r="D907" s="3">
        <f t="shared" si="2"/>
        <v>15003</v>
      </c>
      <c r="E907" s="3">
        <f t="shared" si="3"/>
        <v>1</v>
      </c>
    </row>
    <row r="908">
      <c r="A908" s="1">
        <v>5027.0</v>
      </c>
      <c r="B908" s="3">
        <f t="shared" si="1"/>
        <v>1</v>
      </c>
      <c r="D908" s="3">
        <f t="shared" si="2"/>
        <v>15036</v>
      </c>
      <c r="E908" s="3">
        <f t="shared" si="3"/>
        <v>1</v>
      </c>
    </row>
    <row r="909">
      <c r="A909" s="1">
        <v>5025.0</v>
      </c>
      <c r="B909" s="3">
        <f t="shared" si="1"/>
        <v>0</v>
      </c>
      <c r="D909" s="3">
        <f t="shared" si="2"/>
        <v>15061</v>
      </c>
      <c r="E909" s="3">
        <f t="shared" si="3"/>
        <v>1</v>
      </c>
    </row>
    <row r="910">
      <c r="A910" s="1">
        <v>5029.0</v>
      </c>
      <c r="B910" s="3">
        <f t="shared" si="1"/>
        <v>1</v>
      </c>
      <c r="D910" s="3">
        <f t="shared" si="2"/>
        <v>15081</v>
      </c>
      <c r="E910" s="3">
        <f t="shared" si="3"/>
        <v>1</v>
      </c>
    </row>
    <row r="911">
      <c r="A911" s="1">
        <v>5033.0</v>
      </c>
      <c r="B911" s="3">
        <f t="shared" si="1"/>
        <v>1</v>
      </c>
      <c r="D911" s="3">
        <f t="shared" si="2"/>
        <v>15087</v>
      </c>
      <c r="E911" s="3">
        <f t="shared" si="3"/>
        <v>1</v>
      </c>
    </row>
    <row r="912">
      <c r="A912" s="1">
        <v>5037.0</v>
      </c>
      <c r="B912" s="3">
        <f t="shared" si="1"/>
        <v>1</v>
      </c>
      <c r="D912" s="3">
        <f t="shared" si="2"/>
        <v>15099</v>
      </c>
      <c r="E912" s="3">
        <f t="shared" si="3"/>
        <v>1</v>
      </c>
    </row>
    <row r="913">
      <c r="A913" s="1">
        <v>5036.0</v>
      </c>
      <c r="B913" s="3">
        <f t="shared" si="1"/>
        <v>0</v>
      </c>
      <c r="D913" s="3">
        <f t="shared" si="2"/>
        <v>15106</v>
      </c>
      <c r="E913" s="3">
        <f t="shared" si="3"/>
        <v>1</v>
      </c>
    </row>
    <row r="914">
      <c r="A914" s="1">
        <v>5037.0</v>
      </c>
      <c r="B914" s="3">
        <f t="shared" si="1"/>
        <v>1</v>
      </c>
      <c r="D914" s="3">
        <f t="shared" si="2"/>
        <v>15110</v>
      </c>
      <c r="E914" s="3">
        <f t="shared" si="3"/>
        <v>1</v>
      </c>
    </row>
    <row r="915">
      <c r="A915" s="1">
        <v>5040.0</v>
      </c>
      <c r="B915" s="3">
        <f t="shared" si="1"/>
        <v>1</v>
      </c>
      <c r="D915" s="3">
        <f t="shared" si="2"/>
        <v>15113</v>
      </c>
      <c r="E915" s="3">
        <f t="shared" si="3"/>
        <v>1</v>
      </c>
    </row>
    <row r="916">
      <c r="A916" s="1">
        <v>5032.0</v>
      </c>
      <c r="B916" s="3">
        <f t="shared" si="1"/>
        <v>0</v>
      </c>
      <c r="D916" s="3">
        <f t="shared" si="2"/>
        <v>15109</v>
      </c>
      <c r="E916" s="3">
        <f t="shared" si="3"/>
        <v>0</v>
      </c>
    </row>
    <row r="917">
      <c r="A917" s="1">
        <v>5033.0</v>
      </c>
      <c r="B917" s="3">
        <f t="shared" si="1"/>
        <v>1</v>
      </c>
      <c r="D917" s="3">
        <f t="shared" si="2"/>
        <v>15105</v>
      </c>
      <c r="E917" s="3">
        <f t="shared" si="3"/>
        <v>0</v>
      </c>
    </row>
    <row r="918">
      <c r="A918" s="1">
        <v>5034.0</v>
      </c>
      <c r="B918" s="3">
        <f t="shared" si="1"/>
        <v>1</v>
      </c>
      <c r="D918" s="3">
        <f t="shared" si="2"/>
        <v>15099</v>
      </c>
      <c r="E918" s="3">
        <f t="shared" si="3"/>
        <v>0</v>
      </c>
    </row>
    <row r="919">
      <c r="A919" s="1">
        <v>5039.0</v>
      </c>
      <c r="B919" s="3">
        <f t="shared" si="1"/>
        <v>1</v>
      </c>
      <c r="D919" s="3">
        <f t="shared" si="2"/>
        <v>15106</v>
      </c>
      <c r="E919" s="3">
        <f t="shared" si="3"/>
        <v>1</v>
      </c>
    </row>
    <row r="920">
      <c r="A920" s="1">
        <v>5045.0</v>
      </c>
      <c r="B920" s="3">
        <f t="shared" si="1"/>
        <v>1</v>
      </c>
      <c r="D920" s="3">
        <f t="shared" si="2"/>
        <v>15118</v>
      </c>
      <c r="E920" s="3">
        <f t="shared" si="3"/>
        <v>1</v>
      </c>
    </row>
    <row r="921">
      <c r="A921" s="1">
        <v>5050.0</v>
      </c>
      <c r="B921" s="3">
        <f t="shared" si="1"/>
        <v>1</v>
      </c>
      <c r="D921" s="3">
        <f t="shared" si="2"/>
        <v>15134</v>
      </c>
      <c r="E921" s="3">
        <f t="shared" si="3"/>
        <v>1</v>
      </c>
    </row>
    <row r="922">
      <c r="A922" s="1">
        <v>5045.0</v>
      </c>
      <c r="B922" s="3">
        <f t="shared" si="1"/>
        <v>0</v>
      </c>
      <c r="D922" s="3">
        <f t="shared" si="2"/>
        <v>15140</v>
      </c>
      <c r="E922" s="3">
        <f t="shared" si="3"/>
        <v>1</v>
      </c>
    </row>
    <row r="923">
      <c r="A923" s="1">
        <v>5076.0</v>
      </c>
      <c r="B923" s="3">
        <f t="shared" si="1"/>
        <v>1</v>
      </c>
      <c r="D923" s="3">
        <f t="shared" si="2"/>
        <v>15171</v>
      </c>
      <c r="E923" s="3">
        <f t="shared" si="3"/>
        <v>1</v>
      </c>
    </row>
    <row r="924">
      <c r="A924" s="1">
        <v>5077.0</v>
      </c>
      <c r="B924" s="3">
        <f t="shared" si="1"/>
        <v>1</v>
      </c>
      <c r="D924" s="3">
        <f t="shared" si="2"/>
        <v>15198</v>
      </c>
      <c r="E924" s="3">
        <f t="shared" si="3"/>
        <v>1</v>
      </c>
    </row>
    <row r="925">
      <c r="A925" s="1">
        <v>5082.0</v>
      </c>
      <c r="B925" s="3">
        <f t="shared" si="1"/>
        <v>1</v>
      </c>
      <c r="D925" s="3">
        <f t="shared" si="2"/>
        <v>15235</v>
      </c>
      <c r="E925" s="3">
        <f t="shared" si="3"/>
        <v>1</v>
      </c>
    </row>
    <row r="926">
      <c r="A926" s="1">
        <v>5083.0</v>
      </c>
      <c r="B926" s="3">
        <f t="shared" si="1"/>
        <v>1</v>
      </c>
      <c r="D926" s="3">
        <f t="shared" si="2"/>
        <v>15242</v>
      </c>
      <c r="E926" s="3">
        <f t="shared" si="3"/>
        <v>1</v>
      </c>
    </row>
    <row r="927">
      <c r="A927" s="1">
        <v>5106.0</v>
      </c>
      <c r="B927" s="3">
        <f t="shared" si="1"/>
        <v>1</v>
      </c>
      <c r="D927" s="3">
        <f t="shared" si="2"/>
        <v>15271</v>
      </c>
      <c r="E927" s="3">
        <f t="shared" si="3"/>
        <v>1</v>
      </c>
    </row>
    <row r="928">
      <c r="A928" s="1">
        <v>5107.0</v>
      </c>
      <c r="B928" s="3">
        <f t="shared" si="1"/>
        <v>1</v>
      </c>
      <c r="D928" s="3">
        <f t="shared" si="2"/>
        <v>15296</v>
      </c>
      <c r="E928" s="3">
        <f t="shared" si="3"/>
        <v>1</v>
      </c>
    </row>
    <row r="929">
      <c r="A929" s="1">
        <v>5114.0</v>
      </c>
      <c r="B929" s="3">
        <f t="shared" si="1"/>
        <v>1</v>
      </c>
      <c r="D929" s="3">
        <f t="shared" si="2"/>
        <v>15327</v>
      </c>
      <c r="E929" s="3">
        <f t="shared" si="3"/>
        <v>1</v>
      </c>
    </row>
    <row r="930">
      <c r="A930" s="1">
        <v>5117.0</v>
      </c>
      <c r="B930" s="3">
        <f t="shared" si="1"/>
        <v>1</v>
      </c>
      <c r="D930" s="3">
        <f t="shared" si="2"/>
        <v>15338</v>
      </c>
      <c r="E930" s="3">
        <f t="shared" si="3"/>
        <v>1</v>
      </c>
    </row>
    <row r="931">
      <c r="A931" s="1">
        <v>5137.0</v>
      </c>
      <c r="B931" s="3">
        <f t="shared" si="1"/>
        <v>1</v>
      </c>
      <c r="D931" s="3">
        <f t="shared" si="2"/>
        <v>15368</v>
      </c>
      <c r="E931" s="3">
        <f t="shared" si="3"/>
        <v>1</v>
      </c>
    </row>
    <row r="932">
      <c r="A932" s="1">
        <v>5138.0</v>
      </c>
      <c r="B932" s="3">
        <f t="shared" si="1"/>
        <v>1</v>
      </c>
      <c r="D932" s="3">
        <f t="shared" si="2"/>
        <v>15392</v>
      </c>
      <c r="E932" s="3">
        <f t="shared" si="3"/>
        <v>1</v>
      </c>
    </row>
    <row r="933">
      <c r="A933" s="1">
        <v>5143.0</v>
      </c>
      <c r="B933" s="3">
        <f t="shared" si="1"/>
        <v>1</v>
      </c>
      <c r="D933" s="3">
        <f t="shared" si="2"/>
        <v>15418</v>
      </c>
      <c r="E933" s="3">
        <f t="shared" si="3"/>
        <v>1</v>
      </c>
    </row>
    <row r="934">
      <c r="A934" s="1">
        <v>5147.0</v>
      </c>
      <c r="B934" s="3">
        <f t="shared" si="1"/>
        <v>1</v>
      </c>
      <c r="D934" s="3">
        <f t="shared" si="2"/>
        <v>15428</v>
      </c>
      <c r="E934" s="3">
        <f t="shared" si="3"/>
        <v>1</v>
      </c>
    </row>
    <row r="935">
      <c r="A935" s="1">
        <v>5153.0</v>
      </c>
      <c r="B935" s="3">
        <f t="shared" si="1"/>
        <v>1</v>
      </c>
      <c r="D935" s="3">
        <f t="shared" si="2"/>
        <v>15443</v>
      </c>
      <c r="E935" s="3">
        <f t="shared" si="3"/>
        <v>1</v>
      </c>
    </row>
    <row r="936">
      <c r="A936" s="1">
        <v>5156.0</v>
      </c>
      <c r="B936" s="3">
        <f t="shared" si="1"/>
        <v>1</v>
      </c>
      <c r="D936" s="3">
        <f t="shared" si="2"/>
        <v>15456</v>
      </c>
      <c r="E936" s="3">
        <f t="shared" si="3"/>
        <v>1</v>
      </c>
    </row>
    <row r="937">
      <c r="A937" s="1">
        <v>5171.0</v>
      </c>
      <c r="B937" s="3">
        <f t="shared" si="1"/>
        <v>1</v>
      </c>
      <c r="D937" s="3">
        <f t="shared" si="2"/>
        <v>15480</v>
      </c>
      <c r="E937" s="3">
        <f t="shared" si="3"/>
        <v>1</v>
      </c>
    </row>
    <row r="938">
      <c r="A938" s="1">
        <v>5182.0</v>
      </c>
      <c r="B938" s="3">
        <f t="shared" si="1"/>
        <v>1</v>
      </c>
      <c r="D938" s="3">
        <f t="shared" si="2"/>
        <v>15509</v>
      </c>
      <c r="E938" s="3">
        <f t="shared" si="3"/>
        <v>1</v>
      </c>
    </row>
    <row r="939">
      <c r="A939" s="1">
        <v>5183.0</v>
      </c>
      <c r="B939" s="3">
        <f t="shared" si="1"/>
        <v>1</v>
      </c>
      <c r="D939" s="3">
        <f t="shared" si="2"/>
        <v>15536</v>
      </c>
      <c r="E939" s="3">
        <f t="shared" si="3"/>
        <v>1</v>
      </c>
    </row>
    <row r="940">
      <c r="A940" s="1">
        <v>5184.0</v>
      </c>
      <c r="B940" s="3">
        <f t="shared" si="1"/>
        <v>1</v>
      </c>
      <c r="D940" s="3">
        <f t="shared" si="2"/>
        <v>15549</v>
      </c>
      <c r="E940" s="3">
        <f t="shared" si="3"/>
        <v>1</v>
      </c>
    </row>
    <row r="941">
      <c r="A941" s="1">
        <v>5185.0</v>
      </c>
      <c r="B941" s="3">
        <f t="shared" si="1"/>
        <v>1</v>
      </c>
      <c r="D941" s="3">
        <f t="shared" si="2"/>
        <v>15552</v>
      </c>
      <c r="E941" s="3">
        <f t="shared" si="3"/>
        <v>1</v>
      </c>
    </row>
    <row r="942">
      <c r="A942" s="1">
        <v>5189.0</v>
      </c>
      <c r="B942" s="3">
        <f t="shared" si="1"/>
        <v>1</v>
      </c>
      <c r="D942" s="3">
        <f t="shared" si="2"/>
        <v>15558</v>
      </c>
      <c r="E942" s="3">
        <f t="shared" si="3"/>
        <v>1</v>
      </c>
    </row>
    <row r="943">
      <c r="A943" s="1">
        <v>5182.0</v>
      </c>
      <c r="B943" s="3">
        <f t="shared" si="1"/>
        <v>0</v>
      </c>
      <c r="D943" s="3">
        <f t="shared" si="2"/>
        <v>15556</v>
      </c>
      <c r="E943" s="3">
        <f t="shared" si="3"/>
        <v>0</v>
      </c>
    </row>
    <row r="944">
      <c r="A944" s="1">
        <v>5189.0</v>
      </c>
      <c r="B944" s="3">
        <f t="shared" si="1"/>
        <v>1</v>
      </c>
      <c r="D944" s="3">
        <f t="shared" si="2"/>
        <v>15560</v>
      </c>
      <c r="E944" s="3">
        <f t="shared" si="3"/>
        <v>1</v>
      </c>
    </row>
    <row r="945">
      <c r="A945" s="1">
        <v>5194.0</v>
      </c>
      <c r="B945" s="3">
        <f t="shared" si="1"/>
        <v>1</v>
      </c>
      <c r="D945" s="3">
        <f t="shared" si="2"/>
        <v>15565</v>
      </c>
      <c r="E945" s="3">
        <f t="shared" si="3"/>
        <v>1</v>
      </c>
    </row>
    <row r="946">
      <c r="A946" s="1">
        <v>5201.0</v>
      </c>
      <c r="B946" s="3">
        <f t="shared" si="1"/>
        <v>1</v>
      </c>
      <c r="D946" s="3">
        <f t="shared" si="2"/>
        <v>15584</v>
      </c>
      <c r="E946" s="3">
        <f t="shared" si="3"/>
        <v>1</v>
      </c>
    </row>
    <row r="947">
      <c r="A947" s="1">
        <v>5205.0</v>
      </c>
      <c r="B947" s="3">
        <f t="shared" si="1"/>
        <v>1</v>
      </c>
      <c r="D947" s="3">
        <f t="shared" si="2"/>
        <v>15600</v>
      </c>
      <c r="E947" s="3">
        <f t="shared" si="3"/>
        <v>1</v>
      </c>
    </row>
    <row r="948">
      <c r="A948" s="1">
        <v>5213.0</v>
      </c>
      <c r="B948" s="3">
        <f t="shared" si="1"/>
        <v>1</v>
      </c>
      <c r="D948" s="3">
        <f t="shared" si="2"/>
        <v>15619</v>
      </c>
      <c r="E948" s="3">
        <f t="shared" si="3"/>
        <v>1</v>
      </c>
    </row>
    <row r="949">
      <c r="A949" s="1">
        <v>5218.0</v>
      </c>
      <c r="B949" s="3">
        <f t="shared" si="1"/>
        <v>1</v>
      </c>
      <c r="D949" s="3">
        <f t="shared" si="2"/>
        <v>15636</v>
      </c>
      <c r="E949" s="3">
        <f t="shared" si="3"/>
        <v>1</v>
      </c>
    </row>
    <row r="950">
      <c r="A950" s="1">
        <v>5221.0</v>
      </c>
      <c r="B950" s="3">
        <f t="shared" si="1"/>
        <v>1</v>
      </c>
      <c r="D950" s="3">
        <f t="shared" si="2"/>
        <v>15652</v>
      </c>
      <c r="E950" s="3">
        <f t="shared" si="3"/>
        <v>1</v>
      </c>
    </row>
    <row r="951">
      <c r="A951" s="1">
        <v>5223.0</v>
      </c>
      <c r="B951" s="3">
        <f t="shared" si="1"/>
        <v>1</v>
      </c>
      <c r="D951" s="3">
        <f t="shared" si="2"/>
        <v>15662</v>
      </c>
      <c r="E951" s="3">
        <f t="shared" si="3"/>
        <v>1</v>
      </c>
    </row>
    <row r="952">
      <c r="A952" s="1">
        <v>5230.0</v>
      </c>
      <c r="B952" s="3">
        <f t="shared" si="1"/>
        <v>1</v>
      </c>
      <c r="D952" s="3">
        <f t="shared" si="2"/>
        <v>15674</v>
      </c>
      <c r="E952" s="3">
        <f t="shared" si="3"/>
        <v>1</v>
      </c>
    </row>
    <row r="953">
      <c r="A953" s="1">
        <v>5231.0</v>
      </c>
      <c r="B953" s="3">
        <f t="shared" si="1"/>
        <v>1</v>
      </c>
      <c r="D953" s="3">
        <f t="shared" si="2"/>
        <v>15684</v>
      </c>
      <c r="E953" s="3">
        <f t="shared" si="3"/>
        <v>1</v>
      </c>
    </row>
    <row r="954">
      <c r="A954" s="1">
        <v>5243.0</v>
      </c>
      <c r="B954" s="3">
        <f t="shared" si="1"/>
        <v>1</v>
      </c>
      <c r="D954" s="3">
        <f t="shared" si="2"/>
        <v>15704</v>
      </c>
      <c r="E954" s="3">
        <f t="shared" si="3"/>
        <v>1</v>
      </c>
    </row>
    <row r="955">
      <c r="A955" s="1">
        <v>5255.0</v>
      </c>
      <c r="B955" s="3">
        <f t="shared" si="1"/>
        <v>1</v>
      </c>
      <c r="D955" s="3">
        <f t="shared" si="2"/>
        <v>15729</v>
      </c>
      <c r="E955" s="3">
        <f t="shared" si="3"/>
        <v>1</v>
      </c>
    </row>
    <row r="956">
      <c r="A956" s="1">
        <v>5230.0</v>
      </c>
      <c r="B956" s="3">
        <f t="shared" si="1"/>
        <v>0</v>
      </c>
      <c r="D956" s="3">
        <f t="shared" si="2"/>
        <v>15728</v>
      </c>
      <c r="E956" s="3">
        <f t="shared" si="3"/>
        <v>0</v>
      </c>
    </row>
    <row r="957">
      <c r="A957" s="1">
        <v>5228.0</v>
      </c>
      <c r="B957" s="3">
        <f t="shared" si="1"/>
        <v>0</v>
      </c>
      <c r="D957" s="3">
        <f t="shared" si="2"/>
        <v>15713</v>
      </c>
      <c r="E957" s="3">
        <f t="shared" si="3"/>
        <v>0</v>
      </c>
    </row>
    <row r="958">
      <c r="A958" s="1">
        <v>5237.0</v>
      </c>
      <c r="B958" s="3">
        <f t="shared" si="1"/>
        <v>1</v>
      </c>
      <c r="D958" s="3">
        <f t="shared" si="2"/>
        <v>15695</v>
      </c>
      <c r="E958" s="3">
        <f t="shared" si="3"/>
        <v>0</v>
      </c>
    </row>
    <row r="959">
      <c r="A959" s="1">
        <v>5245.0</v>
      </c>
      <c r="B959" s="3">
        <f t="shared" si="1"/>
        <v>1</v>
      </c>
      <c r="D959" s="3">
        <f t="shared" si="2"/>
        <v>15710</v>
      </c>
      <c r="E959" s="3">
        <f t="shared" si="3"/>
        <v>1</v>
      </c>
    </row>
    <row r="960">
      <c r="A960" s="1">
        <v>5248.0</v>
      </c>
      <c r="B960" s="3">
        <f t="shared" si="1"/>
        <v>1</v>
      </c>
      <c r="D960" s="3">
        <f t="shared" si="2"/>
        <v>15730</v>
      </c>
      <c r="E960" s="3">
        <f t="shared" si="3"/>
        <v>1</v>
      </c>
    </row>
    <row r="961">
      <c r="A961" s="1">
        <v>5259.0</v>
      </c>
      <c r="B961" s="3">
        <f t="shared" si="1"/>
        <v>1</v>
      </c>
      <c r="D961" s="3">
        <f t="shared" si="2"/>
        <v>15752</v>
      </c>
      <c r="E961" s="3">
        <f t="shared" si="3"/>
        <v>1</v>
      </c>
    </row>
    <row r="962">
      <c r="A962" s="1">
        <v>5260.0</v>
      </c>
      <c r="B962" s="3">
        <f t="shared" si="1"/>
        <v>1</v>
      </c>
      <c r="D962" s="3">
        <f t="shared" si="2"/>
        <v>15767</v>
      </c>
      <c r="E962" s="3">
        <f t="shared" si="3"/>
        <v>1</v>
      </c>
    </row>
    <row r="963">
      <c r="A963" s="1">
        <v>5272.0</v>
      </c>
      <c r="B963" s="3">
        <f t="shared" si="1"/>
        <v>1</v>
      </c>
      <c r="D963" s="3">
        <f t="shared" si="2"/>
        <v>15791</v>
      </c>
      <c r="E963" s="3">
        <f t="shared" si="3"/>
        <v>1</v>
      </c>
    </row>
    <row r="964">
      <c r="A964" s="1">
        <v>5278.0</v>
      </c>
      <c r="B964" s="3">
        <f t="shared" si="1"/>
        <v>1</v>
      </c>
      <c r="D964" s="3">
        <f t="shared" si="2"/>
        <v>15810</v>
      </c>
      <c r="E964" s="3">
        <f t="shared" si="3"/>
        <v>1</v>
      </c>
    </row>
    <row r="965">
      <c r="A965" s="1">
        <v>5281.0</v>
      </c>
      <c r="B965" s="3">
        <f t="shared" si="1"/>
        <v>1</v>
      </c>
      <c r="D965" s="3">
        <f t="shared" si="2"/>
        <v>15831</v>
      </c>
      <c r="E965" s="3">
        <f t="shared" si="3"/>
        <v>1</v>
      </c>
    </row>
    <row r="966">
      <c r="A966" s="1">
        <v>5287.0</v>
      </c>
      <c r="B966" s="3">
        <f t="shared" si="1"/>
        <v>1</v>
      </c>
      <c r="D966" s="3">
        <f t="shared" si="2"/>
        <v>15846</v>
      </c>
      <c r="E966" s="3">
        <f t="shared" si="3"/>
        <v>1</v>
      </c>
    </row>
    <row r="967">
      <c r="A967" s="1">
        <v>5286.0</v>
      </c>
      <c r="B967" s="3">
        <f t="shared" si="1"/>
        <v>0</v>
      </c>
      <c r="D967" s="3">
        <f t="shared" si="2"/>
        <v>15854</v>
      </c>
      <c r="E967" s="3">
        <f t="shared" si="3"/>
        <v>1</v>
      </c>
    </row>
    <row r="968">
      <c r="A968" s="1">
        <v>5287.0</v>
      </c>
      <c r="B968" s="3">
        <f t="shared" si="1"/>
        <v>1</v>
      </c>
      <c r="D968" s="3">
        <f t="shared" si="2"/>
        <v>15860</v>
      </c>
      <c r="E968" s="3">
        <f t="shared" si="3"/>
        <v>1</v>
      </c>
    </row>
    <row r="969">
      <c r="A969" s="1">
        <v>5298.0</v>
      </c>
      <c r="B969" s="3">
        <f t="shared" si="1"/>
        <v>1</v>
      </c>
      <c r="D969" s="3">
        <f t="shared" si="2"/>
        <v>15871</v>
      </c>
      <c r="E969" s="3">
        <f t="shared" si="3"/>
        <v>1</v>
      </c>
    </row>
    <row r="970">
      <c r="A970" s="1">
        <v>5328.0</v>
      </c>
      <c r="B970" s="3">
        <f t="shared" si="1"/>
        <v>1</v>
      </c>
      <c r="D970" s="3">
        <f t="shared" si="2"/>
        <v>15913</v>
      </c>
      <c r="E970" s="3">
        <f t="shared" si="3"/>
        <v>1</v>
      </c>
    </row>
    <row r="971">
      <c r="A971" s="1">
        <v>5329.0</v>
      </c>
      <c r="B971" s="3">
        <f t="shared" si="1"/>
        <v>1</v>
      </c>
      <c r="D971" s="3">
        <f t="shared" si="2"/>
        <v>15955</v>
      </c>
      <c r="E971" s="3">
        <f t="shared" si="3"/>
        <v>1</v>
      </c>
    </row>
    <row r="972">
      <c r="A972" s="1">
        <v>5333.0</v>
      </c>
      <c r="B972" s="3">
        <f t="shared" si="1"/>
        <v>1</v>
      </c>
      <c r="D972" s="3">
        <f t="shared" si="2"/>
        <v>15990</v>
      </c>
      <c r="E972" s="3">
        <f t="shared" si="3"/>
        <v>1</v>
      </c>
    </row>
    <row r="973">
      <c r="A973" s="1">
        <v>5335.0</v>
      </c>
      <c r="B973" s="3">
        <f t="shared" si="1"/>
        <v>1</v>
      </c>
      <c r="D973" s="3">
        <f t="shared" si="2"/>
        <v>15997</v>
      </c>
      <c r="E973" s="3">
        <f t="shared" si="3"/>
        <v>1</v>
      </c>
    </row>
    <row r="974">
      <c r="A974" s="1">
        <v>5337.0</v>
      </c>
      <c r="B974" s="3">
        <f t="shared" si="1"/>
        <v>1</v>
      </c>
      <c r="D974" s="3">
        <f t="shared" si="2"/>
        <v>16005</v>
      </c>
      <c r="E974" s="3">
        <f t="shared" si="3"/>
        <v>1</v>
      </c>
    </row>
    <row r="975">
      <c r="A975" s="1">
        <v>5339.0</v>
      </c>
      <c r="B975" s="3">
        <f t="shared" si="1"/>
        <v>1</v>
      </c>
      <c r="D975" s="3">
        <f t="shared" si="2"/>
        <v>16011</v>
      </c>
      <c r="E975" s="3">
        <f t="shared" si="3"/>
        <v>1</v>
      </c>
    </row>
    <row r="976">
      <c r="A976" s="1">
        <v>5341.0</v>
      </c>
      <c r="B976" s="3">
        <f t="shared" si="1"/>
        <v>1</v>
      </c>
      <c r="D976" s="3">
        <f t="shared" si="2"/>
        <v>16017</v>
      </c>
      <c r="E976" s="3">
        <f t="shared" si="3"/>
        <v>1</v>
      </c>
    </row>
    <row r="977">
      <c r="A977" s="1">
        <v>5346.0</v>
      </c>
      <c r="B977" s="3">
        <f t="shared" si="1"/>
        <v>1</v>
      </c>
      <c r="D977" s="3">
        <f t="shared" si="2"/>
        <v>16026</v>
      </c>
      <c r="E977" s="3">
        <f t="shared" si="3"/>
        <v>1</v>
      </c>
    </row>
    <row r="978">
      <c r="A978" s="1">
        <v>5349.0</v>
      </c>
      <c r="B978" s="3">
        <f t="shared" si="1"/>
        <v>1</v>
      </c>
      <c r="D978" s="3">
        <f t="shared" si="2"/>
        <v>16036</v>
      </c>
      <c r="E978" s="3">
        <f t="shared" si="3"/>
        <v>1</v>
      </c>
    </row>
    <row r="979">
      <c r="A979" s="1">
        <v>5350.0</v>
      </c>
      <c r="B979" s="3">
        <f t="shared" si="1"/>
        <v>1</v>
      </c>
      <c r="D979" s="3">
        <f t="shared" si="2"/>
        <v>16045</v>
      </c>
      <c r="E979" s="3">
        <f t="shared" si="3"/>
        <v>1</v>
      </c>
    </row>
    <row r="980">
      <c r="A980" s="1">
        <v>5351.0</v>
      </c>
      <c r="B980" s="3">
        <f t="shared" si="1"/>
        <v>1</v>
      </c>
      <c r="D980" s="3">
        <f t="shared" si="2"/>
        <v>16050</v>
      </c>
      <c r="E980" s="3">
        <f t="shared" si="3"/>
        <v>1</v>
      </c>
    </row>
    <row r="981">
      <c r="A981" s="1">
        <v>5358.0</v>
      </c>
      <c r="B981" s="3">
        <f t="shared" si="1"/>
        <v>1</v>
      </c>
      <c r="D981" s="3">
        <f t="shared" si="2"/>
        <v>16059</v>
      </c>
      <c r="E981" s="3">
        <f t="shared" si="3"/>
        <v>1</v>
      </c>
    </row>
    <row r="982">
      <c r="A982" s="1">
        <v>5359.0</v>
      </c>
      <c r="B982" s="3">
        <f t="shared" si="1"/>
        <v>1</v>
      </c>
      <c r="D982" s="3">
        <f t="shared" si="2"/>
        <v>16068</v>
      </c>
      <c r="E982" s="3">
        <f t="shared" si="3"/>
        <v>1</v>
      </c>
    </row>
    <row r="983">
      <c r="A983" s="1">
        <v>5360.0</v>
      </c>
      <c r="B983" s="3">
        <f t="shared" si="1"/>
        <v>1</v>
      </c>
      <c r="D983" s="3">
        <f t="shared" si="2"/>
        <v>16077</v>
      </c>
      <c r="E983" s="3">
        <f t="shared" si="3"/>
        <v>1</v>
      </c>
    </row>
    <row r="984">
      <c r="A984" s="1">
        <v>5374.0</v>
      </c>
      <c r="B984" s="3">
        <f t="shared" si="1"/>
        <v>1</v>
      </c>
      <c r="D984" s="3">
        <f t="shared" si="2"/>
        <v>16093</v>
      </c>
      <c r="E984" s="3">
        <f t="shared" si="3"/>
        <v>1</v>
      </c>
    </row>
    <row r="985">
      <c r="A985" s="1">
        <v>5376.0</v>
      </c>
      <c r="B985" s="3">
        <f t="shared" si="1"/>
        <v>1</v>
      </c>
      <c r="D985" s="3">
        <f t="shared" si="2"/>
        <v>16110</v>
      </c>
      <c r="E985" s="3">
        <f t="shared" si="3"/>
        <v>1</v>
      </c>
    </row>
    <row r="986">
      <c r="A986" s="1">
        <v>5359.0</v>
      </c>
      <c r="B986" s="3">
        <f t="shared" si="1"/>
        <v>0</v>
      </c>
      <c r="D986" s="3">
        <f t="shared" si="2"/>
        <v>16109</v>
      </c>
      <c r="E986" s="3">
        <f t="shared" si="3"/>
        <v>0</v>
      </c>
    </row>
    <row r="987">
      <c r="A987" s="1">
        <v>5360.0</v>
      </c>
      <c r="B987" s="3">
        <f t="shared" si="1"/>
        <v>1</v>
      </c>
      <c r="D987" s="3">
        <f t="shared" si="2"/>
        <v>16095</v>
      </c>
      <c r="E987" s="3">
        <f t="shared" si="3"/>
        <v>0</v>
      </c>
    </row>
    <row r="988">
      <c r="A988" s="1">
        <v>5388.0</v>
      </c>
      <c r="B988" s="3">
        <f t="shared" si="1"/>
        <v>1</v>
      </c>
      <c r="D988" s="3">
        <f t="shared" si="2"/>
        <v>16107</v>
      </c>
      <c r="E988" s="3">
        <f t="shared" si="3"/>
        <v>1</v>
      </c>
    </row>
    <row r="989">
      <c r="A989" s="1">
        <v>5401.0</v>
      </c>
      <c r="B989" s="3">
        <f t="shared" si="1"/>
        <v>1</v>
      </c>
      <c r="D989" s="3">
        <f t="shared" si="2"/>
        <v>16149</v>
      </c>
      <c r="E989" s="3">
        <f t="shared" si="3"/>
        <v>1</v>
      </c>
    </row>
    <row r="990">
      <c r="A990" s="1">
        <v>5406.0</v>
      </c>
      <c r="B990" s="3">
        <f t="shared" si="1"/>
        <v>1</v>
      </c>
      <c r="D990" s="3">
        <f t="shared" si="2"/>
        <v>16195</v>
      </c>
      <c r="E990" s="3">
        <f t="shared" si="3"/>
        <v>1</v>
      </c>
    </row>
    <row r="991">
      <c r="A991" s="1">
        <v>5410.0</v>
      </c>
      <c r="B991" s="3">
        <f t="shared" si="1"/>
        <v>1</v>
      </c>
      <c r="D991" s="3">
        <f t="shared" si="2"/>
        <v>16217</v>
      </c>
      <c r="E991" s="3">
        <f t="shared" si="3"/>
        <v>1</v>
      </c>
    </row>
    <row r="992">
      <c r="A992" s="1">
        <v>5412.0</v>
      </c>
      <c r="B992" s="3">
        <f t="shared" si="1"/>
        <v>1</v>
      </c>
      <c r="D992" s="3">
        <f t="shared" si="2"/>
        <v>16228</v>
      </c>
      <c r="E992" s="3">
        <f t="shared" si="3"/>
        <v>1</v>
      </c>
    </row>
    <row r="993">
      <c r="A993" s="1">
        <v>5413.0</v>
      </c>
      <c r="B993" s="3">
        <f t="shared" si="1"/>
        <v>1</v>
      </c>
      <c r="D993" s="3">
        <f t="shared" si="2"/>
        <v>16235</v>
      </c>
      <c r="E993" s="3">
        <f t="shared" si="3"/>
        <v>1</v>
      </c>
    </row>
    <row r="994">
      <c r="A994" s="1">
        <v>5414.0</v>
      </c>
      <c r="B994" s="3">
        <f t="shared" si="1"/>
        <v>1</v>
      </c>
      <c r="D994" s="3">
        <f t="shared" si="2"/>
        <v>16239</v>
      </c>
      <c r="E994" s="3">
        <f t="shared" si="3"/>
        <v>1</v>
      </c>
    </row>
    <row r="995">
      <c r="A995" s="1">
        <v>5415.0</v>
      </c>
      <c r="B995" s="3">
        <f t="shared" si="1"/>
        <v>1</v>
      </c>
      <c r="D995" s="3">
        <f t="shared" si="2"/>
        <v>16242</v>
      </c>
      <c r="E995" s="3">
        <f t="shared" si="3"/>
        <v>1</v>
      </c>
    </row>
    <row r="996">
      <c r="A996" s="1">
        <v>5435.0</v>
      </c>
      <c r="B996" s="3">
        <f t="shared" si="1"/>
        <v>1</v>
      </c>
      <c r="D996" s="3">
        <f t="shared" si="2"/>
        <v>16264</v>
      </c>
      <c r="E996" s="3">
        <f t="shared" si="3"/>
        <v>1</v>
      </c>
    </row>
    <row r="997">
      <c r="A997" s="1">
        <v>5436.0</v>
      </c>
      <c r="B997" s="3">
        <f t="shared" si="1"/>
        <v>1</v>
      </c>
      <c r="D997" s="3">
        <f t="shared" si="2"/>
        <v>16286</v>
      </c>
      <c r="E997" s="3">
        <f t="shared" si="3"/>
        <v>1</v>
      </c>
    </row>
    <row r="998">
      <c r="A998" s="1">
        <v>5441.0</v>
      </c>
      <c r="B998" s="3">
        <f t="shared" si="1"/>
        <v>1</v>
      </c>
      <c r="D998" s="3">
        <f t="shared" si="2"/>
        <v>16312</v>
      </c>
      <c r="E998" s="3">
        <f t="shared" si="3"/>
        <v>1</v>
      </c>
    </row>
    <row r="999">
      <c r="A999" s="1">
        <v>5443.0</v>
      </c>
      <c r="B999" s="3">
        <f t="shared" si="1"/>
        <v>1</v>
      </c>
      <c r="D999" s="3">
        <f t="shared" si="2"/>
        <v>16320</v>
      </c>
      <c r="E999" s="3">
        <f t="shared" si="3"/>
        <v>1</v>
      </c>
    </row>
    <row r="1000">
      <c r="A1000" s="1">
        <v>5448.0</v>
      </c>
      <c r="B1000" s="3">
        <f t="shared" si="1"/>
        <v>1</v>
      </c>
      <c r="D1000" s="3">
        <f t="shared" si="2"/>
        <v>16332</v>
      </c>
      <c r="E1000" s="3">
        <f t="shared" si="3"/>
        <v>1</v>
      </c>
    </row>
    <row r="1001">
      <c r="A1001" s="1">
        <v>5446.0</v>
      </c>
      <c r="B1001" s="3">
        <f t="shared" si="1"/>
        <v>0</v>
      </c>
      <c r="D1001" s="3">
        <f t="shared" si="2"/>
        <v>16337</v>
      </c>
      <c r="E1001" s="3">
        <f t="shared" si="3"/>
        <v>1</v>
      </c>
    </row>
    <row r="1002">
      <c r="A1002" s="1">
        <v>5448.0</v>
      </c>
      <c r="B1002" s="3">
        <f t="shared" si="1"/>
        <v>1</v>
      </c>
      <c r="D1002" s="3">
        <f t="shared" si="2"/>
        <v>16342</v>
      </c>
      <c r="E1002" s="3">
        <f t="shared" si="3"/>
        <v>1</v>
      </c>
    </row>
    <row r="1003">
      <c r="A1003" s="1">
        <v>5449.0</v>
      </c>
      <c r="B1003" s="3">
        <f t="shared" si="1"/>
        <v>1</v>
      </c>
      <c r="D1003" s="3">
        <f t="shared" si="2"/>
        <v>16343</v>
      </c>
      <c r="E1003" s="3">
        <f t="shared" si="3"/>
        <v>1</v>
      </c>
    </row>
    <row r="1004">
      <c r="A1004" s="1">
        <v>5464.0</v>
      </c>
      <c r="B1004" s="3">
        <f t="shared" si="1"/>
        <v>1</v>
      </c>
      <c r="D1004" s="3">
        <f t="shared" si="2"/>
        <v>16361</v>
      </c>
      <c r="E1004" s="3">
        <f t="shared" si="3"/>
        <v>1</v>
      </c>
    </row>
    <row r="1005">
      <c r="A1005" s="1">
        <v>5465.0</v>
      </c>
      <c r="B1005" s="3">
        <f t="shared" si="1"/>
        <v>1</v>
      </c>
      <c r="D1005" s="3">
        <f t="shared" si="2"/>
        <v>16378</v>
      </c>
      <c r="E1005" s="3">
        <f t="shared" si="3"/>
        <v>1</v>
      </c>
    </row>
    <row r="1006">
      <c r="A1006" s="1">
        <v>5466.0</v>
      </c>
      <c r="B1006" s="3">
        <f t="shared" si="1"/>
        <v>1</v>
      </c>
      <c r="D1006" s="3">
        <f t="shared" si="2"/>
        <v>16395</v>
      </c>
      <c r="E1006" s="3">
        <f t="shared" si="3"/>
        <v>1</v>
      </c>
    </row>
    <row r="1007">
      <c r="A1007" s="1">
        <v>5469.0</v>
      </c>
      <c r="B1007" s="3">
        <f t="shared" si="1"/>
        <v>1</v>
      </c>
      <c r="D1007" s="3">
        <f t="shared" si="2"/>
        <v>16400</v>
      </c>
      <c r="E1007" s="3">
        <f t="shared" si="3"/>
        <v>1</v>
      </c>
    </row>
    <row r="1008">
      <c r="A1008" s="1">
        <v>5470.0</v>
      </c>
      <c r="B1008" s="3">
        <f t="shared" si="1"/>
        <v>1</v>
      </c>
      <c r="D1008" s="3">
        <f t="shared" si="2"/>
        <v>16405</v>
      </c>
      <c r="E1008" s="3">
        <f t="shared" si="3"/>
        <v>1</v>
      </c>
    </row>
    <row r="1009">
      <c r="A1009" s="1">
        <v>5492.0</v>
      </c>
      <c r="B1009" s="3">
        <f t="shared" si="1"/>
        <v>1</v>
      </c>
      <c r="D1009" s="3">
        <f t="shared" si="2"/>
        <v>16431</v>
      </c>
      <c r="E1009" s="3">
        <f t="shared" si="3"/>
        <v>1</v>
      </c>
    </row>
    <row r="1010">
      <c r="A1010" s="1">
        <v>5493.0</v>
      </c>
      <c r="B1010" s="3">
        <f t="shared" si="1"/>
        <v>1</v>
      </c>
      <c r="D1010" s="3">
        <f t="shared" si="2"/>
        <v>16455</v>
      </c>
      <c r="E1010" s="3">
        <f t="shared" si="3"/>
        <v>1</v>
      </c>
    </row>
    <row r="1011">
      <c r="A1011" s="1">
        <v>5494.0</v>
      </c>
      <c r="B1011" s="3">
        <f t="shared" si="1"/>
        <v>1</v>
      </c>
      <c r="D1011" s="3">
        <f t="shared" si="2"/>
        <v>16479</v>
      </c>
      <c r="E1011" s="3">
        <f t="shared" si="3"/>
        <v>1</v>
      </c>
    </row>
    <row r="1012">
      <c r="A1012" s="1">
        <v>5509.0</v>
      </c>
      <c r="B1012" s="3">
        <f t="shared" si="1"/>
        <v>1</v>
      </c>
      <c r="D1012" s="3">
        <f t="shared" si="2"/>
        <v>16496</v>
      </c>
      <c r="E1012" s="3">
        <f t="shared" si="3"/>
        <v>1</v>
      </c>
    </row>
    <row r="1013">
      <c r="A1013" s="1">
        <v>5520.0</v>
      </c>
      <c r="B1013" s="3">
        <f t="shared" si="1"/>
        <v>1</v>
      </c>
      <c r="D1013" s="3">
        <f t="shared" si="2"/>
        <v>16523</v>
      </c>
      <c r="E1013" s="3">
        <f t="shared" si="3"/>
        <v>1</v>
      </c>
    </row>
    <row r="1014">
      <c r="A1014" s="1">
        <v>5528.0</v>
      </c>
      <c r="B1014" s="3">
        <f t="shared" si="1"/>
        <v>1</v>
      </c>
      <c r="D1014" s="3">
        <f t="shared" si="2"/>
        <v>16557</v>
      </c>
      <c r="E1014" s="3">
        <f t="shared" si="3"/>
        <v>1</v>
      </c>
    </row>
    <row r="1015">
      <c r="A1015" s="1">
        <v>5530.0</v>
      </c>
      <c r="B1015" s="3">
        <f t="shared" si="1"/>
        <v>1</v>
      </c>
      <c r="D1015" s="3">
        <f t="shared" si="2"/>
        <v>16578</v>
      </c>
      <c r="E1015" s="3">
        <f t="shared" si="3"/>
        <v>1</v>
      </c>
    </row>
    <row r="1016">
      <c r="A1016" s="1">
        <v>5537.0</v>
      </c>
      <c r="B1016" s="3">
        <f t="shared" si="1"/>
        <v>1</v>
      </c>
      <c r="D1016" s="3">
        <f t="shared" si="2"/>
        <v>16595</v>
      </c>
      <c r="E1016" s="3">
        <f t="shared" si="3"/>
        <v>1</v>
      </c>
    </row>
    <row r="1017">
      <c r="A1017" s="1">
        <v>5541.0</v>
      </c>
      <c r="B1017" s="3">
        <f t="shared" si="1"/>
        <v>1</v>
      </c>
      <c r="D1017" s="3">
        <f t="shared" si="2"/>
        <v>16608</v>
      </c>
      <c r="E1017" s="3">
        <f t="shared" si="3"/>
        <v>1</v>
      </c>
    </row>
    <row r="1018">
      <c r="A1018" s="1">
        <v>5542.0</v>
      </c>
      <c r="B1018" s="3">
        <f t="shared" si="1"/>
        <v>1</v>
      </c>
      <c r="D1018" s="3">
        <f t="shared" si="2"/>
        <v>16620</v>
      </c>
      <c r="E1018" s="3">
        <f t="shared" si="3"/>
        <v>1</v>
      </c>
    </row>
    <row r="1019">
      <c r="A1019" s="1">
        <v>5559.0</v>
      </c>
      <c r="B1019" s="3">
        <f t="shared" si="1"/>
        <v>1</v>
      </c>
      <c r="D1019" s="3">
        <f t="shared" si="2"/>
        <v>16642</v>
      </c>
      <c r="E1019" s="3">
        <f t="shared" si="3"/>
        <v>1</v>
      </c>
    </row>
    <row r="1020">
      <c r="A1020" s="1">
        <v>5562.0</v>
      </c>
      <c r="B1020" s="3">
        <f t="shared" si="1"/>
        <v>1</v>
      </c>
      <c r="D1020" s="3">
        <f t="shared" si="2"/>
        <v>16663</v>
      </c>
      <c r="E1020" s="3">
        <f t="shared" si="3"/>
        <v>1</v>
      </c>
    </row>
    <row r="1021">
      <c r="A1021" s="1">
        <v>5563.0</v>
      </c>
      <c r="B1021" s="3">
        <f t="shared" si="1"/>
        <v>1</v>
      </c>
      <c r="D1021" s="3">
        <f t="shared" si="2"/>
        <v>16684</v>
      </c>
      <c r="E1021" s="3">
        <f t="shared" si="3"/>
        <v>1</v>
      </c>
    </row>
    <row r="1022">
      <c r="A1022" s="1">
        <v>5588.0</v>
      </c>
      <c r="B1022" s="3">
        <f t="shared" si="1"/>
        <v>1</v>
      </c>
      <c r="D1022" s="3">
        <f t="shared" si="2"/>
        <v>16713</v>
      </c>
      <c r="E1022" s="3">
        <f t="shared" si="3"/>
        <v>1</v>
      </c>
    </row>
    <row r="1023">
      <c r="A1023" s="1">
        <v>5595.0</v>
      </c>
      <c r="B1023" s="3">
        <f t="shared" si="1"/>
        <v>1</v>
      </c>
      <c r="D1023" s="3">
        <f t="shared" si="2"/>
        <v>16746</v>
      </c>
      <c r="E1023" s="3">
        <f t="shared" si="3"/>
        <v>1</v>
      </c>
    </row>
    <row r="1024">
      <c r="A1024" s="1">
        <v>5596.0</v>
      </c>
      <c r="B1024" s="3">
        <f t="shared" si="1"/>
        <v>1</v>
      </c>
      <c r="D1024" s="3">
        <f t="shared" si="2"/>
        <v>16779</v>
      </c>
      <c r="E1024" s="3">
        <f t="shared" si="3"/>
        <v>1</v>
      </c>
    </row>
    <row r="1025">
      <c r="A1025" s="1">
        <v>5601.0</v>
      </c>
      <c r="B1025" s="3">
        <f t="shared" si="1"/>
        <v>1</v>
      </c>
      <c r="D1025" s="3">
        <f t="shared" si="2"/>
        <v>16792</v>
      </c>
      <c r="E1025" s="3">
        <f t="shared" si="3"/>
        <v>1</v>
      </c>
    </row>
    <row r="1026">
      <c r="A1026" s="1">
        <v>5618.0</v>
      </c>
      <c r="B1026" s="3">
        <f t="shared" si="1"/>
        <v>1</v>
      </c>
      <c r="D1026" s="3">
        <f t="shared" si="2"/>
        <v>16815</v>
      </c>
      <c r="E1026" s="3">
        <f t="shared" si="3"/>
        <v>1</v>
      </c>
    </row>
    <row r="1027">
      <c r="A1027" s="1">
        <v>5626.0</v>
      </c>
      <c r="B1027" s="3">
        <f t="shared" si="1"/>
        <v>1</v>
      </c>
      <c r="D1027" s="3">
        <f t="shared" si="2"/>
        <v>16845</v>
      </c>
      <c r="E1027" s="3">
        <f t="shared" si="3"/>
        <v>1</v>
      </c>
    </row>
    <row r="1028">
      <c r="A1028" s="1">
        <v>5627.0</v>
      </c>
      <c r="B1028" s="3">
        <f t="shared" si="1"/>
        <v>1</v>
      </c>
      <c r="D1028" s="3">
        <f t="shared" si="2"/>
        <v>16871</v>
      </c>
      <c r="E1028" s="3">
        <f t="shared" si="3"/>
        <v>1</v>
      </c>
    </row>
    <row r="1029">
      <c r="A1029" s="1">
        <v>5641.0</v>
      </c>
      <c r="B1029" s="3">
        <f t="shared" si="1"/>
        <v>1</v>
      </c>
      <c r="D1029" s="3">
        <f t="shared" si="2"/>
        <v>16894</v>
      </c>
      <c r="E1029" s="3">
        <f t="shared" si="3"/>
        <v>1</v>
      </c>
    </row>
    <row r="1030">
      <c r="A1030" s="1">
        <v>5667.0</v>
      </c>
      <c r="B1030" s="3">
        <f t="shared" si="1"/>
        <v>1</v>
      </c>
      <c r="D1030" s="3">
        <f t="shared" si="2"/>
        <v>16935</v>
      </c>
      <c r="E1030" s="3">
        <f t="shared" si="3"/>
        <v>1</v>
      </c>
    </row>
    <row r="1031">
      <c r="A1031" s="1">
        <v>5679.0</v>
      </c>
      <c r="B1031" s="3">
        <f t="shared" si="1"/>
        <v>1</v>
      </c>
      <c r="D1031" s="3">
        <f t="shared" si="2"/>
        <v>16987</v>
      </c>
      <c r="E1031" s="3">
        <f t="shared" si="3"/>
        <v>1</v>
      </c>
    </row>
    <row r="1032">
      <c r="A1032" s="1">
        <v>5685.0</v>
      </c>
      <c r="B1032" s="3">
        <f t="shared" si="1"/>
        <v>1</v>
      </c>
      <c r="D1032" s="3">
        <f t="shared" si="2"/>
        <v>17031</v>
      </c>
      <c r="E1032" s="3">
        <f t="shared" si="3"/>
        <v>1</v>
      </c>
    </row>
    <row r="1033">
      <c r="A1033" s="1">
        <v>5693.0</v>
      </c>
      <c r="B1033" s="3">
        <f t="shared" si="1"/>
        <v>1</v>
      </c>
      <c r="D1033" s="3">
        <f t="shared" si="2"/>
        <v>17057</v>
      </c>
      <c r="E1033" s="3">
        <f t="shared" si="3"/>
        <v>1</v>
      </c>
    </row>
    <row r="1034">
      <c r="A1034" s="1">
        <v>5695.0</v>
      </c>
      <c r="B1034" s="3">
        <f t="shared" si="1"/>
        <v>1</v>
      </c>
      <c r="D1034" s="3">
        <f t="shared" si="2"/>
        <v>17073</v>
      </c>
      <c r="E1034" s="3">
        <f t="shared" si="3"/>
        <v>1</v>
      </c>
    </row>
    <row r="1035">
      <c r="A1035" s="1">
        <v>5717.0</v>
      </c>
      <c r="B1035" s="3">
        <f t="shared" si="1"/>
        <v>1</v>
      </c>
      <c r="D1035" s="3">
        <f t="shared" si="2"/>
        <v>17105</v>
      </c>
      <c r="E1035" s="3">
        <f t="shared" si="3"/>
        <v>1</v>
      </c>
    </row>
    <row r="1036">
      <c r="A1036" s="1">
        <v>5733.0</v>
      </c>
      <c r="B1036" s="3">
        <f t="shared" si="1"/>
        <v>1</v>
      </c>
      <c r="D1036" s="3">
        <f t="shared" si="2"/>
        <v>17145</v>
      </c>
      <c r="E1036" s="3">
        <f t="shared" si="3"/>
        <v>1</v>
      </c>
    </row>
    <row r="1037">
      <c r="A1037" s="1">
        <v>5734.0</v>
      </c>
      <c r="B1037" s="3">
        <f t="shared" si="1"/>
        <v>1</v>
      </c>
      <c r="D1037" s="3">
        <f t="shared" si="2"/>
        <v>17184</v>
      </c>
      <c r="E1037" s="3">
        <f t="shared" si="3"/>
        <v>1</v>
      </c>
    </row>
    <row r="1038">
      <c r="A1038" s="1">
        <v>5754.0</v>
      </c>
      <c r="B1038" s="3">
        <f t="shared" si="1"/>
        <v>1</v>
      </c>
      <c r="D1038" s="3">
        <f t="shared" si="2"/>
        <v>17221</v>
      </c>
      <c r="E1038" s="3">
        <f t="shared" si="3"/>
        <v>1</v>
      </c>
    </row>
    <row r="1039">
      <c r="A1039" s="1">
        <v>5755.0</v>
      </c>
      <c r="B1039" s="3">
        <f t="shared" si="1"/>
        <v>1</v>
      </c>
      <c r="D1039" s="3">
        <f t="shared" si="2"/>
        <v>17243</v>
      </c>
      <c r="E1039" s="3">
        <f t="shared" si="3"/>
        <v>1</v>
      </c>
    </row>
    <row r="1040">
      <c r="A1040" s="1">
        <v>5757.0</v>
      </c>
      <c r="B1040" s="3">
        <f t="shared" si="1"/>
        <v>1</v>
      </c>
      <c r="D1040" s="3">
        <f t="shared" si="2"/>
        <v>17266</v>
      </c>
      <c r="E1040" s="3">
        <f t="shared" si="3"/>
        <v>1</v>
      </c>
    </row>
    <row r="1041">
      <c r="A1041" s="1">
        <v>5758.0</v>
      </c>
      <c r="B1041" s="3">
        <f t="shared" si="1"/>
        <v>1</v>
      </c>
      <c r="D1041" s="3">
        <f t="shared" si="2"/>
        <v>17270</v>
      </c>
      <c r="E1041" s="3">
        <f t="shared" si="3"/>
        <v>1</v>
      </c>
    </row>
    <row r="1042">
      <c r="A1042" s="1">
        <v>5759.0</v>
      </c>
      <c r="B1042" s="3">
        <f t="shared" si="1"/>
        <v>1</v>
      </c>
      <c r="D1042" s="3">
        <f t="shared" si="2"/>
        <v>17274</v>
      </c>
      <c r="E1042" s="3">
        <f t="shared" si="3"/>
        <v>1</v>
      </c>
    </row>
    <row r="1043">
      <c r="A1043" s="1">
        <v>5760.0</v>
      </c>
      <c r="B1043" s="3">
        <f t="shared" si="1"/>
        <v>1</v>
      </c>
      <c r="D1043" s="3">
        <f t="shared" si="2"/>
        <v>17277</v>
      </c>
      <c r="E1043" s="3">
        <f t="shared" si="3"/>
        <v>1</v>
      </c>
    </row>
    <row r="1044">
      <c r="A1044" s="1">
        <v>5761.0</v>
      </c>
      <c r="B1044" s="3">
        <f t="shared" si="1"/>
        <v>1</v>
      </c>
      <c r="D1044" s="3">
        <f t="shared" si="2"/>
        <v>17280</v>
      </c>
      <c r="E1044" s="3">
        <f t="shared" si="3"/>
        <v>1</v>
      </c>
    </row>
    <row r="1045">
      <c r="A1045" s="1">
        <v>5771.0</v>
      </c>
      <c r="B1045" s="3">
        <f t="shared" si="1"/>
        <v>1</v>
      </c>
      <c r="D1045" s="3">
        <f t="shared" si="2"/>
        <v>17292</v>
      </c>
      <c r="E1045" s="3">
        <f t="shared" si="3"/>
        <v>1</v>
      </c>
    </row>
    <row r="1046">
      <c r="A1046" s="1">
        <v>5774.0</v>
      </c>
      <c r="B1046" s="3">
        <f t="shared" si="1"/>
        <v>1</v>
      </c>
      <c r="D1046" s="3">
        <f t="shared" si="2"/>
        <v>17306</v>
      </c>
      <c r="E1046" s="3">
        <f t="shared" si="3"/>
        <v>1</v>
      </c>
    </row>
    <row r="1047">
      <c r="A1047" s="1">
        <v>5780.0</v>
      </c>
      <c r="B1047" s="3">
        <f t="shared" si="1"/>
        <v>1</v>
      </c>
      <c r="D1047" s="3">
        <f t="shared" si="2"/>
        <v>17325</v>
      </c>
      <c r="E1047" s="3">
        <f t="shared" si="3"/>
        <v>1</v>
      </c>
    </row>
    <row r="1048">
      <c r="A1048" s="1">
        <v>5784.0</v>
      </c>
      <c r="B1048" s="3">
        <f t="shared" si="1"/>
        <v>1</v>
      </c>
      <c r="D1048" s="3">
        <f t="shared" si="2"/>
        <v>17338</v>
      </c>
      <c r="E1048" s="3">
        <f t="shared" si="3"/>
        <v>1</v>
      </c>
    </row>
    <row r="1049">
      <c r="A1049" s="1">
        <v>5785.0</v>
      </c>
      <c r="B1049" s="3">
        <f t="shared" si="1"/>
        <v>1</v>
      </c>
      <c r="D1049" s="3">
        <f t="shared" si="2"/>
        <v>17349</v>
      </c>
      <c r="E1049" s="3">
        <f t="shared" si="3"/>
        <v>1</v>
      </c>
    </row>
    <row r="1050">
      <c r="A1050" s="1">
        <v>5787.0</v>
      </c>
      <c r="B1050" s="3">
        <f t="shared" si="1"/>
        <v>1</v>
      </c>
      <c r="D1050" s="3">
        <f t="shared" si="2"/>
        <v>17356</v>
      </c>
      <c r="E1050" s="3">
        <f t="shared" si="3"/>
        <v>1</v>
      </c>
    </row>
    <row r="1051">
      <c r="A1051" s="1">
        <v>5788.0</v>
      </c>
      <c r="B1051" s="3">
        <f t="shared" si="1"/>
        <v>1</v>
      </c>
      <c r="D1051" s="3">
        <f t="shared" si="2"/>
        <v>17360</v>
      </c>
      <c r="E1051" s="3">
        <f t="shared" si="3"/>
        <v>1</v>
      </c>
    </row>
    <row r="1052">
      <c r="A1052" s="1">
        <v>5790.0</v>
      </c>
      <c r="B1052" s="3">
        <f t="shared" si="1"/>
        <v>1</v>
      </c>
      <c r="D1052" s="3">
        <f t="shared" si="2"/>
        <v>17365</v>
      </c>
      <c r="E1052" s="3">
        <f t="shared" si="3"/>
        <v>1</v>
      </c>
    </row>
    <row r="1053">
      <c r="A1053" s="1">
        <v>5800.0</v>
      </c>
      <c r="B1053" s="3">
        <f t="shared" si="1"/>
        <v>1</v>
      </c>
      <c r="D1053" s="3">
        <f t="shared" si="2"/>
        <v>17378</v>
      </c>
      <c r="E1053" s="3">
        <f t="shared" si="3"/>
        <v>1</v>
      </c>
    </row>
    <row r="1054">
      <c r="A1054" s="1">
        <v>5811.0</v>
      </c>
      <c r="B1054" s="3">
        <f t="shared" si="1"/>
        <v>1</v>
      </c>
      <c r="D1054" s="3">
        <f t="shared" si="2"/>
        <v>17401</v>
      </c>
      <c r="E1054" s="3">
        <f t="shared" si="3"/>
        <v>1</v>
      </c>
    </row>
    <row r="1055">
      <c r="A1055" s="1">
        <v>5814.0</v>
      </c>
      <c r="B1055" s="3">
        <f t="shared" si="1"/>
        <v>1</v>
      </c>
      <c r="D1055" s="3">
        <f t="shared" si="2"/>
        <v>17425</v>
      </c>
      <c r="E1055" s="3">
        <f t="shared" si="3"/>
        <v>1</v>
      </c>
    </row>
    <row r="1056">
      <c r="A1056" s="1">
        <v>5810.0</v>
      </c>
      <c r="B1056" s="3">
        <f t="shared" si="1"/>
        <v>0</v>
      </c>
      <c r="D1056" s="3">
        <f t="shared" si="2"/>
        <v>17435</v>
      </c>
      <c r="E1056" s="3">
        <f t="shared" si="3"/>
        <v>1</v>
      </c>
    </row>
    <row r="1057">
      <c r="A1057" s="1">
        <v>5811.0</v>
      </c>
      <c r="B1057" s="3">
        <f t="shared" si="1"/>
        <v>1</v>
      </c>
      <c r="D1057" s="3">
        <f t="shared" si="2"/>
        <v>17435</v>
      </c>
      <c r="E1057" s="3">
        <f t="shared" si="3"/>
        <v>0</v>
      </c>
    </row>
    <row r="1058">
      <c r="A1058" s="1">
        <v>5794.0</v>
      </c>
      <c r="B1058" s="3">
        <f t="shared" si="1"/>
        <v>0</v>
      </c>
      <c r="D1058" s="3">
        <f t="shared" si="2"/>
        <v>17415</v>
      </c>
      <c r="E1058" s="3">
        <f t="shared" si="3"/>
        <v>0</v>
      </c>
    </row>
    <row r="1059">
      <c r="A1059" s="1">
        <v>5792.0</v>
      </c>
      <c r="B1059" s="3">
        <f t="shared" si="1"/>
        <v>0</v>
      </c>
      <c r="D1059" s="3">
        <f t="shared" si="2"/>
        <v>17397</v>
      </c>
      <c r="E1059" s="3">
        <f t="shared" si="3"/>
        <v>0</v>
      </c>
    </row>
    <row r="1060">
      <c r="A1060" s="1">
        <v>5803.0</v>
      </c>
      <c r="B1060" s="3">
        <f t="shared" si="1"/>
        <v>1</v>
      </c>
      <c r="D1060" s="3">
        <f t="shared" si="2"/>
        <v>17389</v>
      </c>
      <c r="E1060" s="3">
        <f t="shared" si="3"/>
        <v>0</v>
      </c>
    </row>
    <row r="1061">
      <c r="A1061" s="1">
        <v>5804.0</v>
      </c>
      <c r="B1061" s="3">
        <f t="shared" si="1"/>
        <v>1</v>
      </c>
      <c r="D1061" s="3">
        <f t="shared" si="2"/>
        <v>17399</v>
      </c>
      <c r="E1061" s="3">
        <f t="shared" si="3"/>
        <v>1</v>
      </c>
    </row>
    <row r="1062">
      <c r="A1062" s="1">
        <v>5812.0</v>
      </c>
      <c r="B1062" s="3">
        <f t="shared" si="1"/>
        <v>1</v>
      </c>
      <c r="D1062" s="3">
        <f t="shared" si="2"/>
        <v>17419</v>
      </c>
      <c r="E1062" s="3">
        <f t="shared" si="3"/>
        <v>1</v>
      </c>
    </row>
    <row r="1063">
      <c r="A1063" s="1">
        <v>5814.0</v>
      </c>
      <c r="B1063" s="3">
        <f t="shared" si="1"/>
        <v>1</v>
      </c>
      <c r="D1063" s="3">
        <f t="shared" si="2"/>
        <v>17430</v>
      </c>
      <c r="E1063" s="3">
        <f t="shared" si="3"/>
        <v>1</v>
      </c>
    </row>
    <row r="1064">
      <c r="A1064" s="1">
        <v>5815.0</v>
      </c>
      <c r="B1064" s="3">
        <f t="shared" si="1"/>
        <v>1</v>
      </c>
      <c r="D1064" s="3">
        <f t="shared" si="2"/>
        <v>17441</v>
      </c>
      <c r="E1064" s="3">
        <f t="shared" si="3"/>
        <v>1</v>
      </c>
    </row>
    <row r="1065">
      <c r="A1065" s="1">
        <v>5836.0</v>
      </c>
      <c r="B1065" s="3">
        <f t="shared" si="1"/>
        <v>1</v>
      </c>
      <c r="D1065" s="3">
        <f t="shared" si="2"/>
        <v>17465</v>
      </c>
      <c r="E1065" s="3">
        <f t="shared" si="3"/>
        <v>1</v>
      </c>
    </row>
    <row r="1066">
      <c r="A1066" s="1">
        <v>5852.0</v>
      </c>
      <c r="B1066" s="3">
        <f t="shared" si="1"/>
        <v>1</v>
      </c>
      <c r="D1066" s="3">
        <f t="shared" si="2"/>
        <v>17503</v>
      </c>
      <c r="E1066" s="3">
        <f t="shared" si="3"/>
        <v>1</v>
      </c>
    </row>
    <row r="1067">
      <c r="A1067" s="1">
        <v>5853.0</v>
      </c>
      <c r="B1067" s="3">
        <f t="shared" si="1"/>
        <v>1</v>
      </c>
      <c r="D1067" s="3">
        <f t="shared" si="2"/>
        <v>17541</v>
      </c>
      <c r="E1067" s="3">
        <f t="shared" si="3"/>
        <v>1</v>
      </c>
    </row>
    <row r="1068">
      <c r="A1068" s="1">
        <v>5855.0</v>
      </c>
      <c r="B1068" s="3">
        <f t="shared" si="1"/>
        <v>1</v>
      </c>
      <c r="D1068" s="3">
        <f t="shared" si="2"/>
        <v>17560</v>
      </c>
      <c r="E1068" s="3">
        <f t="shared" si="3"/>
        <v>1</v>
      </c>
    </row>
    <row r="1069">
      <c r="A1069" s="1">
        <v>5878.0</v>
      </c>
      <c r="B1069" s="3">
        <f t="shared" si="1"/>
        <v>1</v>
      </c>
      <c r="D1069" s="3">
        <f t="shared" si="2"/>
        <v>17586</v>
      </c>
      <c r="E1069" s="3">
        <f t="shared" si="3"/>
        <v>1</v>
      </c>
    </row>
    <row r="1070">
      <c r="A1070" s="1">
        <v>5879.0</v>
      </c>
      <c r="B1070" s="3">
        <f t="shared" si="1"/>
        <v>1</v>
      </c>
      <c r="D1070" s="3">
        <f t="shared" si="2"/>
        <v>17612</v>
      </c>
      <c r="E1070" s="3">
        <f t="shared" si="3"/>
        <v>1</v>
      </c>
    </row>
    <row r="1071">
      <c r="A1071" s="1">
        <v>5880.0</v>
      </c>
      <c r="B1071" s="3">
        <f t="shared" si="1"/>
        <v>1</v>
      </c>
      <c r="D1071" s="3">
        <f t="shared" si="2"/>
        <v>17637</v>
      </c>
      <c r="E1071" s="3">
        <f t="shared" si="3"/>
        <v>1</v>
      </c>
    </row>
    <row r="1072">
      <c r="A1072" s="1">
        <v>5883.0</v>
      </c>
      <c r="B1072" s="3">
        <f t="shared" si="1"/>
        <v>1</v>
      </c>
      <c r="D1072" s="3">
        <f t="shared" si="2"/>
        <v>17642</v>
      </c>
      <c r="E1072" s="3">
        <f t="shared" si="3"/>
        <v>1</v>
      </c>
    </row>
    <row r="1073">
      <c r="A1073" s="1">
        <v>5889.0</v>
      </c>
      <c r="B1073" s="3">
        <f t="shared" si="1"/>
        <v>1</v>
      </c>
      <c r="D1073" s="3">
        <f t="shared" si="2"/>
        <v>17652</v>
      </c>
      <c r="E1073" s="3">
        <f t="shared" si="3"/>
        <v>1</v>
      </c>
    </row>
    <row r="1074">
      <c r="A1074" s="1">
        <v>5897.0</v>
      </c>
      <c r="B1074" s="3">
        <f t="shared" si="1"/>
        <v>1</v>
      </c>
      <c r="D1074" s="3">
        <f t="shared" si="2"/>
        <v>17669</v>
      </c>
      <c r="E1074" s="3">
        <f t="shared" si="3"/>
        <v>1</v>
      </c>
    </row>
    <row r="1075">
      <c r="A1075" s="1">
        <v>5911.0</v>
      </c>
      <c r="B1075" s="3">
        <f t="shared" si="1"/>
        <v>1</v>
      </c>
      <c r="D1075" s="3">
        <f t="shared" si="2"/>
        <v>17697</v>
      </c>
      <c r="E1075" s="3">
        <f t="shared" si="3"/>
        <v>1</v>
      </c>
    </row>
    <row r="1076">
      <c r="A1076" s="1">
        <v>5932.0</v>
      </c>
      <c r="B1076" s="3">
        <f t="shared" si="1"/>
        <v>1</v>
      </c>
      <c r="D1076" s="3">
        <f t="shared" si="2"/>
        <v>17740</v>
      </c>
      <c r="E1076" s="3">
        <f t="shared" si="3"/>
        <v>1</v>
      </c>
    </row>
    <row r="1077">
      <c r="A1077" s="1">
        <v>5934.0</v>
      </c>
      <c r="B1077" s="3">
        <f t="shared" si="1"/>
        <v>1</v>
      </c>
      <c r="D1077" s="3">
        <f t="shared" si="2"/>
        <v>17777</v>
      </c>
      <c r="E1077" s="3">
        <f t="shared" si="3"/>
        <v>1</v>
      </c>
    </row>
    <row r="1078">
      <c r="A1078" s="1">
        <v>5935.0</v>
      </c>
      <c r="B1078" s="3">
        <f t="shared" si="1"/>
        <v>1</v>
      </c>
      <c r="D1078" s="3">
        <f t="shared" si="2"/>
        <v>17801</v>
      </c>
      <c r="E1078" s="3">
        <f t="shared" si="3"/>
        <v>1</v>
      </c>
    </row>
    <row r="1079">
      <c r="A1079" s="1">
        <v>5936.0</v>
      </c>
      <c r="B1079" s="3">
        <f t="shared" si="1"/>
        <v>1</v>
      </c>
      <c r="D1079" s="3">
        <f t="shared" si="2"/>
        <v>17805</v>
      </c>
      <c r="E1079" s="3">
        <f t="shared" si="3"/>
        <v>1</v>
      </c>
    </row>
    <row r="1080">
      <c r="A1080" s="1">
        <v>5938.0</v>
      </c>
      <c r="B1080" s="3">
        <f t="shared" si="1"/>
        <v>1</v>
      </c>
      <c r="D1080" s="3">
        <f t="shared" si="2"/>
        <v>17809</v>
      </c>
      <c r="E1080" s="3">
        <f t="shared" si="3"/>
        <v>1</v>
      </c>
    </row>
    <row r="1081">
      <c r="A1081" s="1">
        <v>5939.0</v>
      </c>
      <c r="B1081" s="3">
        <f t="shared" si="1"/>
        <v>1</v>
      </c>
      <c r="D1081" s="3">
        <f t="shared" si="2"/>
        <v>17813</v>
      </c>
      <c r="E1081" s="3">
        <f t="shared" si="3"/>
        <v>1</v>
      </c>
    </row>
    <row r="1082">
      <c r="A1082" s="1">
        <v>5941.0</v>
      </c>
      <c r="B1082" s="3">
        <f t="shared" si="1"/>
        <v>1</v>
      </c>
      <c r="D1082" s="3">
        <f t="shared" si="2"/>
        <v>17818</v>
      </c>
      <c r="E1082" s="3">
        <f t="shared" si="3"/>
        <v>1</v>
      </c>
    </row>
    <row r="1083">
      <c r="A1083" s="1">
        <v>5951.0</v>
      </c>
      <c r="B1083" s="3">
        <f t="shared" si="1"/>
        <v>1</v>
      </c>
      <c r="D1083" s="3">
        <f t="shared" si="2"/>
        <v>17831</v>
      </c>
      <c r="E1083" s="3">
        <f t="shared" si="3"/>
        <v>1</v>
      </c>
    </row>
    <row r="1084">
      <c r="A1084" s="1">
        <v>5955.0</v>
      </c>
      <c r="B1084" s="3">
        <f t="shared" si="1"/>
        <v>1</v>
      </c>
      <c r="D1084" s="3">
        <f t="shared" si="2"/>
        <v>17847</v>
      </c>
      <c r="E1084" s="3">
        <f t="shared" si="3"/>
        <v>1</v>
      </c>
    </row>
    <row r="1085">
      <c r="A1085" s="1">
        <v>5950.0</v>
      </c>
      <c r="B1085" s="3">
        <f t="shared" si="1"/>
        <v>0</v>
      </c>
      <c r="D1085" s="3">
        <f t="shared" si="2"/>
        <v>17856</v>
      </c>
      <c r="E1085" s="3">
        <f t="shared" si="3"/>
        <v>1</v>
      </c>
    </row>
    <row r="1086">
      <c r="A1086" s="1">
        <v>5951.0</v>
      </c>
      <c r="B1086" s="3">
        <f t="shared" si="1"/>
        <v>1</v>
      </c>
      <c r="D1086" s="3">
        <f t="shared" si="2"/>
        <v>17856</v>
      </c>
      <c r="E1086" s="3">
        <f t="shared" si="3"/>
        <v>0</v>
      </c>
    </row>
    <row r="1087">
      <c r="A1087" s="1">
        <v>5954.0</v>
      </c>
      <c r="B1087" s="3">
        <f t="shared" si="1"/>
        <v>1</v>
      </c>
      <c r="D1087" s="3">
        <f t="shared" si="2"/>
        <v>17855</v>
      </c>
      <c r="E1087" s="3">
        <f t="shared" si="3"/>
        <v>0</v>
      </c>
    </row>
    <row r="1088">
      <c r="A1088" s="1">
        <v>5970.0</v>
      </c>
      <c r="B1088" s="3">
        <f t="shared" si="1"/>
        <v>1</v>
      </c>
      <c r="D1088" s="3">
        <f t="shared" si="2"/>
        <v>17875</v>
      </c>
      <c r="E1088" s="3">
        <f t="shared" si="3"/>
        <v>1</v>
      </c>
    </row>
    <row r="1089">
      <c r="A1089" s="1">
        <v>5971.0</v>
      </c>
      <c r="B1089" s="3">
        <f t="shared" si="1"/>
        <v>1</v>
      </c>
      <c r="D1089" s="3">
        <f t="shared" si="2"/>
        <v>17895</v>
      </c>
      <c r="E1089" s="3">
        <f t="shared" si="3"/>
        <v>1</v>
      </c>
    </row>
    <row r="1090">
      <c r="A1090" s="1">
        <v>5974.0</v>
      </c>
      <c r="B1090" s="3">
        <f t="shared" si="1"/>
        <v>1</v>
      </c>
      <c r="D1090" s="3">
        <f t="shared" si="2"/>
        <v>17915</v>
      </c>
      <c r="E1090" s="3">
        <f t="shared" si="3"/>
        <v>1</v>
      </c>
    </row>
    <row r="1091">
      <c r="A1091" s="1">
        <v>5977.0</v>
      </c>
      <c r="B1091" s="3">
        <f t="shared" si="1"/>
        <v>1</v>
      </c>
      <c r="D1091" s="3">
        <f t="shared" si="2"/>
        <v>17922</v>
      </c>
      <c r="E1091" s="3">
        <f t="shared" si="3"/>
        <v>1</v>
      </c>
    </row>
    <row r="1092">
      <c r="A1092" s="1">
        <v>5978.0</v>
      </c>
      <c r="B1092" s="3">
        <f t="shared" si="1"/>
        <v>1</v>
      </c>
      <c r="D1092" s="3">
        <f t="shared" si="2"/>
        <v>17929</v>
      </c>
      <c r="E1092" s="3">
        <f t="shared" si="3"/>
        <v>1</v>
      </c>
    </row>
    <row r="1093">
      <c r="A1093" s="1">
        <v>5985.0</v>
      </c>
      <c r="B1093" s="3">
        <f t="shared" si="1"/>
        <v>1</v>
      </c>
      <c r="D1093" s="3">
        <f t="shared" si="2"/>
        <v>17940</v>
      </c>
      <c r="E1093" s="3">
        <f t="shared" si="3"/>
        <v>1</v>
      </c>
    </row>
    <row r="1094">
      <c r="A1094" s="1">
        <v>5986.0</v>
      </c>
      <c r="B1094" s="3">
        <f t="shared" si="1"/>
        <v>1</v>
      </c>
      <c r="D1094" s="3">
        <f t="shared" si="2"/>
        <v>17949</v>
      </c>
      <c r="E1094" s="3">
        <f t="shared" si="3"/>
        <v>1</v>
      </c>
    </row>
    <row r="1095">
      <c r="A1095" s="1">
        <v>6013.0</v>
      </c>
      <c r="B1095" s="3">
        <f t="shared" si="1"/>
        <v>1</v>
      </c>
      <c r="D1095" s="3">
        <f t="shared" si="2"/>
        <v>17984</v>
      </c>
      <c r="E1095" s="3">
        <f t="shared" si="3"/>
        <v>1</v>
      </c>
    </row>
    <row r="1096">
      <c r="A1096" s="1">
        <v>6024.0</v>
      </c>
      <c r="B1096" s="3">
        <f t="shared" si="1"/>
        <v>1</v>
      </c>
      <c r="D1096" s="3">
        <f t="shared" si="2"/>
        <v>18023</v>
      </c>
      <c r="E1096" s="3">
        <f t="shared" si="3"/>
        <v>1</v>
      </c>
    </row>
    <row r="1097">
      <c r="A1097" s="1">
        <v>6031.0</v>
      </c>
      <c r="B1097" s="3">
        <f t="shared" si="1"/>
        <v>1</v>
      </c>
      <c r="D1097" s="3">
        <f t="shared" si="2"/>
        <v>18068</v>
      </c>
      <c r="E1097" s="3">
        <f t="shared" si="3"/>
        <v>1</v>
      </c>
    </row>
    <row r="1098">
      <c r="A1098" s="1">
        <v>6037.0</v>
      </c>
      <c r="B1098" s="3">
        <f t="shared" si="1"/>
        <v>1</v>
      </c>
      <c r="D1098" s="3">
        <f t="shared" si="2"/>
        <v>18092</v>
      </c>
      <c r="E1098" s="3">
        <f t="shared" si="3"/>
        <v>1</v>
      </c>
    </row>
    <row r="1099">
      <c r="A1099" s="1">
        <v>6043.0</v>
      </c>
      <c r="B1099" s="3">
        <f t="shared" si="1"/>
        <v>1</v>
      </c>
      <c r="D1099" s="3">
        <f t="shared" si="2"/>
        <v>18111</v>
      </c>
      <c r="E1099" s="3">
        <f t="shared" si="3"/>
        <v>1</v>
      </c>
    </row>
    <row r="1100">
      <c r="A1100" s="1">
        <v>6052.0</v>
      </c>
      <c r="B1100" s="3">
        <f t="shared" si="1"/>
        <v>1</v>
      </c>
      <c r="D1100" s="3">
        <f t="shared" si="2"/>
        <v>18132</v>
      </c>
      <c r="E1100" s="3">
        <f t="shared" si="3"/>
        <v>1</v>
      </c>
    </row>
    <row r="1101">
      <c r="A1101" s="1">
        <v>6051.0</v>
      </c>
      <c r="B1101" s="3">
        <f t="shared" si="1"/>
        <v>0</v>
      </c>
      <c r="D1101" s="3">
        <f t="shared" si="2"/>
        <v>18146</v>
      </c>
      <c r="E1101" s="3">
        <f t="shared" si="3"/>
        <v>1</v>
      </c>
    </row>
    <row r="1102">
      <c r="A1102" s="1">
        <v>6053.0</v>
      </c>
      <c r="B1102" s="3">
        <f t="shared" si="1"/>
        <v>1</v>
      </c>
      <c r="D1102" s="3">
        <f t="shared" si="2"/>
        <v>18156</v>
      </c>
      <c r="E1102" s="3">
        <f t="shared" si="3"/>
        <v>1</v>
      </c>
    </row>
    <row r="1103">
      <c r="A1103" s="1">
        <v>6076.0</v>
      </c>
      <c r="B1103" s="3">
        <f t="shared" si="1"/>
        <v>1</v>
      </c>
      <c r="D1103" s="3">
        <f t="shared" si="2"/>
        <v>18180</v>
      </c>
      <c r="E1103" s="3">
        <f t="shared" si="3"/>
        <v>1</v>
      </c>
    </row>
    <row r="1104">
      <c r="A1104" s="1">
        <v>6096.0</v>
      </c>
      <c r="B1104" s="3">
        <f t="shared" si="1"/>
        <v>1</v>
      </c>
      <c r="D1104" s="3">
        <f t="shared" si="2"/>
        <v>18225</v>
      </c>
      <c r="E1104" s="3">
        <f t="shared" si="3"/>
        <v>1</v>
      </c>
    </row>
    <row r="1105">
      <c r="A1105" s="1">
        <v>6101.0</v>
      </c>
      <c r="B1105" s="3">
        <f t="shared" si="1"/>
        <v>1</v>
      </c>
      <c r="D1105" s="3">
        <f t="shared" si="2"/>
        <v>18273</v>
      </c>
      <c r="E1105" s="3">
        <f t="shared" si="3"/>
        <v>1</v>
      </c>
    </row>
    <row r="1106">
      <c r="A1106" s="1">
        <v>6106.0</v>
      </c>
      <c r="B1106" s="3">
        <f t="shared" si="1"/>
        <v>1</v>
      </c>
      <c r="D1106" s="3">
        <f t="shared" si="2"/>
        <v>18303</v>
      </c>
      <c r="E1106" s="3">
        <f t="shared" si="3"/>
        <v>1</v>
      </c>
    </row>
    <row r="1107">
      <c r="A1107" s="1">
        <v>6108.0</v>
      </c>
      <c r="B1107" s="3">
        <f t="shared" si="1"/>
        <v>1</v>
      </c>
      <c r="D1107" s="3">
        <f t="shared" si="2"/>
        <v>18315</v>
      </c>
      <c r="E1107" s="3">
        <f t="shared" si="3"/>
        <v>1</v>
      </c>
    </row>
    <row r="1108">
      <c r="A1108" s="1">
        <v>6115.0</v>
      </c>
      <c r="B1108" s="3">
        <f t="shared" si="1"/>
        <v>1</v>
      </c>
      <c r="D1108" s="3">
        <f t="shared" si="2"/>
        <v>18329</v>
      </c>
      <c r="E1108" s="3">
        <f t="shared" si="3"/>
        <v>1</v>
      </c>
    </row>
    <row r="1109">
      <c r="A1109" s="1">
        <v>6125.0</v>
      </c>
      <c r="B1109" s="3">
        <f t="shared" si="1"/>
        <v>1</v>
      </c>
      <c r="D1109" s="3">
        <f t="shared" si="2"/>
        <v>18348</v>
      </c>
      <c r="E1109" s="3">
        <f t="shared" si="3"/>
        <v>1</v>
      </c>
    </row>
    <row r="1110">
      <c r="A1110" s="1">
        <v>6106.0</v>
      </c>
      <c r="B1110" s="3">
        <f t="shared" si="1"/>
        <v>0</v>
      </c>
      <c r="D1110" s="3">
        <f t="shared" si="2"/>
        <v>18346</v>
      </c>
      <c r="E1110" s="3">
        <f t="shared" si="3"/>
        <v>0</v>
      </c>
    </row>
    <row r="1111">
      <c r="A1111" s="1">
        <v>6107.0</v>
      </c>
      <c r="B1111" s="3">
        <f t="shared" si="1"/>
        <v>1</v>
      </c>
      <c r="D1111" s="3">
        <f t="shared" si="2"/>
        <v>18338</v>
      </c>
      <c r="E1111" s="3">
        <f t="shared" si="3"/>
        <v>0</v>
      </c>
    </row>
    <row r="1112">
      <c r="A1112" s="1">
        <v>6104.0</v>
      </c>
      <c r="B1112" s="3">
        <f t="shared" si="1"/>
        <v>0</v>
      </c>
      <c r="D1112" s="3">
        <f t="shared" si="2"/>
        <v>18317</v>
      </c>
      <c r="E1112" s="3">
        <f t="shared" si="3"/>
        <v>0</v>
      </c>
    </row>
    <row r="1113">
      <c r="A1113" s="1">
        <v>6114.0</v>
      </c>
      <c r="B1113" s="3">
        <f t="shared" si="1"/>
        <v>1</v>
      </c>
      <c r="D1113" s="3">
        <f t="shared" si="2"/>
        <v>18325</v>
      </c>
      <c r="E1113" s="3">
        <f t="shared" si="3"/>
        <v>1</v>
      </c>
    </row>
    <row r="1114">
      <c r="A1114" s="1">
        <v>6142.0</v>
      </c>
      <c r="B1114" s="3">
        <f t="shared" si="1"/>
        <v>1</v>
      </c>
      <c r="D1114" s="3">
        <f t="shared" si="2"/>
        <v>18360</v>
      </c>
      <c r="E1114" s="3">
        <f t="shared" si="3"/>
        <v>1</v>
      </c>
    </row>
    <row r="1115">
      <c r="A1115" s="1">
        <v>6143.0</v>
      </c>
      <c r="B1115" s="3">
        <f t="shared" si="1"/>
        <v>1</v>
      </c>
      <c r="D1115" s="3">
        <f t="shared" si="2"/>
        <v>18399</v>
      </c>
      <c r="E1115" s="3">
        <f t="shared" si="3"/>
        <v>1</v>
      </c>
    </row>
    <row r="1116">
      <c r="A1116" s="1">
        <v>6162.0</v>
      </c>
      <c r="B1116" s="3">
        <f t="shared" si="1"/>
        <v>1</v>
      </c>
      <c r="D1116" s="3">
        <f t="shared" si="2"/>
        <v>18447</v>
      </c>
      <c r="E1116" s="3">
        <f t="shared" si="3"/>
        <v>1</v>
      </c>
    </row>
    <row r="1117">
      <c r="A1117" s="1">
        <v>6169.0</v>
      </c>
      <c r="B1117" s="3">
        <f t="shared" si="1"/>
        <v>1</v>
      </c>
      <c r="D1117" s="3">
        <f t="shared" si="2"/>
        <v>18474</v>
      </c>
      <c r="E1117" s="3">
        <f t="shared" si="3"/>
        <v>1</v>
      </c>
    </row>
    <row r="1118">
      <c r="A1118" s="1">
        <v>6170.0</v>
      </c>
      <c r="B1118" s="3">
        <f t="shared" si="1"/>
        <v>1</v>
      </c>
      <c r="D1118" s="3">
        <f t="shared" si="2"/>
        <v>18501</v>
      </c>
      <c r="E1118" s="3">
        <f t="shared" si="3"/>
        <v>1</v>
      </c>
    </row>
    <row r="1119">
      <c r="A1119" s="1">
        <v>6171.0</v>
      </c>
      <c r="B1119" s="3">
        <f t="shared" si="1"/>
        <v>1</v>
      </c>
      <c r="D1119" s="3">
        <f t="shared" si="2"/>
        <v>18510</v>
      </c>
      <c r="E1119" s="3">
        <f t="shared" si="3"/>
        <v>1</v>
      </c>
    </row>
    <row r="1120">
      <c r="A1120" s="1">
        <v>6181.0</v>
      </c>
      <c r="B1120" s="3">
        <f t="shared" si="1"/>
        <v>1</v>
      </c>
      <c r="D1120" s="3">
        <f t="shared" si="2"/>
        <v>18522</v>
      </c>
      <c r="E1120" s="3">
        <f t="shared" si="3"/>
        <v>1</v>
      </c>
    </row>
    <row r="1121">
      <c r="A1121" s="1">
        <v>6198.0</v>
      </c>
      <c r="B1121" s="3">
        <f t="shared" si="1"/>
        <v>1</v>
      </c>
      <c r="D1121" s="3">
        <f t="shared" si="2"/>
        <v>18550</v>
      </c>
      <c r="E1121" s="3">
        <f t="shared" si="3"/>
        <v>1</v>
      </c>
    </row>
    <row r="1122">
      <c r="A1122" s="1">
        <v>6199.0</v>
      </c>
      <c r="B1122" s="3">
        <f t="shared" si="1"/>
        <v>1</v>
      </c>
      <c r="D1122" s="3">
        <f t="shared" si="2"/>
        <v>18578</v>
      </c>
      <c r="E1122" s="3">
        <f t="shared" si="3"/>
        <v>1</v>
      </c>
    </row>
    <row r="1123">
      <c r="A1123" s="1">
        <v>6202.0</v>
      </c>
      <c r="B1123" s="3">
        <f t="shared" si="1"/>
        <v>1</v>
      </c>
      <c r="D1123" s="3">
        <f t="shared" si="2"/>
        <v>18599</v>
      </c>
      <c r="E1123" s="3">
        <f t="shared" si="3"/>
        <v>1</v>
      </c>
    </row>
    <row r="1124">
      <c r="A1124" s="1">
        <v>6206.0</v>
      </c>
      <c r="B1124" s="3">
        <f t="shared" si="1"/>
        <v>1</v>
      </c>
      <c r="D1124" s="3">
        <f t="shared" si="2"/>
        <v>18607</v>
      </c>
      <c r="E1124" s="3">
        <f t="shared" si="3"/>
        <v>1</v>
      </c>
    </row>
    <row r="1125">
      <c r="A1125" s="1">
        <v>6207.0</v>
      </c>
      <c r="B1125" s="3">
        <f t="shared" si="1"/>
        <v>1</v>
      </c>
      <c r="D1125" s="3">
        <f t="shared" si="2"/>
        <v>18615</v>
      </c>
      <c r="E1125" s="3">
        <f t="shared" si="3"/>
        <v>1</v>
      </c>
    </row>
    <row r="1126">
      <c r="A1126" s="1">
        <v>6244.0</v>
      </c>
      <c r="B1126" s="3">
        <f t="shared" si="1"/>
        <v>1</v>
      </c>
      <c r="D1126" s="3">
        <f t="shared" si="2"/>
        <v>18657</v>
      </c>
      <c r="E1126" s="3">
        <f t="shared" si="3"/>
        <v>1</v>
      </c>
    </row>
    <row r="1127">
      <c r="A1127" s="1">
        <v>6246.0</v>
      </c>
      <c r="B1127" s="3">
        <f t="shared" si="1"/>
        <v>1</v>
      </c>
      <c r="D1127" s="3">
        <f t="shared" si="2"/>
        <v>18697</v>
      </c>
      <c r="E1127" s="3">
        <f t="shared" si="3"/>
        <v>1</v>
      </c>
    </row>
    <row r="1128">
      <c r="A1128" s="1">
        <v>6249.0</v>
      </c>
      <c r="B1128" s="3">
        <f t="shared" si="1"/>
        <v>1</v>
      </c>
      <c r="D1128" s="3">
        <f t="shared" si="2"/>
        <v>18739</v>
      </c>
      <c r="E1128" s="3">
        <f t="shared" si="3"/>
        <v>1</v>
      </c>
    </row>
    <row r="1129">
      <c r="A1129" s="1">
        <v>6250.0</v>
      </c>
      <c r="B1129" s="3">
        <f t="shared" si="1"/>
        <v>1</v>
      </c>
      <c r="D1129" s="3">
        <f t="shared" si="2"/>
        <v>18745</v>
      </c>
      <c r="E1129" s="3">
        <f t="shared" si="3"/>
        <v>1</v>
      </c>
    </row>
    <row r="1130">
      <c r="A1130" s="1">
        <v>6254.0</v>
      </c>
      <c r="B1130" s="3">
        <f t="shared" si="1"/>
        <v>1</v>
      </c>
      <c r="D1130" s="3">
        <f t="shared" si="2"/>
        <v>18753</v>
      </c>
      <c r="E1130" s="3">
        <f t="shared" si="3"/>
        <v>1</v>
      </c>
    </row>
    <row r="1131">
      <c r="A1131" s="1">
        <v>6264.0</v>
      </c>
      <c r="B1131" s="3">
        <f t="shared" si="1"/>
        <v>1</v>
      </c>
      <c r="D1131" s="3">
        <f t="shared" si="2"/>
        <v>18768</v>
      </c>
      <c r="E1131" s="3">
        <f t="shared" si="3"/>
        <v>1</v>
      </c>
    </row>
    <row r="1132">
      <c r="A1132" s="1">
        <v>6271.0</v>
      </c>
      <c r="B1132" s="3">
        <f t="shared" si="1"/>
        <v>1</v>
      </c>
      <c r="D1132" s="3">
        <f t="shared" si="2"/>
        <v>18789</v>
      </c>
      <c r="E1132" s="3">
        <f t="shared" si="3"/>
        <v>1</v>
      </c>
    </row>
    <row r="1133">
      <c r="A1133" s="1">
        <v>6276.0</v>
      </c>
      <c r="B1133" s="3">
        <f t="shared" si="1"/>
        <v>1</v>
      </c>
      <c r="D1133" s="3">
        <f t="shared" si="2"/>
        <v>18811</v>
      </c>
      <c r="E1133" s="3">
        <f t="shared" si="3"/>
        <v>1</v>
      </c>
    </row>
    <row r="1134">
      <c r="A1134" s="1">
        <v>6277.0</v>
      </c>
      <c r="B1134" s="3">
        <f t="shared" si="1"/>
        <v>1</v>
      </c>
      <c r="D1134" s="3">
        <f t="shared" si="2"/>
        <v>18824</v>
      </c>
      <c r="E1134" s="3">
        <f t="shared" si="3"/>
        <v>1</v>
      </c>
    </row>
    <row r="1135">
      <c r="A1135" s="1">
        <v>6268.0</v>
      </c>
      <c r="B1135" s="3">
        <f t="shared" si="1"/>
        <v>0</v>
      </c>
      <c r="D1135" s="3">
        <f t="shared" si="2"/>
        <v>18821</v>
      </c>
      <c r="E1135" s="3">
        <f t="shared" si="3"/>
        <v>0</v>
      </c>
    </row>
    <row r="1136">
      <c r="A1136" s="1">
        <v>6271.0</v>
      </c>
      <c r="B1136" s="3">
        <f t="shared" si="1"/>
        <v>1</v>
      </c>
      <c r="D1136" s="3">
        <f t="shared" si="2"/>
        <v>18816</v>
      </c>
      <c r="E1136" s="3">
        <f t="shared" si="3"/>
        <v>0</v>
      </c>
    </row>
    <row r="1137">
      <c r="A1137" s="1">
        <v>6288.0</v>
      </c>
      <c r="B1137" s="3">
        <f t="shared" si="1"/>
        <v>1</v>
      </c>
      <c r="D1137" s="3">
        <f t="shared" si="2"/>
        <v>18827</v>
      </c>
      <c r="E1137" s="3">
        <f t="shared" si="3"/>
        <v>1</v>
      </c>
    </row>
    <row r="1138">
      <c r="A1138" s="1">
        <v>6293.0</v>
      </c>
      <c r="B1138" s="3">
        <f t="shared" si="1"/>
        <v>1</v>
      </c>
      <c r="D1138" s="3">
        <f t="shared" si="2"/>
        <v>18852</v>
      </c>
      <c r="E1138" s="3">
        <f t="shared" si="3"/>
        <v>1</v>
      </c>
    </row>
    <row r="1139">
      <c r="A1139" s="1">
        <v>6308.0</v>
      </c>
      <c r="B1139" s="3">
        <f t="shared" si="1"/>
        <v>1</v>
      </c>
      <c r="D1139" s="3">
        <f t="shared" si="2"/>
        <v>18889</v>
      </c>
      <c r="E1139" s="3">
        <f t="shared" si="3"/>
        <v>1</v>
      </c>
    </row>
    <row r="1140">
      <c r="A1140" s="1">
        <v>6309.0</v>
      </c>
      <c r="B1140" s="3">
        <f t="shared" si="1"/>
        <v>1</v>
      </c>
      <c r="D1140" s="3">
        <f t="shared" si="2"/>
        <v>18910</v>
      </c>
      <c r="E1140" s="3">
        <f t="shared" si="3"/>
        <v>1</v>
      </c>
    </row>
    <row r="1141">
      <c r="A1141" s="1">
        <v>6326.0</v>
      </c>
      <c r="B1141" s="3">
        <f t="shared" si="1"/>
        <v>1</v>
      </c>
      <c r="D1141" s="3">
        <f t="shared" si="2"/>
        <v>18943</v>
      </c>
      <c r="E1141" s="3">
        <f t="shared" si="3"/>
        <v>1</v>
      </c>
    </row>
    <row r="1142">
      <c r="A1142" s="1">
        <v>6341.0</v>
      </c>
      <c r="B1142" s="3">
        <f t="shared" si="1"/>
        <v>1</v>
      </c>
      <c r="D1142" s="3">
        <f t="shared" si="2"/>
        <v>18976</v>
      </c>
      <c r="E1142" s="3">
        <f t="shared" si="3"/>
        <v>1</v>
      </c>
    </row>
    <row r="1143">
      <c r="A1143" s="1">
        <v>6345.0</v>
      </c>
      <c r="B1143" s="3">
        <f t="shared" si="1"/>
        <v>1</v>
      </c>
      <c r="D1143" s="3">
        <f t="shared" si="2"/>
        <v>19012</v>
      </c>
      <c r="E1143" s="3">
        <f t="shared" si="3"/>
        <v>1</v>
      </c>
    </row>
    <row r="1144">
      <c r="A1144" s="1">
        <v>6344.0</v>
      </c>
      <c r="B1144" s="3">
        <f t="shared" si="1"/>
        <v>0</v>
      </c>
      <c r="D1144" s="3">
        <f t="shared" si="2"/>
        <v>19030</v>
      </c>
      <c r="E1144" s="3">
        <f t="shared" si="3"/>
        <v>1</v>
      </c>
    </row>
    <row r="1145">
      <c r="A1145" s="1">
        <v>6341.0</v>
      </c>
      <c r="B1145" s="3">
        <f t="shared" si="1"/>
        <v>0</v>
      </c>
      <c r="D1145" s="3">
        <f t="shared" si="2"/>
        <v>19030</v>
      </c>
      <c r="E1145" s="3">
        <f t="shared" si="3"/>
        <v>0</v>
      </c>
    </row>
    <row r="1146">
      <c r="A1146" s="1">
        <v>6364.0</v>
      </c>
      <c r="B1146" s="3">
        <f t="shared" si="1"/>
        <v>1</v>
      </c>
      <c r="D1146" s="3">
        <f t="shared" si="2"/>
        <v>19049</v>
      </c>
      <c r="E1146" s="3">
        <f t="shared" si="3"/>
        <v>1</v>
      </c>
    </row>
    <row r="1147">
      <c r="A1147" s="1">
        <v>6365.0</v>
      </c>
      <c r="B1147" s="3">
        <f t="shared" si="1"/>
        <v>1</v>
      </c>
      <c r="D1147" s="3">
        <f t="shared" si="2"/>
        <v>19070</v>
      </c>
      <c r="E1147" s="3">
        <f t="shared" si="3"/>
        <v>1</v>
      </c>
    </row>
    <row r="1148">
      <c r="A1148" s="1">
        <v>6366.0</v>
      </c>
      <c r="B1148" s="3">
        <f t="shared" si="1"/>
        <v>1</v>
      </c>
      <c r="D1148" s="3">
        <f t="shared" si="2"/>
        <v>19095</v>
      </c>
      <c r="E1148" s="3">
        <f t="shared" si="3"/>
        <v>1</v>
      </c>
    </row>
    <row r="1149">
      <c r="A1149" s="1">
        <v>6370.0</v>
      </c>
      <c r="B1149" s="3">
        <f t="shared" si="1"/>
        <v>1</v>
      </c>
      <c r="D1149" s="3">
        <f t="shared" si="2"/>
        <v>19101</v>
      </c>
      <c r="E1149" s="3">
        <f t="shared" si="3"/>
        <v>1</v>
      </c>
    </row>
    <row r="1150">
      <c r="A1150" s="1">
        <v>6371.0</v>
      </c>
      <c r="B1150" s="3">
        <f t="shared" si="1"/>
        <v>1</v>
      </c>
      <c r="D1150" s="3">
        <f t="shared" si="2"/>
        <v>19107</v>
      </c>
      <c r="E1150" s="3">
        <f t="shared" si="3"/>
        <v>1</v>
      </c>
    </row>
    <row r="1151">
      <c r="A1151" s="1">
        <v>6373.0</v>
      </c>
      <c r="B1151" s="3">
        <f t="shared" si="1"/>
        <v>1</v>
      </c>
      <c r="D1151" s="3">
        <f t="shared" si="2"/>
        <v>19114</v>
      </c>
      <c r="E1151" s="3">
        <f t="shared" si="3"/>
        <v>1</v>
      </c>
    </row>
    <row r="1152">
      <c r="A1152" s="1">
        <v>6376.0</v>
      </c>
      <c r="B1152" s="3">
        <f t="shared" si="1"/>
        <v>1</v>
      </c>
      <c r="D1152" s="3">
        <f t="shared" si="2"/>
        <v>19120</v>
      </c>
      <c r="E1152" s="3">
        <f t="shared" si="3"/>
        <v>1</v>
      </c>
    </row>
    <row r="1153">
      <c r="A1153" s="1">
        <v>6377.0</v>
      </c>
      <c r="B1153" s="3">
        <f t="shared" si="1"/>
        <v>1</v>
      </c>
      <c r="D1153" s="3">
        <f t="shared" si="2"/>
        <v>19126</v>
      </c>
      <c r="E1153" s="3">
        <f t="shared" si="3"/>
        <v>1</v>
      </c>
    </row>
    <row r="1154">
      <c r="A1154" s="1">
        <v>6378.0</v>
      </c>
      <c r="B1154" s="3">
        <f t="shared" si="1"/>
        <v>1</v>
      </c>
      <c r="D1154" s="3">
        <f t="shared" si="2"/>
        <v>19131</v>
      </c>
      <c r="E1154" s="3">
        <f t="shared" si="3"/>
        <v>1</v>
      </c>
    </row>
    <row r="1155">
      <c r="A1155" s="1">
        <v>6377.0</v>
      </c>
      <c r="B1155" s="3">
        <f t="shared" si="1"/>
        <v>0</v>
      </c>
      <c r="D1155" s="3">
        <f t="shared" si="2"/>
        <v>19132</v>
      </c>
      <c r="E1155" s="3">
        <f t="shared" si="3"/>
        <v>1</v>
      </c>
    </row>
    <row r="1156">
      <c r="A1156" s="1">
        <v>6379.0</v>
      </c>
      <c r="B1156" s="3">
        <f t="shared" si="1"/>
        <v>1</v>
      </c>
      <c r="D1156" s="3">
        <f t="shared" si="2"/>
        <v>19134</v>
      </c>
      <c r="E1156" s="3">
        <f t="shared" si="3"/>
        <v>1</v>
      </c>
    </row>
    <row r="1157">
      <c r="A1157" s="1">
        <v>6386.0</v>
      </c>
      <c r="B1157" s="3">
        <f t="shared" si="1"/>
        <v>1</v>
      </c>
      <c r="D1157" s="3">
        <f t="shared" si="2"/>
        <v>19142</v>
      </c>
      <c r="E1157" s="3">
        <f t="shared" si="3"/>
        <v>1</v>
      </c>
    </row>
    <row r="1158">
      <c r="A1158" s="1">
        <v>6396.0</v>
      </c>
      <c r="B1158" s="3">
        <f t="shared" si="1"/>
        <v>1</v>
      </c>
      <c r="D1158" s="3">
        <f t="shared" si="2"/>
        <v>19161</v>
      </c>
      <c r="E1158" s="3">
        <f t="shared" si="3"/>
        <v>1</v>
      </c>
    </row>
    <row r="1159">
      <c r="A1159" s="1">
        <v>6397.0</v>
      </c>
      <c r="B1159" s="3">
        <f t="shared" si="1"/>
        <v>1</v>
      </c>
      <c r="D1159" s="3">
        <f t="shared" si="2"/>
        <v>19179</v>
      </c>
      <c r="E1159" s="3">
        <f t="shared" si="3"/>
        <v>1</v>
      </c>
    </row>
    <row r="1160">
      <c r="A1160" s="1">
        <v>6420.0</v>
      </c>
      <c r="B1160" s="3">
        <f t="shared" si="1"/>
        <v>1</v>
      </c>
      <c r="D1160" s="3">
        <f t="shared" si="2"/>
        <v>19213</v>
      </c>
      <c r="E1160" s="3">
        <f t="shared" si="3"/>
        <v>1</v>
      </c>
    </row>
    <row r="1161">
      <c r="A1161" s="1">
        <v>6422.0</v>
      </c>
      <c r="B1161" s="3">
        <f t="shared" si="1"/>
        <v>1</v>
      </c>
      <c r="D1161" s="3">
        <f t="shared" si="2"/>
        <v>19239</v>
      </c>
      <c r="E1161" s="3">
        <f t="shared" si="3"/>
        <v>1</v>
      </c>
    </row>
    <row r="1162">
      <c r="A1162" s="1">
        <v>6429.0</v>
      </c>
      <c r="B1162" s="3">
        <f t="shared" si="1"/>
        <v>1</v>
      </c>
      <c r="D1162" s="3">
        <f t="shared" si="2"/>
        <v>19271</v>
      </c>
      <c r="E1162" s="3">
        <f t="shared" si="3"/>
        <v>1</v>
      </c>
    </row>
    <row r="1163">
      <c r="A1163" s="1">
        <v>6433.0</v>
      </c>
      <c r="B1163" s="3">
        <f t="shared" si="1"/>
        <v>1</v>
      </c>
      <c r="D1163" s="3">
        <f t="shared" si="2"/>
        <v>19284</v>
      </c>
      <c r="E1163" s="3">
        <f t="shared" si="3"/>
        <v>1</v>
      </c>
    </row>
    <row r="1164">
      <c r="A1164" s="1">
        <v>6463.0</v>
      </c>
      <c r="B1164" s="3">
        <f t="shared" si="1"/>
        <v>1</v>
      </c>
      <c r="D1164" s="3">
        <f t="shared" si="2"/>
        <v>19325</v>
      </c>
      <c r="E1164" s="3">
        <f t="shared" si="3"/>
        <v>1</v>
      </c>
    </row>
    <row r="1165">
      <c r="A1165" s="1">
        <v>6472.0</v>
      </c>
      <c r="B1165" s="3">
        <f t="shared" si="1"/>
        <v>1</v>
      </c>
      <c r="D1165" s="3">
        <f t="shared" si="2"/>
        <v>19368</v>
      </c>
      <c r="E1165" s="3">
        <f t="shared" si="3"/>
        <v>1</v>
      </c>
    </row>
    <row r="1166">
      <c r="A1166" s="1">
        <v>6473.0</v>
      </c>
      <c r="B1166" s="3">
        <f t="shared" si="1"/>
        <v>1</v>
      </c>
      <c r="D1166" s="3">
        <f t="shared" si="2"/>
        <v>19408</v>
      </c>
      <c r="E1166" s="3">
        <f t="shared" si="3"/>
        <v>1</v>
      </c>
    </row>
    <row r="1167">
      <c r="A1167" s="1">
        <v>6490.0</v>
      </c>
      <c r="B1167" s="3">
        <f t="shared" si="1"/>
        <v>1</v>
      </c>
      <c r="D1167" s="3">
        <f t="shared" si="2"/>
        <v>19435</v>
      </c>
      <c r="E1167" s="3">
        <f t="shared" si="3"/>
        <v>1</v>
      </c>
    </row>
    <row r="1168">
      <c r="A1168" s="1">
        <v>6491.0</v>
      </c>
      <c r="B1168" s="3">
        <f t="shared" si="1"/>
        <v>1</v>
      </c>
      <c r="D1168" s="3">
        <f t="shared" si="2"/>
        <v>19454</v>
      </c>
      <c r="E1168" s="3">
        <f t="shared" si="3"/>
        <v>1</v>
      </c>
    </row>
    <row r="1169">
      <c r="A1169" s="1">
        <v>6492.0</v>
      </c>
      <c r="B1169" s="3">
        <f t="shared" si="1"/>
        <v>1</v>
      </c>
      <c r="D1169" s="3">
        <f t="shared" si="2"/>
        <v>19473</v>
      </c>
      <c r="E1169" s="3">
        <f t="shared" si="3"/>
        <v>1</v>
      </c>
    </row>
    <row r="1170">
      <c r="A1170" s="1">
        <v>6497.0</v>
      </c>
      <c r="B1170" s="3">
        <f t="shared" si="1"/>
        <v>1</v>
      </c>
      <c r="D1170" s="3">
        <f t="shared" si="2"/>
        <v>19480</v>
      </c>
      <c r="E1170" s="3">
        <f t="shared" si="3"/>
        <v>1</v>
      </c>
    </row>
    <row r="1171">
      <c r="A1171" s="1">
        <v>6522.0</v>
      </c>
      <c r="B1171" s="3">
        <f t="shared" si="1"/>
        <v>1</v>
      </c>
      <c r="D1171" s="3">
        <f t="shared" si="2"/>
        <v>19511</v>
      </c>
      <c r="E1171" s="3">
        <f t="shared" si="3"/>
        <v>1</v>
      </c>
    </row>
    <row r="1172">
      <c r="A1172" s="1">
        <v>6523.0</v>
      </c>
      <c r="B1172" s="3">
        <f t="shared" si="1"/>
        <v>1</v>
      </c>
      <c r="D1172" s="3">
        <f t="shared" si="2"/>
        <v>19542</v>
      </c>
      <c r="E1172" s="3">
        <f t="shared" si="3"/>
        <v>1</v>
      </c>
    </row>
    <row r="1173">
      <c r="A1173" s="1">
        <v>6524.0</v>
      </c>
      <c r="B1173" s="3">
        <f t="shared" si="1"/>
        <v>1</v>
      </c>
      <c r="D1173" s="3">
        <f t="shared" si="2"/>
        <v>19569</v>
      </c>
      <c r="E1173" s="3">
        <f t="shared" si="3"/>
        <v>1</v>
      </c>
    </row>
    <row r="1174">
      <c r="A1174" s="1">
        <v>6519.0</v>
      </c>
      <c r="B1174" s="3">
        <f t="shared" si="1"/>
        <v>0</v>
      </c>
      <c r="D1174" s="3">
        <f t="shared" si="2"/>
        <v>19566</v>
      </c>
      <c r="E1174" s="3">
        <f t="shared" si="3"/>
        <v>0</v>
      </c>
    </row>
    <row r="1175">
      <c r="A1175" s="1">
        <v>6520.0</v>
      </c>
      <c r="B1175" s="3">
        <f t="shared" si="1"/>
        <v>1</v>
      </c>
      <c r="D1175" s="3">
        <f t="shared" si="2"/>
        <v>19563</v>
      </c>
      <c r="E1175" s="3">
        <f t="shared" si="3"/>
        <v>0</v>
      </c>
    </row>
    <row r="1176">
      <c r="A1176" s="1">
        <v>6521.0</v>
      </c>
      <c r="B1176" s="3">
        <f t="shared" si="1"/>
        <v>1</v>
      </c>
      <c r="D1176" s="3">
        <f t="shared" si="2"/>
        <v>19560</v>
      </c>
      <c r="E1176" s="3">
        <f t="shared" si="3"/>
        <v>0</v>
      </c>
    </row>
    <row r="1177">
      <c r="A1177" s="1">
        <v>6525.0</v>
      </c>
      <c r="B1177" s="3">
        <f t="shared" si="1"/>
        <v>1</v>
      </c>
      <c r="D1177" s="3">
        <f t="shared" si="2"/>
        <v>19566</v>
      </c>
      <c r="E1177" s="3">
        <f t="shared" si="3"/>
        <v>1</v>
      </c>
    </row>
    <row r="1178">
      <c r="A1178" s="1">
        <v>6530.0</v>
      </c>
      <c r="B1178" s="3">
        <f t="shared" si="1"/>
        <v>1</v>
      </c>
      <c r="D1178" s="3">
        <f t="shared" si="2"/>
        <v>19576</v>
      </c>
      <c r="E1178" s="3">
        <f t="shared" si="3"/>
        <v>1</v>
      </c>
    </row>
    <row r="1179">
      <c r="A1179" s="1">
        <v>6531.0</v>
      </c>
      <c r="B1179" s="3">
        <f t="shared" si="1"/>
        <v>1</v>
      </c>
      <c r="D1179" s="3">
        <f t="shared" si="2"/>
        <v>19586</v>
      </c>
      <c r="E1179" s="3">
        <f t="shared" si="3"/>
        <v>1</v>
      </c>
    </row>
    <row r="1180">
      <c r="A1180" s="1">
        <v>6534.0</v>
      </c>
      <c r="B1180" s="3">
        <f t="shared" si="1"/>
        <v>1</v>
      </c>
      <c r="D1180" s="3">
        <f t="shared" si="2"/>
        <v>19595</v>
      </c>
      <c r="E1180" s="3">
        <f t="shared" si="3"/>
        <v>1</v>
      </c>
    </row>
    <row r="1181">
      <c r="A1181" s="1">
        <v>6535.0</v>
      </c>
      <c r="B1181" s="3">
        <f t="shared" si="1"/>
        <v>1</v>
      </c>
      <c r="D1181" s="3">
        <f t="shared" si="2"/>
        <v>19600</v>
      </c>
      <c r="E1181" s="3">
        <f t="shared" si="3"/>
        <v>1</v>
      </c>
    </row>
    <row r="1182">
      <c r="A1182" s="1">
        <v>6543.0</v>
      </c>
      <c r="B1182" s="3">
        <f t="shared" si="1"/>
        <v>1</v>
      </c>
      <c r="D1182" s="3">
        <f t="shared" si="2"/>
        <v>19612</v>
      </c>
      <c r="E1182" s="3">
        <f t="shared" si="3"/>
        <v>1</v>
      </c>
    </row>
    <row r="1183">
      <c r="A1183" s="1">
        <v>6552.0</v>
      </c>
      <c r="B1183" s="3">
        <f t="shared" si="1"/>
        <v>1</v>
      </c>
      <c r="D1183" s="3">
        <f t="shared" si="2"/>
        <v>19630</v>
      </c>
      <c r="E1183" s="3">
        <f t="shared" si="3"/>
        <v>1</v>
      </c>
    </row>
    <row r="1184">
      <c r="A1184" s="1">
        <v>6558.0</v>
      </c>
      <c r="B1184" s="3">
        <f t="shared" si="1"/>
        <v>1</v>
      </c>
      <c r="D1184" s="3">
        <f t="shared" si="2"/>
        <v>19653</v>
      </c>
      <c r="E1184" s="3">
        <f t="shared" si="3"/>
        <v>1</v>
      </c>
    </row>
    <row r="1185">
      <c r="A1185" s="1">
        <v>6584.0</v>
      </c>
      <c r="B1185" s="3">
        <f t="shared" si="1"/>
        <v>1</v>
      </c>
      <c r="D1185" s="3">
        <f t="shared" si="2"/>
        <v>19694</v>
      </c>
      <c r="E1185" s="3">
        <f t="shared" si="3"/>
        <v>1</v>
      </c>
    </row>
    <row r="1186">
      <c r="A1186" s="1">
        <v>6586.0</v>
      </c>
      <c r="B1186" s="3">
        <f t="shared" si="1"/>
        <v>1</v>
      </c>
      <c r="D1186" s="3">
        <f t="shared" si="2"/>
        <v>19728</v>
      </c>
      <c r="E1186" s="3">
        <f t="shared" si="3"/>
        <v>1</v>
      </c>
    </row>
    <row r="1187">
      <c r="A1187" s="1">
        <v>6587.0</v>
      </c>
      <c r="B1187" s="3">
        <f t="shared" si="1"/>
        <v>1</v>
      </c>
      <c r="D1187" s="3">
        <f t="shared" si="2"/>
        <v>19757</v>
      </c>
      <c r="E1187" s="3">
        <f t="shared" si="3"/>
        <v>1</v>
      </c>
    </row>
    <row r="1188">
      <c r="A1188" s="1">
        <v>6588.0</v>
      </c>
      <c r="B1188" s="3">
        <f t="shared" si="1"/>
        <v>1</v>
      </c>
      <c r="D1188" s="3">
        <f t="shared" si="2"/>
        <v>19761</v>
      </c>
      <c r="E1188" s="3">
        <f t="shared" si="3"/>
        <v>1</v>
      </c>
    </row>
    <row r="1189">
      <c r="A1189" s="1">
        <v>6606.0</v>
      </c>
      <c r="B1189" s="3">
        <f t="shared" si="1"/>
        <v>1</v>
      </c>
      <c r="D1189" s="3">
        <f t="shared" si="2"/>
        <v>19781</v>
      </c>
      <c r="E1189" s="3">
        <f t="shared" si="3"/>
        <v>1</v>
      </c>
    </row>
    <row r="1190">
      <c r="A1190" s="1">
        <v>6614.0</v>
      </c>
      <c r="B1190" s="3">
        <f t="shared" si="1"/>
        <v>1</v>
      </c>
      <c r="D1190" s="3">
        <f t="shared" si="2"/>
        <v>19808</v>
      </c>
      <c r="E1190" s="3">
        <f t="shared" si="3"/>
        <v>1</v>
      </c>
    </row>
    <row r="1191">
      <c r="A1191" s="1">
        <v>6618.0</v>
      </c>
      <c r="B1191" s="3">
        <f t="shared" si="1"/>
        <v>1</v>
      </c>
      <c r="D1191" s="3">
        <f t="shared" si="2"/>
        <v>19838</v>
      </c>
      <c r="E1191" s="3">
        <f t="shared" si="3"/>
        <v>1</v>
      </c>
    </row>
    <row r="1192">
      <c r="A1192" s="1">
        <v>6646.0</v>
      </c>
      <c r="B1192" s="3">
        <f t="shared" si="1"/>
        <v>1</v>
      </c>
      <c r="D1192" s="3">
        <f t="shared" si="2"/>
        <v>19878</v>
      </c>
      <c r="E1192" s="3">
        <f t="shared" si="3"/>
        <v>1</v>
      </c>
    </row>
    <row r="1193">
      <c r="A1193" s="1">
        <v>6650.0</v>
      </c>
      <c r="B1193" s="3">
        <f t="shared" si="1"/>
        <v>1</v>
      </c>
      <c r="D1193" s="3">
        <f t="shared" si="2"/>
        <v>19914</v>
      </c>
      <c r="E1193" s="3">
        <f t="shared" si="3"/>
        <v>1</v>
      </c>
    </row>
    <row r="1194">
      <c r="A1194" s="1">
        <v>6651.0</v>
      </c>
      <c r="B1194" s="3">
        <f t="shared" si="1"/>
        <v>1</v>
      </c>
      <c r="D1194" s="3">
        <f t="shared" si="2"/>
        <v>19947</v>
      </c>
      <c r="E1194" s="3">
        <f t="shared" si="3"/>
        <v>1</v>
      </c>
    </row>
    <row r="1195">
      <c r="A1195" s="1">
        <v>6654.0</v>
      </c>
      <c r="B1195" s="3">
        <f t="shared" si="1"/>
        <v>1</v>
      </c>
      <c r="D1195" s="3">
        <f t="shared" si="2"/>
        <v>19955</v>
      </c>
      <c r="E1195" s="3">
        <f t="shared" si="3"/>
        <v>1</v>
      </c>
    </row>
    <row r="1196">
      <c r="A1196" s="1">
        <v>6677.0</v>
      </c>
      <c r="B1196" s="3">
        <f t="shared" si="1"/>
        <v>1</v>
      </c>
      <c r="D1196" s="3">
        <f t="shared" si="2"/>
        <v>19982</v>
      </c>
      <c r="E1196" s="3">
        <f t="shared" si="3"/>
        <v>1</v>
      </c>
    </row>
    <row r="1197">
      <c r="A1197" s="1">
        <v>6663.0</v>
      </c>
      <c r="B1197" s="3">
        <f t="shared" si="1"/>
        <v>0</v>
      </c>
      <c r="D1197" s="3">
        <f t="shared" si="2"/>
        <v>19994</v>
      </c>
      <c r="E1197" s="3">
        <f t="shared" si="3"/>
        <v>1</v>
      </c>
    </row>
    <row r="1198">
      <c r="A1198" s="1">
        <v>6665.0</v>
      </c>
      <c r="B1198" s="3">
        <f t="shared" si="1"/>
        <v>1</v>
      </c>
      <c r="D1198" s="3">
        <f t="shared" si="2"/>
        <v>20005</v>
      </c>
      <c r="E1198" s="3">
        <f t="shared" si="3"/>
        <v>1</v>
      </c>
    </row>
    <row r="1199">
      <c r="A1199" s="1">
        <v>6676.0</v>
      </c>
      <c r="B1199" s="3">
        <f t="shared" si="1"/>
        <v>1</v>
      </c>
      <c r="D1199" s="3">
        <f t="shared" si="2"/>
        <v>20004</v>
      </c>
      <c r="E1199" s="3">
        <f t="shared" si="3"/>
        <v>0</v>
      </c>
    </row>
    <row r="1200">
      <c r="A1200" s="1">
        <v>6655.0</v>
      </c>
      <c r="B1200" s="3">
        <f t="shared" si="1"/>
        <v>0</v>
      </c>
      <c r="D1200" s="3">
        <f t="shared" si="2"/>
        <v>19996</v>
      </c>
      <c r="E1200" s="3">
        <f t="shared" si="3"/>
        <v>0</v>
      </c>
    </row>
    <row r="1201">
      <c r="A1201" s="1">
        <v>6653.0</v>
      </c>
      <c r="B1201" s="3">
        <f t="shared" si="1"/>
        <v>0</v>
      </c>
      <c r="D1201" s="3">
        <f t="shared" si="2"/>
        <v>19984</v>
      </c>
      <c r="E1201" s="3">
        <f t="shared" si="3"/>
        <v>0</v>
      </c>
    </row>
    <row r="1202">
      <c r="A1202" s="1">
        <v>6655.0</v>
      </c>
      <c r="B1202" s="3">
        <f t="shared" si="1"/>
        <v>1</v>
      </c>
      <c r="D1202" s="3">
        <f t="shared" si="2"/>
        <v>19963</v>
      </c>
      <c r="E1202" s="3">
        <f t="shared" si="3"/>
        <v>0</v>
      </c>
    </row>
    <row r="1203">
      <c r="A1203" s="1">
        <v>6665.0</v>
      </c>
      <c r="B1203" s="3">
        <f t="shared" si="1"/>
        <v>1</v>
      </c>
      <c r="D1203" s="3">
        <f t="shared" si="2"/>
        <v>19973</v>
      </c>
      <c r="E1203" s="3">
        <f t="shared" si="3"/>
        <v>1</v>
      </c>
    </row>
    <row r="1204">
      <c r="A1204" s="1">
        <v>6667.0</v>
      </c>
      <c r="B1204" s="3">
        <f t="shared" si="1"/>
        <v>1</v>
      </c>
      <c r="D1204" s="3">
        <f t="shared" si="2"/>
        <v>19987</v>
      </c>
      <c r="E1204" s="3">
        <f t="shared" si="3"/>
        <v>1</v>
      </c>
    </row>
    <row r="1205">
      <c r="A1205" s="1">
        <v>6682.0</v>
      </c>
      <c r="B1205" s="3">
        <f t="shared" si="1"/>
        <v>1</v>
      </c>
      <c r="D1205" s="3">
        <f t="shared" si="2"/>
        <v>20014</v>
      </c>
      <c r="E1205" s="3">
        <f t="shared" si="3"/>
        <v>1</v>
      </c>
    </row>
    <row r="1206">
      <c r="A1206" s="1">
        <v>6692.0</v>
      </c>
      <c r="B1206" s="3">
        <f t="shared" si="1"/>
        <v>1</v>
      </c>
      <c r="D1206" s="3">
        <f t="shared" si="2"/>
        <v>20041</v>
      </c>
      <c r="E1206" s="3">
        <f t="shared" si="3"/>
        <v>1</v>
      </c>
    </row>
    <row r="1207">
      <c r="A1207" s="1">
        <v>6703.0</v>
      </c>
      <c r="B1207" s="3">
        <f t="shared" si="1"/>
        <v>1</v>
      </c>
      <c r="D1207" s="3">
        <f t="shared" si="2"/>
        <v>20077</v>
      </c>
      <c r="E1207" s="3">
        <f t="shared" si="3"/>
        <v>1</v>
      </c>
    </row>
    <row r="1208">
      <c r="A1208" s="1">
        <v>6704.0</v>
      </c>
      <c r="B1208" s="3">
        <f t="shared" si="1"/>
        <v>1</v>
      </c>
      <c r="D1208" s="3">
        <f t="shared" si="2"/>
        <v>20099</v>
      </c>
      <c r="E1208" s="3">
        <f t="shared" si="3"/>
        <v>1</v>
      </c>
    </row>
    <row r="1209">
      <c r="A1209" s="1">
        <v>6707.0</v>
      </c>
      <c r="B1209" s="3">
        <f t="shared" si="1"/>
        <v>1</v>
      </c>
      <c r="D1209" s="3">
        <f t="shared" si="2"/>
        <v>20114</v>
      </c>
      <c r="E1209" s="3">
        <f t="shared" si="3"/>
        <v>1</v>
      </c>
    </row>
    <row r="1210">
      <c r="A1210" s="1">
        <v>6715.0</v>
      </c>
      <c r="B1210" s="3">
        <f t="shared" si="1"/>
        <v>1</v>
      </c>
      <c r="D1210" s="3">
        <f t="shared" si="2"/>
        <v>20126</v>
      </c>
      <c r="E1210" s="3">
        <f t="shared" si="3"/>
        <v>1</v>
      </c>
    </row>
    <row r="1211">
      <c r="A1211" s="1">
        <v>6719.0</v>
      </c>
      <c r="B1211" s="3">
        <f t="shared" si="1"/>
        <v>1</v>
      </c>
      <c r="D1211" s="3">
        <f t="shared" si="2"/>
        <v>20141</v>
      </c>
      <c r="E1211" s="3">
        <f t="shared" si="3"/>
        <v>1</v>
      </c>
    </row>
    <row r="1212">
      <c r="A1212" s="1">
        <v>6730.0</v>
      </c>
      <c r="B1212" s="3">
        <f t="shared" si="1"/>
        <v>1</v>
      </c>
      <c r="D1212" s="3">
        <f t="shared" si="2"/>
        <v>20164</v>
      </c>
      <c r="E1212" s="3">
        <f t="shared" si="3"/>
        <v>1</v>
      </c>
    </row>
    <row r="1213">
      <c r="A1213" s="1">
        <v>6731.0</v>
      </c>
      <c r="B1213" s="3">
        <f t="shared" si="1"/>
        <v>1</v>
      </c>
      <c r="D1213" s="3">
        <f t="shared" si="2"/>
        <v>20180</v>
      </c>
      <c r="E1213" s="3">
        <f t="shared" si="3"/>
        <v>1</v>
      </c>
    </row>
    <row r="1214">
      <c r="A1214" s="1">
        <v>6733.0</v>
      </c>
      <c r="B1214" s="3">
        <f t="shared" si="1"/>
        <v>1</v>
      </c>
      <c r="D1214" s="3">
        <f t="shared" si="2"/>
        <v>20194</v>
      </c>
      <c r="E1214" s="3">
        <f t="shared" si="3"/>
        <v>1</v>
      </c>
    </row>
    <row r="1215">
      <c r="A1215" s="1">
        <v>6743.0</v>
      </c>
      <c r="B1215" s="3">
        <f t="shared" si="1"/>
        <v>1</v>
      </c>
      <c r="D1215" s="3">
        <f t="shared" si="2"/>
        <v>20207</v>
      </c>
      <c r="E1215" s="3">
        <f t="shared" si="3"/>
        <v>1</v>
      </c>
    </row>
    <row r="1216">
      <c r="A1216" s="1">
        <v>6747.0</v>
      </c>
      <c r="B1216" s="3">
        <f t="shared" si="1"/>
        <v>1</v>
      </c>
      <c r="D1216" s="3">
        <f t="shared" si="2"/>
        <v>20223</v>
      </c>
      <c r="E1216" s="3">
        <f t="shared" si="3"/>
        <v>1</v>
      </c>
    </row>
    <row r="1217">
      <c r="A1217" s="1">
        <v>6748.0</v>
      </c>
      <c r="B1217" s="3">
        <f t="shared" si="1"/>
        <v>1</v>
      </c>
      <c r="D1217" s="3">
        <f t="shared" si="2"/>
        <v>20238</v>
      </c>
      <c r="E1217" s="3">
        <f t="shared" si="3"/>
        <v>1</v>
      </c>
    </row>
    <row r="1218">
      <c r="A1218" s="1">
        <v>6750.0</v>
      </c>
      <c r="B1218" s="3">
        <f t="shared" si="1"/>
        <v>1</v>
      </c>
      <c r="D1218" s="3">
        <f t="shared" si="2"/>
        <v>20245</v>
      </c>
      <c r="E1218" s="3">
        <f t="shared" si="3"/>
        <v>1</v>
      </c>
    </row>
    <row r="1219">
      <c r="A1219" s="1">
        <v>6759.0</v>
      </c>
      <c r="B1219" s="3">
        <f t="shared" si="1"/>
        <v>1</v>
      </c>
      <c r="D1219" s="3">
        <f t="shared" si="2"/>
        <v>20257</v>
      </c>
      <c r="E1219" s="3">
        <f t="shared" si="3"/>
        <v>1</v>
      </c>
    </row>
    <row r="1220">
      <c r="A1220" s="1">
        <v>6771.0</v>
      </c>
      <c r="B1220" s="3">
        <f t="shared" si="1"/>
        <v>1</v>
      </c>
      <c r="D1220" s="3">
        <f t="shared" si="2"/>
        <v>20280</v>
      </c>
      <c r="E1220" s="3">
        <f t="shared" si="3"/>
        <v>1</v>
      </c>
    </row>
    <row r="1221">
      <c r="A1221" s="1">
        <v>6772.0</v>
      </c>
      <c r="B1221" s="3">
        <f t="shared" si="1"/>
        <v>1</v>
      </c>
      <c r="D1221" s="3">
        <f t="shared" si="2"/>
        <v>20302</v>
      </c>
      <c r="E1221" s="3">
        <f t="shared" si="3"/>
        <v>1</v>
      </c>
    </row>
    <row r="1222">
      <c r="A1222" s="1">
        <v>6776.0</v>
      </c>
      <c r="B1222" s="3">
        <f t="shared" si="1"/>
        <v>1</v>
      </c>
      <c r="D1222" s="3">
        <f t="shared" si="2"/>
        <v>20319</v>
      </c>
      <c r="E1222" s="3">
        <f t="shared" si="3"/>
        <v>1</v>
      </c>
    </row>
    <row r="1223">
      <c r="A1223" s="1">
        <v>6775.0</v>
      </c>
      <c r="B1223" s="3">
        <f t="shared" si="1"/>
        <v>0</v>
      </c>
      <c r="D1223" s="3">
        <f t="shared" si="2"/>
        <v>20323</v>
      </c>
      <c r="E1223" s="3">
        <f t="shared" si="3"/>
        <v>1</v>
      </c>
    </row>
    <row r="1224">
      <c r="A1224" s="1">
        <v>6776.0</v>
      </c>
      <c r="B1224" s="3">
        <f t="shared" si="1"/>
        <v>1</v>
      </c>
      <c r="D1224" s="3">
        <f t="shared" si="2"/>
        <v>20327</v>
      </c>
      <c r="E1224" s="3">
        <f t="shared" si="3"/>
        <v>1</v>
      </c>
    </row>
    <row r="1225">
      <c r="A1225" s="1">
        <v>6782.0</v>
      </c>
      <c r="B1225" s="3">
        <f t="shared" si="1"/>
        <v>1</v>
      </c>
      <c r="D1225" s="3">
        <f t="shared" si="2"/>
        <v>20333</v>
      </c>
      <c r="E1225" s="3">
        <f t="shared" si="3"/>
        <v>1</v>
      </c>
    </row>
    <row r="1226">
      <c r="A1226" s="1">
        <v>6785.0</v>
      </c>
      <c r="B1226" s="3">
        <f t="shared" si="1"/>
        <v>1</v>
      </c>
      <c r="D1226" s="3">
        <f t="shared" si="2"/>
        <v>20343</v>
      </c>
      <c r="E1226" s="3">
        <f t="shared" si="3"/>
        <v>1</v>
      </c>
    </row>
    <row r="1227">
      <c r="A1227" s="1">
        <v>6812.0</v>
      </c>
      <c r="B1227" s="3">
        <f t="shared" si="1"/>
        <v>1</v>
      </c>
      <c r="D1227" s="3">
        <f t="shared" si="2"/>
        <v>20379</v>
      </c>
      <c r="E1227" s="3">
        <f t="shared" si="3"/>
        <v>1</v>
      </c>
    </row>
    <row r="1228">
      <c r="A1228" s="1">
        <v>6841.0</v>
      </c>
      <c r="B1228" s="3">
        <f t="shared" si="1"/>
        <v>1</v>
      </c>
      <c r="D1228" s="3">
        <f t="shared" si="2"/>
        <v>20438</v>
      </c>
      <c r="E1228" s="3">
        <f t="shared" si="3"/>
        <v>1</v>
      </c>
    </row>
    <row r="1229">
      <c r="A1229" s="1">
        <v>6858.0</v>
      </c>
      <c r="B1229" s="3">
        <f t="shared" si="1"/>
        <v>1</v>
      </c>
      <c r="D1229" s="3">
        <f t="shared" si="2"/>
        <v>20511</v>
      </c>
      <c r="E1229" s="3">
        <f t="shared" si="3"/>
        <v>1</v>
      </c>
    </row>
    <row r="1230">
      <c r="A1230" s="1">
        <v>6860.0</v>
      </c>
      <c r="B1230" s="3">
        <f t="shared" si="1"/>
        <v>1</v>
      </c>
      <c r="D1230" s="3">
        <f t="shared" si="2"/>
        <v>20559</v>
      </c>
      <c r="E1230" s="3">
        <f t="shared" si="3"/>
        <v>1</v>
      </c>
    </row>
    <row r="1231">
      <c r="A1231" s="1">
        <v>6859.0</v>
      </c>
      <c r="B1231" s="3">
        <f t="shared" si="1"/>
        <v>0</v>
      </c>
      <c r="D1231" s="3">
        <f t="shared" si="2"/>
        <v>20577</v>
      </c>
      <c r="E1231" s="3">
        <f t="shared" si="3"/>
        <v>1</v>
      </c>
    </row>
    <row r="1232">
      <c r="A1232" s="1">
        <v>6877.0</v>
      </c>
      <c r="B1232" s="3">
        <f t="shared" si="1"/>
        <v>1</v>
      </c>
      <c r="D1232" s="3">
        <f t="shared" si="2"/>
        <v>20596</v>
      </c>
      <c r="E1232" s="3">
        <f t="shared" si="3"/>
        <v>1</v>
      </c>
    </row>
    <row r="1233">
      <c r="A1233" s="1">
        <v>6886.0</v>
      </c>
      <c r="B1233" s="3">
        <f t="shared" si="1"/>
        <v>1</v>
      </c>
      <c r="D1233" s="3">
        <f t="shared" si="2"/>
        <v>20622</v>
      </c>
      <c r="E1233" s="3">
        <f t="shared" si="3"/>
        <v>1</v>
      </c>
    </row>
    <row r="1234">
      <c r="A1234" s="1">
        <v>6895.0</v>
      </c>
      <c r="B1234" s="3">
        <f t="shared" si="1"/>
        <v>1</v>
      </c>
      <c r="D1234" s="3">
        <f t="shared" si="2"/>
        <v>20658</v>
      </c>
      <c r="E1234" s="3">
        <f t="shared" si="3"/>
        <v>1</v>
      </c>
    </row>
    <row r="1235">
      <c r="A1235" s="1">
        <v>6914.0</v>
      </c>
      <c r="B1235" s="3">
        <f t="shared" si="1"/>
        <v>1</v>
      </c>
      <c r="D1235" s="3">
        <f t="shared" si="2"/>
        <v>20695</v>
      </c>
      <c r="E1235" s="3">
        <f t="shared" si="3"/>
        <v>1</v>
      </c>
    </row>
    <row r="1236">
      <c r="A1236" s="1">
        <v>6919.0</v>
      </c>
      <c r="B1236" s="3">
        <f t="shared" si="1"/>
        <v>1</v>
      </c>
      <c r="D1236" s="3">
        <f t="shared" si="2"/>
        <v>20728</v>
      </c>
      <c r="E1236" s="3">
        <f t="shared" si="3"/>
        <v>1</v>
      </c>
    </row>
    <row r="1237">
      <c r="A1237" s="1">
        <v>6922.0</v>
      </c>
      <c r="B1237" s="3">
        <f t="shared" si="1"/>
        <v>1</v>
      </c>
      <c r="D1237" s="3">
        <f t="shared" si="2"/>
        <v>20755</v>
      </c>
      <c r="E1237" s="3">
        <f t="shared" si="3"/>
        <v>1</v>
      </c>
    </row>
    <row r="1238">
      <c r="A1238" s="1">
        <v>6924.0</v>
      </c>
      <c r="B1238" s="3">
        <f t="shared" si="1"/>
        <v>1</v>
      </c>
      <c r="D1238" s="3">
        <f t="shared" si="2"/>
        <v>20765</v>
      </c>
      <c r="E1238" s="3">
        <f t="shared" si="3"/>
        <v>1</v>
      </c>
    </row>
    <row r="1239">
      <c r="A1239" s="1">
        <v>6933.0</v>
      </c>
      <c r="B1239" s="3">
        <f t="shared" si="1"/>
        <v>1</v>
      </c>
      <c r="D1239" s="3">
        <f t="shared" si="2"/>
        <v>20779</v>
      </c>
      <c r="E1239" s="3">
        <f t="shared" si="3"/>
        <v>1</v>
      </c>
    </row>
    <row r="1240">
      <c r="A1240" s="1">
        <v>6935.0</v>
      </c>
      <c r="B1240" s="3">
        <f t="shared" si="1"/>
        <v>1</v>
      </c>
      <c r="D1240" s="3">
        <f t="shared" si="2"/>
        <v>20792</v>
      </c>
      <c r="E1240" s="3">
        <f t="shared" si="3"/>
        <v>1</v>
      </c>
    </row>
    <row r="1241">
      <c r="A1241" s="1">
        <v>6936.0</v>
      </c>
      <c r="B1241" s="3">
        <f t="shared" si="1"/>
        <v>1</v>
      </c>
      <c r="D1241" s="3">
        <f t="shared" si="2"/>
        <v>20804</v>
      </c>
      <c r="E1241" s="3">
        <f t="shared" si="3"/>
        <v>1</v>
      </c>
    </row>
    <row r="1242">
      <c r="A1242" s="1">
        <v>6937.0</v>
      </c>
      <c r="B1242" s="3">
        <f t="shared" si="1"/>
        <v>1</v>
      </c>
      <c r="D1242" s="3">
        <f t="shared" si="2"/>
        <v>20808</v>
      </c>
      <c r="E1242" s="3">
        <f t="shared" si="3"/>
        <v>1</v>
      </c>
    </row>
    <row r="1243">
      <c r="A1243" s="1">
        <v>6938.0</v>
      </c>
      <c r="B1243" s="3">
        <f t="shared" si="1"/>
        <v>1</v>
      </c>
      <c r="D1243" s="3">
        <f t="shared" si="2"/>
        <v>20811</v>
      </c>
      <c r="E1243" s="3">
        <f t="shared" si="3"/>
        <v>1</v>
      </c>
    </row>
    <row r="1244">
      <c r="A1244" s="1">
        <v>6952.0</v>
      </c>
      <c r="B1244" s="3">
        <f t="shared" si="1"/>
        <v>1</v>
      </c>
      <c r="D1244" s="3">
        <f t="shared" si="2"/>
        <v>20827</v>
      </c>
      <c r="E1244" s="3">
        <f t="shared" si="3"/>
        <v>1</v>
      </c>
    </row>
    <row r="1245">
      <c r="A1245" s="1">
        <v>6962.0</v>
      </c>
      <c r="B1245" s="3">
        <f t="shared" si="1"/>
        <v>1</v>
      </c>
      <c r="D1245" s="3">
        <f t="shared" si="2"/>
        <v>20852</v>
      </c>
      <c r="E1245" s="3">
        <f t="shared" si="3"/>
        <v>1</v>
      </c>
    </row>
    <row r="1246">
      <c r="A1246" s="1">
        <v>6965.0</v>
      </c>
      <c r="B1246" s="3">
        <f t="shared" si="1"/>
        <v>1</v>
      </c>
      <c r="D1246" s="3">
        <f t="shared" si="2"/>
        <v>20879</v>
      </c>
      <c r="E1246" s="3">
        <f t="shared" si="3"/>
        <v>1</v>
      </c>
    </row>
    <row r="1247">
      <c r="A1247" s="1">
        <v>6984.0</v>
      </c>
      <c r="B1247" s="3">
        <f t="shared" si="1"/>
        <v>1</v>
      </c>
      <c r="D1247" s="3">
        <f t="shared" si="2"/>
        <v>20911</v>
      </c>
      <c r="E1247" s="3">
        <f t="shared" si="3"/>
        <v>1</v>
      </c>
    </row>
    <row r="1248">
      <c r="A1248" s="1">
        <v>6987.0</v>
      </c>
      <c r="B1248" s="3">
        <f t="shared" si="1"/>
        <v>1</v>
      </c>
      <c r="D1248" s="3">
        <f t="shared" si="2"/>
        <v>20936</v>
      </c>
      <c r="E1248" s="3">
        <f t="shared" si="3"/>
        <v>1</v>
      </c>
    </row>
    <row r="1249">
      <c r="A1249" s="1">
        <v>6986.0</v>
      </c>
      <c r="B1249" s="3">
        <f t="shared" si="1"/>
        <v>0</v>
      </c>
      <c r="D1249" s="3">
        <f t="shared" si="2"/>
        <v>20957</v>
      </c>
      <c r="E1249" s="3">
        <f t="shared" si="3"/>
        <v>1</v>
      </c>
    </row>
    <row r="1250">
      <c r="A1250" s="1">
        <v>6985.0</v>
      </c>
      <c r="B1250" s="3">
        <f t="shared" si="1"/>
        <v>0</v>
      </c>
      <c r="D1250" s="3">
        <f t="shared" si="2"/>
        <v>20958</v>
      </c>
      <c r="E1250" s="3">
        <f t="shared" si="3"/>
        <v>1</v>
      </c>
    </row>
    <row r="1251">
      <c r="A1251" s="1">
        <v>6977.0</v>
      </c>
      <c r="B1251" s="3">
        <f t="shared" si="1"/>
        <v>0</v>
      </c>
      <c r="D1251" s="3">
        <f t="shared" si="2"/>
        <v>20948</v>
      </c>
      <c r="E1251" s="3">
        <f t="shared" si="3"/>
        <v>0</v>
      </c>
    </row>
    <row r="1252">
      <c r="A1252" s="1">
        <v>6967.0</v>
      </c>
      <c r="B1252" s="3">
        <f t="shared" si="1"/>
        <v>0</v>
      </c>
      <c r="D1252" s="3">
        <f t="shared" si="2"/>
        <v>20929</v>
      </c>
      <c r="E1252" s="3">
        <f t="shared" si="3"/>
        <v>0</v>
      </c>
    </row>
    <row r="1253">
      <c r="A1253" s="1">
        <v>6968.0</v>
      </c>
      <c r="B1253" s="3">
        <f t="shared" si="1"/>
        <v>1</v>
      </c>
      <c r="D1253" s="3">
        <f t="shared" si="2"/>
        <v>20912</v>
      </c>
      <c r="E1253" s="3">
        <f t="shared" si="3"/>
        <v>0</v>
      </c>
    </row>
    <row r="1254">
      <c r="A1254" s="1">
        <v>6966.0</v>
      </c>
      <c r="B1254" s="3">
        <f t="shared" si="1"/>
        <v>0</v>
      </c>
      <c r="D1254" s="3">
        <f t="shared" si="2"/>
        <v>20901</v>
      </c>
      <c r="E1254" s="3">
        <f t="shared" si="3"/>
        <v>0</v>
      </c>
    </row>
    <row r="1255">
      <c r="A1255" s="1">
        <v>6980.0</v>
      </c>
      <c r="B1255" s="3">
        <f t="shared" si="1"/>
        <v>1</v>
      </c>
      <c r="D1255" s="3">
        <f t="shared" si="2"/>
        <v>20914</v>
      </c>
      <c r="E1255" s="3">
        <f t="shared" si="3"/>
        <v>1</v>
      </c>
    </row>
    <row r="1256">
      <c r="A1256" s="1">
        <v>6997.0</v>
      </c>
      <c r="B1256" s="3">
        <f t="shared" si="1"/>
        <v>1</v>
      </c>
      <c r="D1256" s="3">
        <f t="shared" si="2"/>
        <v>20943</v>
      </c>
      <c r="E1256" s="3">
        <f t="shared" si="3"/>
        <v>1</v>
      </c>
    </row>
    <row r="1257">
      <c r="A1257" s="1">
        <v>6994.0</v>
      </c>
      <c r="B1257" s="3">
        <f t="shared" si="1"/>
        <v>0</v>
      </c>
      <c r="D1257" s="3">
        <f t="shared" si="2"/>
        <v>20971</v>
      </c>
      <c r="E1257" s="3">
        <f t="shared" si="3"/>
        <v>1</v>
      </c>
    </row>
    <row r="1258">
      <c r="A1258" s="1">
        <v>7002.0</v>
      </c>
      <c r="B1258" s="3">
        <f t="shared" si="1"/>
        <v>1</v>
      </c>
      <c r="D1258" s="3">
        <f t="shared" si="2"/>
        <v>20993</v>
      </c>
      <c r="E1258" s="3">
        <f t="shared" si="3"/>
        <v>1</v>
      </c>
    </row>
    <row r="1259">
      <c r="A1259" s="1">
        <v>7008.0</v>
      </c>
      <c r="B1259" s="3">
        <f t="shared" si="1"/>
        <v>1</v>
      </c>
      <c r="D1259" s="3">
        <f t="shared" si="2"/>
        <v>21004</v>
      </c>
      <c r="E1259" s="3">
        <f t="shared" si="3"/>
        <v>1</v>
      </c>
    </row>
    <row r="1260">
      <c r="A1260" s="1">
        <v>7000.0</v>
      </c>
      <c r="B1260" s="3">
        <f t="shared" si="1"/>
        <v>0</v>
      </c>
      <c r="D1260" s="3">
        <f t="shared" si="2"/>
        <v>21010</v>
      </c>
      <c r="E1260" s="3">
        <f t="shared" si="3"/>
        <v>1</v>
      </c>
    </row>
    <row r="1261">
      <c r="A1261" s="1">
        <v>6975.0</v>
      </c>
      <c r="B1261" s="3">
        <f t="shared" si="1"/>
        <v>0</v>
      </c>
      <c r="D1261" s="3">
        <f t="shared" si="2"/>
        <v>20983</v>
      </c>
      <c r="E1261" s="3">
        <f t="shared" si="3"/>
        <v>0</v>
      </c>
    </row>
    <row r="1262">
      <c r="A1262" s="1">
        <v>7009.0</v>
      </c>
      <c r="B1262" s="3">
        <f t="shared" si="1"/>
        <v>1</v>
      </c>
      <c r="D1262" s="3">
        <f t="shared" si="2"/>
        <v>20984</v>
      </c>
      <c r="E1262" s="3">
        <f t="shared" si="3"/>
        <v>1</v>
      </c>
    </row>
    <row r="1263">
      <c r="A1263" s="1">
        <v>7014.0</v>
      </c>
      <c r="B1263" s="3">
        <f t="shared" si="1"/>
        <v>1</v>
      </c>
      <c r="D1263" s="3">
        <f t="shared" si="2"/>
        <v>20998</v>
      </c>
      <c r="E1263" s="3">
        <f t="shared" si="3"/>
        <v>1</v>
      </c>
    </row>
    <row r="1264">
      <c r="A1264" s="1">
        <v>7015.0</v>
      </c>
      <c r="B1264" s="3">
        <f t="shared" si="1"/>
        <v>1</v>
      </c>
      <c r="D1264" s="3">
        <f t="shared" si="2"/>
        <v>21038</v>
      </c>
      <c r="E1264" s="3">
        <f t="shared" si="3"/>
        <v>1</v>
      </c>
    </row>
    <row r="1265">
      <c r="A1265" s="1">
        <v>7026.0</v>
      </c>
      <c r="B1265" s="3">
        <f t="shared" si="1"/>
        <v>1</v>
      </c>
      <c r="D1265" s="3">
        <f t="shared" si="2"/>
        <v>21055</v>
      </c>
      <c r="E1265" s="3">
        <f t="shared" si="3"/>
        <v>1</v>
      </c>
    </row>
    <row r="1266">
      <c r="A1266" s="1">
        <v>7027.0</v>
      </c>
      <c r="B1266" s="3">
        <f t="shared" si="1"/>
        <v>1</v>
      </c>
      <c r="D1266" s="3">
        <f t="shared" si="2"/>
        <v>21068</v>
      </c>
      <c r="E1266" s="3">
        <f t="shared" si="3"/>
        <v>1</v>
      </c>
    </row>
    <row r="1267">
      <c r="A1267" s="1">
        <v>7034.0</v>
      </c>
      <c r="B1267" s="3">
        <f t="shared" si="1"/>
        <v>1</v>
      </c>
      <c r="D1267" s="3">
        <f t="shared" si="2"/>
        <v>21087</v>
      </c>
      <c r="E1267" s="3">
        <f t="shared" si="3"/>
        <v>1</v>
      </c>
    </row>
    <row r="1268">
      <c r="A1268" s="1">
        <v>7036.0</v>
      </c>
      <c r="B1268" s="3">
        <f t="shared" si="1"/>
        <v>1</v>
      </c>
      <c r="D1268" s="3">
        <f t="shared" si="2"/>
        <v>21097</v>
      </c>
      <c r="E1268" s="3">
        <f t="shared" si="3"/>
        <v>1</v>
      </c>
    </row>
    <row r="1269">
      <c r="A1269" s="1">
        <v>7041.0</v>
      </c>
      <c r="B1269" s="3">
        <f t="shared" si="1"/>
        <v>1</v>
      </c>
      <c r="D1269" s="3">
        <f t="shared" si="2"/>
        <v>21111</v>
      </c>
      <c r="E1269" s="3">
        <f t="shared" si="3"/>
        <v>1</v>
      </c>
    </row>
    <row r="1270">
      <c r="A1270" s="1">
        <v>7040.0</v>
      </c>
      <c r="B1270" s="3">
        <f t="shared" si="1"/>
        <v>0</v>
      </c>
      <c r="D1270" s="3">
        <f t="shared" si="2"/>
        <v>21117</v>
      </c>
      <c r="E1270" s="3">
        <f t="shared" si="3"/>
        <v>1</v>
      </c>
    </row>
    <row r="1271">
      <c r="A1271" s="1">
        <v>7041.0</v>
      </c>
      <c r="B1271" s="3">
        <f t="shared" si="1"/>
        <v>1</v>
      </c>
      <c r="D1271" s="3">
        <f t="shared" si="2"/>
        <v>21122</v>
      </c>
      <c r="E1271" s="3">
        <f t="shared" si="3"/>
        <v>1</v>
      </c>
    </row>
    <row r="1272">
      <c r="A1272" s="1">
        <v>7045.0</v>
      </c>
      <c r="B1272" s="3">
        <f t="shared" si="1"/>
        <v>1</v>
      </c>
      <c r="D1272" s="3">
        <f t="shared" si="2"/>
        <v>21126</v>
      </c>
      <c r="E1272" s="3">
        <f t="shared" si="3"/>
        <v>1</v>
      </c>
    </row>
    <row r="1273">
      <c r="A1273" s="1">
        <v>7048.0</v>
      </c>
      <c r="B1273" s="3">
        <f t="shared" si="1"/>
        <v>1</v>
      </c>
      <c r="D1273" s="3">
        <f t="shared" si="2"/>
        <v>21134</v>
      </c>
      <c r="E1273" s="3">
        <f t="shared" si="3"/>
        <v>1</v>
      </c>
    </row>
    <row r="1274">
      <c r="A1274" s="1">
        <v>7065.0</v>
      </c>
      <c r="B1274" s="3">
        <f t="shared" si="1"/>
        <v>1</v>
      </c>
      <c r="D1274" s="3">
        <f t="shared" si="2"/>
        <v>21158</v>
      </c>
      <c r="E1274" s="3">
        <f t="shared" si="3"/>
        <v>1</v>
      </c>
    </row>
    <row r="1275">
      <c r="A1275" s="1">
        <v>7074.0</v>
      </c>
      <c r="B1275" s="3">
        <f t="shared" si="1"/>
        <v>1</v>
      </c>
      <c r="D1275" s="3">
        <f t="shared" si="2"/>
        <v>21187</v>
      </c>
      <c r="E1275" s="3">
        <f t="shared" si="3"/>
        <v>1</v>
      </c>
    </row>
    <row r="1276">
      <c r="A1276" s="1">
        <v>7075.0</v>
      </c>
      <c r="B1276" s="3">
        <f t="shared" si="1"/>
        <v>1</v>
      </c>
      <c r="D1276" s="3">
        <f t="shared" si="2"/>
        <v>21214</v>
      </c>
      <c r="E1276" s="3">
        <f t="shared" si="3"/>
        <v>1</v>
      </c>
    </row>
    <row r="1277">
      <c r="A1277" s="1">
        <v>7082.0</v>
      </c>
      <c r="B1277" s="3">
        <f t="shared" si="1"/>
        <v>1</v>
      </c>
      <c r="D1277" s="3">
        <f t="shared" si="2"/>
        <v>21231</v>
      </c>
      <c r="E1277" s="3">
        <f t="shared" si="3"/>
        <v>1</v>
      </c>
    </row>
    <row r="1278">
      <c r="A1278" s="1">
        <v>7087.0</v>
      </c>
      <c r="B1278" s="3">
        <f t="shared" si="1"/>
        <v>1</v>
      </c>
      <c r="D1278" s="3">
        <f t="shared" si="2"/>
        <v>21244</v>
      </c>
      <c r="E1278" s="3">
        <f t="shared" si="3"/>
        <v>1</v>
      </c>
    </row>
    <row r="1279">
      <c r="A1279" s="1">
        <v>7092.0</v>
      </c>
      <c r="B1279" s="3">
        <f t="shared" si="1"/>
        <v>1</v>
      </c>
      <c r="D1279" s="3">
        <f t="shared" si="2"/>
        <v>21261</v>
      </c>
      <c r="E1279" s="3">
        <f t="shared" si="3"/>
        <v>1</v>
      </c>
    </row>
    <row r="1280">
      <c r="A1280" s="1">
        <v>7098.0</v>
      </c>
      <c r="B1280" s="3">
        <f t="shared" si="1"/>
        <v>1</v>
      </c>
      <c r="D1280" s="3">
        <f t="shared" si="2"/>
        <v>21277</v>
      </c>
      <c r="E1280" s="3">
        <f t="shared" si="3"/>
        <v>1</v>
      </c>
    </row>
    <row r="1281">
      <c r="A1281" s="1">
        <v>7097.0</v>
      </c>
      <c r="B1281" s="3">
        <f t="shared" si="1"/>
        <v>0</v>
      </c>
      <c r="D1281" s="3">
        <f t="shared" si="2"/>
        <v>21287</v>
      </c>
      <c r="E1281" s="3">
        <f t="shared" si="3"/>
        <v>1</v>
      </c>
    </row>
    <row r="1282">
      <c r="A1282" s="1">
        <v>7111.0</v>
      </c>
      <c r="B1282" s="3">
        <f t="shared" si="1"/>
        <v>1</v>
      </c>
      <c r="D1282" s="3">
        <f t="shared" si="2"/>
        <v>21306</v>
      </c>
      <c r="E1282" s="3">
        <f t="shared" si="3"/>
        <v>1</v>
      </c>
    </row>
    <row r="1283">
      <c r="A1283" s="1">
        <v>7127.0</v>
      </c>
      <c r="B1283" s="3">
        <f t="shared" si="1"/>
        <v>1</v>
      </c>
      <c r="D1283" s="3">
        <f t="shared" si="2"/>
        <v>21335</v>
      </c>
      <c r="E1283" s="3">
        <f t="shared" si="3"/>
        <v>1</v>
      </c>
    </row>
    <row r="1284">
      <c r="A1284" s="1">
        <v>7124.0</v>
      </c>
      <c r="B1284" s="3">
        <f t="shared" si="1"/>
        <v>0</v>
      </c>
      <c r="D1284" s="3">
        <f t="shared" si="2"/>
        <v>21362</v>
      </c>
      <c r="E1284" s="3">
        <f t="shared" si="3"/>
        <v>1</v>
      </c>
    </row>
    <row r="1285">
      <c r="A1285" s="1">
        <v>7135.0</v>
      </c>
      <c r="B1285" s="3">
        <f t="shared" si="1"/>
        <v>1</v>
      </c>
      <c r="D1285" s="3">
        <f t="shared" si="2"/>
        <v>21386</v>
      </c>
      <c r="E1285" s="3">
        <f t="shared" si="3"/>
        <v>1</v>
      </c>
    </row>
    <row r="1286">
      <c r="A1286" s="1">
        <v>7136.0</v>
      </c>
      <c r="B1286" s="3">
        <f t="shared" si="1"/>
        <v>1</v>
      </c>
      <c r="D1286" s="3">
        <f t="shared" si="2"/>
        <v>21395</v>
      </c>
      <c r="E1286" s="3">
        <f t="shared" si="3"/>
        <v>1</v>
      </c>
    </row>
    <row r="1287">
      <c r="A1287" s="1">
        <v>7137.0</v>
      </c>
      <c r="B1287" s="3">
        <f t="shared" si="1"/>
        <v>1</v>
      </c>
      <c r="D1287" s="3">
        <f t="shared" si="2"/>
        <v>21408</v>
      </c>
      <c r="E1287" s="3">
        <f t="shared" si="3"/>
        <v>1</v>
      </c>
    </row>
    <row r="1288">
      <c r="A1288" s="1">
        <v>7140.0</v>
      </c>
      <c r="B1288" s="3">
        <f t="shared" si="1"/>
        <v>1</v>
      </c>
      <c r="D1288" s="3">
        <f t="shared" si="2"/>
        <v>21413</v>
      </c>
      <c r="E1288" s="3">
        <f t="shared" si="3"/>
        <v>1</v>
      </c>
    </row>
    <row r="1289">
      <c r="A1289" s="1">
        <v>7153.0</v>
      </c>
      <c r="B1289" s="3">
        <f t="shared" si="1"/>
        <v>1</v>
      </c>
      <c r="D1289" s="3">
        <f t="shared" si="2"/>
        <v>21430</v>
      </c>
      <c r="E1289" s="3">
        <f t="shared" si="3"/>
        <v>1</v>
      </c>
    </row>
    <row r="1290">
      <c r="A1290" s="1">
        <v>7156.0</v>
      </c>
      <c r="B1290" s="3">
        <f t="shared" si="1"/>
        <v>1</v>
      </c>
      <c r="D1290" s="3">
        <f t="shared" si="2"/>
        <v>21449</v>
      </c>
      <c r="E1290" s="3">
        <f t="shared" si="3"/>
        <v>1</v>
      </c>
    </row>
    <row r="1291">
      <c r="A1291" s="1">
        <v>7158.0</v>
      </c>
      <c r="B1291" s="3">
        <f t="shared" si="1"/>
        <v>1</v>
      </c>
      <c r="D1291" s="3">
        <f t="shared" si="2"/>
        <v>21467</v>
      </c>
      <c r="E1291" s="3">
        <f t="shared" si="3"/>
        <v>1</v>
      </c>
    </row>
    <row r="1292">
      <c r="A1292" s="1">
        <v>7174.0</v>
      </c>
      <c r="B1292" s="3">
        <f t="shared" si="1"/>
        <v>1</v>
      </c>
      <c r="D1292" s="3">
        <f t="shared" si="2"/>
        <v>21488</v>
      </c>
      <c r="E1292" s="3">
        <f t="shared" si="3"/>
        <v>1</v>
      </c>
    </row>
    <row r="1293">
      <c r="A1293" s="1">
        <v>7176.0</v>
      </c>
      <c r="B1293" s="3">
        <f t="shared" si="1"/>
        <v>1</v>
      </c>
      <c r="D1293" s="3">
        <f t="shared" si="2"/>
        <v>21508</v>
      </c>
      <c r="E1293" s="3">
        <f t="shared" si="3"/>
        <v>1</v>
      </c>
    </row>
    <row r="1294">
      <c r="A1294" s="1">
        <v>7177.0</v>
      </c>
      <c r="B1294" s="3">
        <f t="shared" si="1"/>
        <v>1</v>
      </c>
      <c r="D1294" s="3">
        <f t="shared" si="2"/>
        <v>21527</v>
      </c>
      <c r="E1294" s="3">
        <f t="shared" si="3"/>
        <v>1</v>
      </c>
    </row>
    <row r="1295">
      <c r="A1295" s="1">
        <v>7163.0</v>
      </c>
      <c r="B1295" s="3">
        <f t="shared" si="1"/>
        <v>0</v>
      </c>
      <c r="D1295" s="3">
        <f t="shared" si="2"/>
        <v>21516</v>
      </c>
      <c r="E1295" s="3">
        <f t="shared" si="3"/>
        <v>0</v>
      </c>
    </row>
    <row r="1296">
      <c r="A1296" s="1">
        <v>7166.0</v>
      </c>
      <c r="B1296" s="3">
        <f t="shared" si="1"/>
        <v>1</v>
      </c>
      <c r="D1296" s="3">
        <f t="shared" si="2"/>
        <v>21506</v>
      </c>
      <c r="E1296" s="3">
        <f t="shared" si="3"/>
        <v>0</v>
      </c>
    </row>
    <row r="1297">
      <c r="A1297" s="1">
        <v>7159.0</v>
      </c>
      <c r="B1297" s="3">
        <f t="shared" si="1"/>
        <v>0</v>
      </c>
      <c r="D1297" s="3">
        <f t="shared" si="2"/>
        <v>21488</v>
      </c>
      <c r="E1297" s="3">
        <f t="shared" si="3"/>
        <v>0</v>
      </c>
    </row>
    <row r="1298">
      <c r="A1298" s="1">
        <v>7157.0</v>
      </c>
      <c r="B1298" s="3">
        <f t="shared" si="1"/>
        <v>0</v>
      </c>
      <c r="D1298" s="3">
        <f t="shared" si="2"/>
        <v>21482</v>
      </c>
      <c r="E1298" s="3">
        <f t="shared" si="3"/>
        <v>0</v>
      </c>
    </row>
    <row r="1299">
      <c r="A1299" s="1">
        <v>7158.0</v>
      </c>
      <c r="B1299" s="3">
        <f t="shared" si="1"/>
        <v>1</v>
      </c>
      <c r="D1299" s="3">
        <f t="shared" si="2"/>
        <v>21474</v>
      </c>
      <c r="E1299" s="3">
        <f t="shared" si="3"/>
        <v>0</v>
      </c>
    </row>
    <row r="1300">
      <c r="A1300" s="1">
        <v>7164.0</v>
      </c>
      <c r="B1300" s="3">
        <f t="shared" si="1"/>
        <v>1</v>
      </c>
      <c r="D1300" s="3">
        <f t="shared" si="2"/>
        <v>21479</v>
      </c>
      <c r="E1300" s="3">
        <f t="shared" si="3"/>
        <v>1</v>
      </c>
    </row>
    <row r="1301">
      <c r="A1301" s="1">
        <v>7165.0</v>
      </c>
      <c r="B1301" s="3">
        <f t="shared" si="1"/>
        <v>1</v>
      </c>
      <c r="D1301" s="3">
        <f t="shared" si="2"/>
        <v>21487</v>
      </c>
      <c r="E1301" s="3">
        <f t="shared" si="3"/>
        <v>1</v>
      </c>
    </row>
    <row r="1302">
      <c r="A1302" s="1">
        <v>7172.0</v>
      </c>
      <c r="B1302" s="3">
        <f t="shared" si="1"/>
        <v>1</v>
      </c>
      <c r="D1302" s="3">
        <f t="shared" si="2"/>
        <v>21501</v>
      </c>
      <c r="E1302" s="3">
        <f t="shared" si="3"/>
        <v>1</v>
      </c>
    </row>
    <row r="1303">
      <c r="A1303" s="1">
        <v>7190.0</v>
      </c>
      <c r="B1303" s="3">
        <f t="shared" si="1"/>
        <v>1</v>
      </c>
      <c r="D1303" s="3">
        <f t="shared" si="2"/>
        <v>21527</v>
      </c>
      <c r="E1303" s="3">
        <f t="shared" si="3"/>
        <v>1</v>
      </c>
    </row>
    <row r="1304">
      <c r="A1304" s="1">
        <v>7194.0</v>
      </c>
      <c r="B1304" s="3">
        <f t="shared" si="1"/>
        <v>1</v>
      </c>
      <c r="D1304" s="3">
        <f t="shared" si="2"/>
        <v>21556</v>
      </c>
      <c r="E1304" s="3">
        <f t="shared" si="3"/>
        <v>1</v>
      </c>
    </row>
    <row r="1305">
      <c r="A1305" s="1">
        <v>7199.0</v>
      </c>
      <c r="B1305" s="3">
        <f t="shared" si="1"/>
        <v>1</v>
      </c>
      <c r="D1305" s="3">
        <f t="shared" si="2"/>
        <v>21583</v>
      </c>
      <c r="E1305" s="3">
        <f t="shared" si="3"/>
        <v>1</v>
      </c>
    </row>
    <row r="1306">
      <c r="A1306" s="1">
        <v>7200.0</v>
      </c>
      <c r="B1306" s="3">
        <f t="shared" si="1"/>
        <v>1</v>
      </c>
      <c r="D1306" s="3">
        <f t="shared" si="2"/>
        <v>21593</v>
      </c>
      <c r="E1306" s="3">
        <f t="shared" si="3"/>
        <v>1</v>
      </c>
    </row>
    <row r="1307">
      <c r="A1307" s="1">
        <v>7205.0</v>
      </c>
      <c r="B1307" s="3">
        <f t="shared" si="1"/>
        <v>1</v>
      </c>
      <c r="D1307" s="3">
        <f t="shared" si="2"/>
        <v>21604</v>
      </c>
      <c r="E1307" s="3">
        <f t="shared" si="3"/>
        <v>1</v>
      </c>
    </row>
    <row r="1308">
      <c r="A1308" s="1">
        <v>7208.0</v>
      </c>
      <c r="B1308" s="3">
        <f t="shared" si="1"/>
        <v>1</v>
      </c>
      <c r="D1308" s="3">
        <f t="shared" si="2"/>
        <v>21613</v>
      </c>
      <c r="E1308" s="3">
        <f t="shared" si="3"/>
        <v>1</v>
      </c>
    </row>
    <row r="1309">
      <c r="A1309" s="1">
        <v>7207.0</v>
      </c>
      <c r="B1309" s="3">
        <f t="shared" si="1"/>
        <v>0</v>
      </c>
      <c r="D1309" s="3">
        <f t="shared" si="2"/>
        <v>21620</v>
      </c>
      <c r="E1309" s="3">
        <f t="shared" si="3"/>
        <v>1</v>
      </c>
    </row>
    <row r="1310">
      <c r="A1310" s="1">
        <v>7222.0</v>
      </c>
      <c r="B1310" s="3">
        <f t="shared" si="1"/>
        <v>1</v>
      </c>
      <c r="D1310" s="3">
        <f t="shared" si="2"/>
        <v>21637</v>
      </c>
      <c r="E1310" s="3">
        <f t="shared" si="3"/>
        <v>1</v>
      </c>
    </row>
    <row r="1311">
      <c r="A1311" s="1">
        <v>7227.0</v>
      </c>
      <c r="B1311" s="3">
        <f t="shared" si="1"/>
        <v>1</v>
      </c>
      <c r="D1311" s="3">
        <f t="shared" si="2"/>
        <v>21656</v>
      </c>
      <c r="E1311" s="3">
        <f t="shared" si="3"/>
        <v>1</v>
      </c>
    </row>
    <row r="1312">
      <c r="A1312" s="1">
        <v>7244.0</v>
      </c>
      <c r="B1312" s="3">
        <f t="shared" si="1"/>
        <v>1</v>
      </c>
      <c r="D1312" s="3">
        <f t="shared" si="2"/>
        <v>21693</v>
      </c>
      <c r="E1312" s="3">
        <f t="shared" si="3"/>
        <v>1</v>
      </c>
    </row>
    <row r="1313">
      <c r="A1313" s="1">
        <v>7249.0</v>
      </c>
      <c r="B1313" s="3">
        <f t="shared" si="1"/>
        <v>1</v>
      </c>
      <c r="D1313" s="3">
        <f t="shared" si="2"/>
        <v>21720</v>
      </c>
      <c r="E1313" s="3">
        <f t="shared" si="3"/>
        <v>1</v>
      </c>
    </row>
    <row r="1314">
      <c r="A1314" s="1">
        <v>7271.0</v>
      </c>
      <c r="B1314" s="3">
        <f t="shared" si="1"/>
        <v>1</v>
      </c>
      <c r="D1314" s="3">
        <f t="shared" si="2"/>
        <v>21764</v>
      </c>
      <c r="E1314" s="3">
        <f t="shared" si="3"/>
        <v>1</v>
      </c>
    </row>
    <row r="1315">
      <c r="A1315" s="1">
        <v>7272.0</v>
      </c>
      <c r="B1315" s="3">
        <f t="shared" si="1"/>
        <v>1</v>
      </c>
      <c r="D1315" s="3">
        <f t="shared" si="2"/>
        <v>21792</v>
      </c>
      <c r="E1315" s="3">
        <f t="shared" si="3"/>
        <v>1</v>
      </c>
    </row>
    <row r="1316">
      <c r="A1316" s="1">
        <v>7273.0</v>
      </c>
      <c r="B1316" s="3">
        <f t="shared" si="1"/>
        <v>1</v>
      </c>
      <c r="D1316" s="3">
        <f t="shared" si="2"/>
        <v>21816</v>
      </c>
      <c r="E1316" s="3">
        <f t="shared" si="3"/>
        <v>1</v>
      </c>
    </row>
    <row r="1317">
      <c r="A1317" s="1">
        <v>7274.0</v>
      </c>
      <c r="B1317" s="3">
        <f t="shared" si="1"/>
        <v>1</v>
      </c>
      <c r="D1317" s="3">
        <f t="shared" si="2"/>
        <v>21819</v>
      </c>
      <c r="E1317" s="3">
        <f t="shared" si="3"/>
        <v>1</v>
      </c>
    </row>
    <row r="1318">
      <c r="A1318" s="1">
        <v>7281.0</v>
      </c>
      <c r="B1318" s="3">
        <f t="shared" si="1"/>
        <v>1</v>
      </c>
      <c r="D1318" s="3">
        <f t="shared" si="2"/>
        <v>21828</v>
      </c>
      <c r="E1318" s="3">
        <f t="shared" si="3"/>
        <v>1</v>
      </c>
    </row>
    <row r="1319">
      <c r="A1319" s="1">
        <v>7286.0</v>
      </c>
      <c r="B1319" s="3">
        <f t="shared" si="1"/>
        <v>1</v>
      </c>
      <c r="D1319" s="3">
        <f t="shared" si="2"/>
        <v>21841</v>
      </c>
      <c r="E1319" s="3">
        <f t="shared" si="3"/>
        <v>1</v>
      </c>
    </row>
    <row r="1320">
      <c r="A1320" s="1">
        <v>7288.0</v>
      </c>
      <c r="B1320" s="3">
        <f t="shared" si="1"/>
        <v>1</v>
      </c>
      <c r="D1320" s="3">
        <f t="shared" si="2"/>
        <v>21855</v>
      </c>
      <c r="E1320" s="3">
        <f t="shared" si="3"/>
        <v>1</v>
      </c>
    </row>
    <row r="1321">
      <c r="A1321" s="1">
        <v>7314.0</v>
      </c>
      <c r="B1321" s="3">
        <f t="shared" si="1"/>
        <v>1</v>
      </c>
      <c r="D1321" s="3">
        <f t="shared" si="2"/>
        <v>21888</v>
      </c>
      <c r="E1321" s="3">
        <f t="shared" si="3"/>
        <v>1</v>
      </c>
    </row>
    <row r="1322">
      <c r="A1322" s="1">
        <v>7315.0</v>
      </c>
      <c r="B1322" s="3">
        <f t="shared" si="1"/>
        <v>1</v>
      </c>
      <c r="D1322" s="3">
        <f t="shared" si="2"/>
        <v>21917</v>
      </c>
      <c r="E1322" s="3">
        <f t="shared" si="3"/>
        <v>1</v>
      </c>
    </row>
    <row r="1323">
      <c r="A1323" s="1">
        <v>7317.0</v>
      </c>
      <c r="B1323" s="3">
        <f t="shared" si="1"/>
        <v>1</v>
      </c>
      <c r="D1323" s="3">
        <f t="shared" si="2"/>
        <v>21946</v>
      </c>
      <c r="E1323" s="3">
        <f t="shared" si="3"/>
        <v>1</v>
      </c>
    </row>
    <row r="1324">
      <c r="A1324" s="1">
        <v>7318.0</v>
      </c>
      <c r="B1324" s="3">
        <f t="shared" si="1"/>
        <v>1</v>
      </c>
      <c r="D1324" s="3">
        <f t="shared" si="2"/>
        <v>21950</v>
      </c>
      <c r="E1324" s="3">
        <f t="shared" si="3"/>
        <v>1</v>
      </c>
    </row>
    <row r="1325">
      <c r="A1325" s="1">
        <v>7319.0</v>
      </c>
      <c r="B1325" s="3">
        <f t="shared" si="1"/>
        <v>1</v>
      </c>
      <c r="D1325" s="3">
        <f t="shared" si="2"/>
        <v>21954</v>
      </c>
      <c r="E1325" s="3">
        <f t="shared" si="3"/>
        <v>1</v>
      </c>
    </row>
    <row r="1326">
      <c r="A1326" s="1">
        <v>7304.0</v>
      </c>
      <c r="B1326" s="3">
        <f t="shared" si="1"/>
        <v>0</v>
      </c>
      <c r="D1326" s="3">
        <f t="shared" si="2"/>
        <v>21941</v>
      </c>
      <c r="E1326" s="3">
        <f t="shared" si="3"/>
        <v>0</v>
      </c>
    </row>
    <row r="1327">
      <c r="A1327" s="1">
        <v>7307.0</v>
      </c>
      <c r="B1327" s="3">
        <f t="shared" si="1"/>
        <v>1</v>
      </c>
      <c r="D1327" s="3">
        <f t="shared" si="2"/>
        <v>21930</v>
      </c>
      <c r="E1327" s="3">
        <f t="shared" si="3"/>
        <v>0</v>
      </c>
    </row>
    <row r="1328">
      <c r="A1328" s="1">
        <v>7308.0</v>
      </c>
      <c r="B1328" s="3">
        <f t="shared" si="1"/>
        <v>1</v>
      </c>
      <c r="D1328" s="3">
        <f t="shared" si="2"/>
        <v>21919</v>
      </c>
      <c r="E1328" s="3">
        <f t="shared" si="3"/>
        <v>0</v>
      </c>
    </row>
    <row r="1329">
      <c r="A1329" s="1">
        <v>7309.0</v>
      </c>
      <c r="B1329" s="3">
        <f t="shared" si="1"/>
        <v>1</v>
      </c>
      <c r="D1329" s="3">
        <f t="shared" si="2"/>
        <v>21924</v>
      </c>
      <c r="E1329" s="3">
        <f t="shared" si="3"/>
        <v>1</v>
      </c>
    </row>
    <row r="1330">
      <c r="A1330" s="1">
        <v>7312.0</v>
      </c>
      <c r="B1330" s="3">
        <f t="shared" si="1"/>
        <v>1</v>
      </c>
      <c r="D1330" s="3">
        <f t="shared" si="2"/>
        <v>21929</v>
      </c>
      <c r="E1330" s="3">
        <f t="shared" si="3"/>
        <v>1</v>
      </c>
    </row>
    <row r="1331">
      <c r="A1331" s="1">
        <v>7319.0</v>
      </c>
      <c r="B1331" s="3">
        <f t="shared" si="1"/>
        <v>1</v>
      </c>
      <c r="D1331" s="3">
        <f t="shared" si="2"/>
        <v>21940</v>
      </c>
      <c r="E1331" s="3">
        <f t="shared" si="3"/>
        <v>1</v>
      </c>
    </row>
    <row r="1332">
      <c r="A1332" s="1">
        <v>7322.0</v>
      </c>
      <c r="B1332" s="3">
        <f t="shared" si="1"/>
        <v>1</v>
      </c>
      <c r="D1332" s="3">
        <f t="shared" si="2"/>
        <v>21953</v>
      </c>
      <c r="E1332" s="3">
        <f t="shared" si="3"/>
        <v>1</v>
      </c>
    </row>
    <row r="1333">
      <c r="A1333" s="1">
        <v>7337.0</v>
      </c>
      <c r="B1333" s="3">
        <f t="shared" si="1"/>
        <v>1</v>
      </c>
      <c r="D1333" s="3">
        <f t="shared" si="2"/>
        <v>21978</v>
      </c>
      <c r="E1333" s="3">
        <f t="shared" si="3"/>
        <v>1</v>
      </c>
    </row>
    <row r="1334">
      <c r="A1334" s="1">
        <v>7338.0</v>
      </c>
      <c r="B1334" s="3">
        <f t="shared" si="1"/>
        <v>1</v>
      </c>
      <c r="D1334" s="3">
        <f t="shared" si="2"/>
        <v>21997</v>
      </c>
      <c r="E1334" s="3">
        <f t="shared" si="3"/>
        <v>1</v>
      </c>
    </row>
    <row r="1335">
      <c r="A1335" s="1">
        <v>7345.0</v>
      </c>
      <c r="B1335" s="3">
        <f t="shared" si="1"/>
        <v>1</v>
      </c>
      <c r="D1335" s="3">
        <f t="shared" si="2"/>
        <v>22020</v>
      </c>
      <c r="E1335" s="3">
        <f t="shared" si="3"/>
        <v>1</v>
      </c>
    </row>
    <row r="1336">
      <c r="A1336" s="1">
        <v>7346.0</v>
      </c>
      <c r="B1336" s="3">
        <f t="shared" si="1"/>
        <v>1</v>
      </c>
      <c r="D1336" s="3">
        <f t="shared" si="2"/>
        <v>22029</v>
      </c>
      <c r="E1336" s="3">
        <f t="shared" si="3"/>
        <v>1</v>
      </c>
    </row>
    <row r="1337">
      <c r="A1337" s="1">
        <v>7350.0</v>
      </c>
      <c r="B1337" s="3">
        <f t="shared" si="1"/>
        <v>1</v>
      </c>
      <c r="D1337" s="3">
        <f t="shared" si="2"/>
        <v>22041</v>
      </c>
      <c r="E1337" s="3">
        <f t="shared" si="3"/>
        <v>1</v>
      </c>
    </row>
    <row r="1338">
      <c r="A1338" s="1">
        <v>7360.0</v>
      </c>
      <c r="B1338" s="3">
        <f t="shared" si="1"/>
        <v>1</v>
      </c>
      <c r="D1338" s="3">
        <f t="shared" si="2"/>
        <v>22056</v>
      </c>
      <c r="E1338" s="3">
        <f t="shared" si="3"/>
        <v>1</v>
      </c>
    </row>
    <row r="1339">
      <c r="A1339" s="1">
        <v>7361.0</v>
      </c>
      <c r="B1339" s="3">
        <f t="shared" si="1"/>
        <v>1</v>
      </c>
      <c r="D1339" s="3">
        <f t="shared" si="2"/>
        <v>22071</v>
      </c>
      <c r="E1339" s="3">
        <f t="shared" si="3"/>
        <v>1</v>
      </c>
    </row>
    <row r="1340">
      <c r="A1340" s="1">
        <v>7362.0</v>
      </c>
      <c r="B1340" s="3">
        <f t="shared" si="1"/>
        <v>1</v>
      </c>
      <c r="D1340" s="3">
        <f t="shared" si="2"/>
        <v>22083</v>
      </c>
      <c r="E1340" s="3">
        <f t="shared" si="3"/>
        <v>1</v>
      </c>
    </row>
    <row r="1341">
      <c r="A1341" s="1">
        <v>7360.0</v>
      </c>
      <c r="B1341" s="3">
        <f t="shared" si="1"/>
        <v>0</v>
      </c>
      <c r="D1341" s="3">
        <f t="shared" si="2"/>
        <v>22083</v>
      </c>
      <c r="E1341" s="3">
        <f t="shared" si="3"/>
        <v>0</v>
      </c>
    </row>
    <row r="1342">
      <c r="A1342" s="1">
        <v>7395.0</v>
      </c>
      <c r="B1342" s="3">
        <f t="shared" si="1"/>
        <v>1</v>
      </c>
      <c r="D1342" s="3">
        <f t="shared" si="2"/>
        <v>22117</v>
      </c>
      <c r="E1342" s="3">
        <f t="shared" si="3"/>
        <v>1</v>
      </c>
    </row>
    <row r="1343">
      <c r="A1343" s="1">
        <v>7400.0</v>
      </c>
      <c r="B1343" s="3">
        <f t="shared" si="1"/>
        <v>1</v>
      </c>
      <c r="D1343" s="3">
        <f t="shared" si="2"/>
        <v>22155</v>
      </c>
      <c r="E1343" s="3">
        <f t="shared" si="3"/>
        <v>1</v>
      </c>
    </row>
    <row r="1344">
      <c r="A1344" s="1">
        <v>7404.0</v>
      </c>
      <c r="B1344" s="3">
        <f t="shared" si="1"/>
        <v>1</v>
      </c>
      <c r="D1344" s="3">
        <f t="shared" si="2"/>
        <v>22199</v>
      </c>
      <c r="E1344" s="3">
        <f t="shared" si="3"/>
        <v>1</v>
      </c>
    </row>
    <row r="1345">
      <c r="A1345" s="1">
        <v>7405.0</v>
      </c>
      <c r="B1345" s="3">
        <f t="shared" si="1"/>
        <v>1</v>
      </c>
      <c r="D1345" s="3">
        <f t="shared" si="2"/>
        <v>22209</v>
      </c>
      <c r="E1345" s="3">
        <f t="shared" si="3"/>
        <v>1</v>
      </c>
    </row>
    <row r="1346">
      <c r="A1346" s="1">
        <v>7407.0</v>
      </c>
      <c r="B1346" s="3">
        <f t="shared" si="1"/>
        <v>1</v>
      </c>
      <c r="D1346" s="3">
        <f t="shared" si="2"/>
        <v>22216</v>
      </c>
      <c r="E1346" s="3">
        <f t="shared" si="3"/>
        <v>1</v>
      </c>
    </row>
    <row r="1347">
      <c r="A1347" s="1">
        <v>7406.0</v>
      </c>
      <c r="B1347" s="3">
        <f t="shared" si="1"/>
        <v>0</v>
      </c>
      <c r="D1347" s="3">
        <f t="shared" si="2"/>
        <v>22218</v>
      </c>
      <c r="E1347" s="3">
        <f t="shared" si="3"/>
        <v>1</v>
      </c>
    </row>
    <row r="1348">
      <c r="A1348" s="1">
        <v>7411.0</v>
      </c>
      <c r="B1348" s="3">
        <f t="shared" si="1"/>
        <v>1</v>
      </c>
      <c r="D1348" s="3">
        <f t="shared" si="2"/>
        <v>22224</v>
      </c>
      <c r="E1348" s="3">
        <f t="shared" si="3"/>
        <v>1</v>
      </c>
    </row>
    <row r="1349">
      <c r="A1349" s="1">
        <v>7420.0</v>
      </c>
      <c r="B1349" s="3">
        <f t="shared" si="1"/>
        <v>1</v>
      </c>
      <c r="D1349" s="3">
        <f t="shared" si="2"/>
        <v>22237</v>
      </c>
      <c r="E1349" s="3">
        <f t="shared" si="3"/>
        <v>1</v>
      </c>
    </row>
    <row r="1350">
      <c r="A1350" s="1">
        <v>7435.0</v>
      </c>
      <c r="B1350" s="3">
        <f t="shared" si="1"/>
        <v>1</v>
      </c>
      <c r="D1350" s="3">
        <f t="shared" si="2"/>
        <v>22266</v>
      </c>
      <c r="E1350" s="3">
        <f t="shared" si="3"/>
        <v>1</v>
      </c>
    </row>
    <row r="1351">
      <c r="A1351" s="1">
        <v>7440.0</v>
      </c>
      <c r="B1351" s="3">
        <f t="shared" si="1"/>
        <v>1</v>
      </c>
      <c r="D1351" s="3">
        <f t="shared" si="2"/>
        <v>22295</v>
      </c>
      <c r="E1351" s="3">
        <f t="shared" si="3"/>
        <v>1</v>
      </c>
    </row>
    <row r="1352">
      <c r="A1352" s="1">
        <v>7442.0</v>
      </c>
      <c r="B1352" s="3">
        <f t="shared" si="1"/>
        <v>1</v>
      </c>
      <c r="D1352" s="3">
        <f t="shared" si="2"/>
        <v>22317</v>
      </c>
      <c r="E1352" s="3">
        <f t="shared" si="3"/>
        <v>1</v>
      </c>
    </row>
    <row r="1353">
      <c r="A1353" s="1">
        <v>7446.0</v>
      </c>
      <c r="B1353" s="3">
        <f t="shared" si="1"/>
        <v>1</v>
      </c>
      <c r="D1353" s="3">
        <f t="shared" si="2"/>
        <v>22328</v>
      </c>
      <c r="E1353" s="3">
        <f t="shared" si="3"/>
        <v>1</v>
      </c>
    </row>
    <row r="1354">
      <c r="A1354" s="1">
        <v>7453.0</v>
      </c>
      <c r="B1354" s="3">
        <f t="shared" si="1"/>
        <v>1</v>
      </c>
      <c r="D1354" s="3">
        <f t="shared" si="2"/>
        <v>22341</v>
      </c>
      <c r="E1354" s="3">
        <f t="shared" si="3"/>
        <v>1</v>
      </c>
    </row>
    <row r="1355">
      <c r="A1355" s="1">
        <v>7446.0</v>
      </c>
      <c r="B1355" s="3">
        <f t="shared" si="1"/>
        <v>0</v>
      </c>
      <c r="D1355" s="3">
        <f t="shared" si="2"/>
        <v>22345</v>
      </c>
      <c r="E1355" s="3">
        <f t="shared" si="3"/>
        <v>1</v>
      </c>
    </row>
    <row r="1356">
      <c r="A1356" s="1">
        <v>7448.0</v>
      </c>
      <c r="B1356" s="3">
        <f t="shared" si="1"/>
        <v>1</v>
      </c>
      <c r="D1356" s="3">
        <f t="shared" si="2"/>
        <v>22347</v>
      </c>
      <c r="E1356" s="3">
        <f t="shared" si="3"/>
        <v>1</v>
      </c>
    </row>
    <row r="1357">
      <c r="A1357" s="1">
        <v>7467.0</v>
      </c>
      <c r="B1357" s="3">
        <f t="shared" si="1"/>
        <v>1</v>
      </c>
      <c r="D1357" s="3">
        <f t="shared" si="2"/>
        <v>22361</v>
      </c>
      <c r="E1357" s="3">
        <f t="shared" si="3"/>
        <v>1</v>
      </c>
    </row>
    <row r="1358">
      <c r="A1358" s="1">
        <v>7471.0</v>
      </c>
      <c r="B1358" s="3">
        <f t="shared" si="1"/>
        <v>1</v>
      </c>
      <c r="D1358" s="3">
        <f t="shared" si="2"/>
        <v>22386</v>
      </c>
      <c r="E1358" s="3">
        <f t="shared" si="3"/>
        <v>1</v>
      </c>
    </row>
    <row r="1359">
      <c r="A1359" s="1">
        <v>7469.0</v>
      </c>
      <c r="B1359" s="3">
        <f t="shared" si="1"/>
        <v>0</v>
      </c>
      <c r="D1359" s="3">
        <f t="shared" si="2"/>
        <v>22407</v>
      </c>
      <c r="E1359" s="3">
        <f t="shared" si="3"/>
        <v>1</v>
      </c>
    </row>
    <row r="1360">
      <c r="A1360" s="1">
        <v>7470.0</v>
      </c>
      <c r="B1360" s="3">
        <f t="shared" si="1"/>
        <v>1</v>
      </c>
      <c r="D1360" s="3">
        <f t="shared" si="2"/>
        <v>22410</v>
      </c>
      <c r="E1360" s="3">
        <f t="shared" si="3"/>
        <v>1</v>
      </c>
    </row>
    <row r="1361">
      <c r="A1361" s="1">
        <v>7482.0</v>
      </c>
      <c r="B1361" s="3">
        <f t="shared" si="1"/>
        <v>1</v>
      </c>
      <c r="D1361" s="3">
        <f t="shared" si="2"/>
        <v>22421</v>
      </c>
      <c r="E1361" s="3">
        <f t="shared" si="3"/>
        <v>1</v>
      </c>
    </row>
    <row r="1362">
      <c r="A1362" s="1">
        <v>7485.0</v>
      </c>
      <c r="B1362" s="3">
        <f t="shared" si="1"/>
        <v>1</v>
      </c>
      <c r="D1362" s="3">
        <f t="shared" si="2"/>
        <v>22437</v>
      </c>
      <c r="E1362" s="3">
        <f t="shared" si="3"/>
        <v>1</v>
      </c>
    </row>
    <row r="1363">
      <c r="A1363" s="1">
        <v>7492.0</v>
      </c>
      <c r="B1363" s="3">
        <f t="shared" si="1"/>
        <v>1</v>
      </c>
      <c r="D1363" s="3">
        <f t="shared" si="2"/>
        <v>22459</v>
      </c>
      <c r="E1363" s="3">
        <f t="shared" si="3"/>
        <v>1</v>
      </c>
    </row>
    <row r="1364">
      <c r="A1364" s="1">
        <v>7488.0</v>
      </c>
      <c r="B1364" s="3">
        <f t="shared" si="1"/>
        <v>0</v>
      </c>
      <c r="D1364" s="3">
        <f t="shared" si="2"/>
        <v>22465</v>
      </c>
      <c r="E1364" s="3">
        <f t="shared" si="3"/>
        <v>1</v>
      </c>
    </row>
    <row r="1365">
      <c r="A1365" s="1">
        <v>7489.0</v>
      </c>
      <c r="B1365" s="3">
        <f t="shared" si="1"/>
        <v>1</v>
      </c>
      <c r="D1365" s="3">
        <f t="shared" si="2"/>
        <v>22469</v>
      </c>
      <c r="E1365" s="3">
        <f t="shared" si="3"/>
        <v>1</v>
      </c>
    </row>
    <row r="1366">
      <c r="A1366" s="1">
        <v>7492.0</v>
      </c>
      <c r="B1366" s="3">
        <f t="shared" si="1"/>
        <v>1</v>
      </c>
      <c r="D1366" s="3">
        <f t="shared" si="2"/>
        <v>22469</v>
      </c>
      <c r="E1366" s="3">
        <f t="shared" si="3"/>
        <v>0</v>
      </c>
    </row>
    <row r="1367">
      <c r="A1367" s="1">
        <v>7493.0</v>
      </c>
      <c r="B1367" s="3">
        <f t="shared" si="1"/>
        <v>1</v>
      </c>
      <c r="D1367" s="3">
        <f t="shared" si="2"/>
        <v>22474</v>
      </c>
      <c r="E1367" s="3">
        <f t="shared" si="3"/>
        <v>1</v>
      </c>
    </row>
    <row r="1368">
      <c r="A1368" s="1">
        <v>7494.0</v>
      </c>
      <c r="B1368" s="3">
        <f t="shared" si="1"/>
        <v>1</v>
      </c>
      <c r="D1368" s="3">
        <f t="shared" si="2"/>
        <v>22479</v>
      </c>
      <c r="E1368" s="3">
        <f t="shared" si="3"/>
        <v>1</v>
      </c>
    </row>
    <row r="1369">
      <c r="A1369" s="1">
        <v>7497.0</v>
      </c>
      <c r="B1369" s="3">
        <f t="shared" si="1"/>
        <v>1</v>
      </c>
      <c r="D1369" s="3">
        <f t="shared" si="2"/>
        <v>22484</v>
      </c>
      <c r="E1369" s="3">
        <f t="shared" si="3"/>
        <v>1</v>
      </c>
    </row>
    <row r="1370">
      <c r="A1370" s="1">
        <v>7504.0</v>
      </c>
      <c r="B1370" s="3">
        <f t="shared" si="1"/>
        <v>1</v>
      </c>
      <c r="D1370" s="3">
        <f t="shared" si="2"/>
        <v>22495</v>
      </c>
      <c r="E1370" s="3">
        <f t="shared" si="3"/>
        <v>1</v>
      </c>
    </row>
    <row r="1371">
      <c r="A1371" s="1">
        <v>7520.0</v>
      </c>
      <c r="B1371" s="3">
        <f t="shared" si="1"/>
        <v>1</v>
      </c>
      <c r="D1371" s="3">
        <f t="shared" si="2"/>
        <v>22521</v>
      </c>
      <c r="E1371" s="3">
        <f t="shared" si="3"/>
        <v>1</v>
      </c>
    </row>
    <row r="1372">
      <c r="A1372" s="1">
        <v>7525.0</v>
      </c>
      <c r="B1372" s="3">
        <f t="shared" si="1"/>
        <v>1</v>
      </c>
      <c r="D1372" s="3">
        <f t="shared" si="2"/>
        <v>22549</v>
      </c>
      <c r="E1372" s="3">
        <f t="shared" si="3"/>
        <v>1</v>
      </c>
    </row>
    <row r="1373">
      <c r="A1373" s="1">
        <v>7547.0</v>
      </c>
      <c r="B1373" s="3">
        <f t="shared" si="1"/>
        <v>1</v>
      </c>
      <c r="D1373" s="3">
        <f t="shared" si="2"/>
        <v>22592</v>
      </c>
      <c r="E1373" s="3">
        <f t="shared" si="3"/>
        <v>1</v>
      </c>
    </row>
    <row r="1374">
      <c r="A1374" s="1">
        <v>7554.0</v>
      </c>
      <c r="B1374" s="3">
        <f t="shared" si="1"/>
        <v>1</v>
      </c>
      <c r="D1374" s="3">
        <f t="shared" si="2"/>
        <v>22626</v>
      </c>
      <c r="E1374" s="3">
        <f t="shared" si="3"/>
        <v>1</v>
      </c>
    </row>
    <row r="1375">
      <c r="A1375" s="1">
        <v>7543.0</v>
      </c>
      <c r="B1375" s="3">
        <f t="shared" si="1"/>
        <v>0</v>
      </c>
      <c r="D1375" s="3">
        <f t="shared" si="2"/>
        <v>22644</v>
      </c>
      <c r="E1375" s="3">
        <f t="shared" si="3"/>
        <v>1</v>
      </c>
    </row>
    <row r="1376">
      <c r="A1376" s="1">
        <v>7553.0</v>
      </c>
      <c r="B1376" s="3">
        <f t="shared" si="1"/>
        <v>1</v>
      </c>
      <c r="D1376" s="3">
        <f t="shared" si="2"/>
        <v>22650</v>
      </c>
      <c r="E1376" s="3">
        <f t="shared" si="3"/>
        <v>1</v>
      </c>
    </row>
    <row r="1377">
      <c r="A1377" s="1">
        <v>7560.0</v>
      </c>
      <c r="B1377" s="3">
        <f t="shared" si="1"/>
        <v>1</v>
      </c>
      <c r="D1377" s="3">
        <f t="shared" si="2"/>
        <v>22656</v>
      </c>
      <c r="E1377" s="3">
        <f t="shared" si="3"/>
        <v>1</v>
      </c>
    </row>
    <row r="1378">
      <c r="A1378" s="1">
        <v>7561.0</v>
      </c>
      <c r="B1378" s="3">
        <f t="shared" si="1"/>
        <v>1</v>
      </c>
      <c r="D1378" s="3">
        <f t="shared" si="2"/>
        <v>22674</v>
      </c>
      <c r="E1378" s="3">
        <f t="shared" si="3"/>
        <v>1</v>
      </c>
    </row>
    <row r="1379">
      <c r="A1379" s="1">
        <v>7577.0</v>
      </c>
      <c r="B1379" s="3">
        <f t="shared" si="1"/>
        <v>1</v>
      </c>
      <c r="D1379" s="3">
        <f t="shared" si="2"/>
        <v>22698</v>
      </c>
      <c r="E1379" s="3">
        <f t="shared" si="3"/>
        <v>1</v>
      </c>
    </row>
    <row r="1380">
      <c r="A1380" s="1">
        <v>7589.0</v>
      </c>
      <c r="B1380" s="3">
        <f t="shared" si="1"/>
        <v>1</v>
      </c>
      <c r="D1380" s="3">
        <f t="shared" si="2"/>
        <v>22727</v>
      </c>
      <c r="E1380" s="3">
        <f t="shared" si="3"/>
        <v>1</v>
      </c>
    </row>
    <row r="1381">
      <c r="A1381" s="1">
        <v>7591.0</v>
      </c>
      <c r="B1381" s="3">
        <f t="shared" si="1"/>
        <v>1</v>
      </c>
      <c r="D1381" s="3">
        <f t="shared" si="2"/>
        <v>22757</v>
      </c>
      <c r="E1381" s="3">
        <f t="shared" si="3"/>
        <v>1</v>
      </c>
    </row>
    <row r="1382">
      <c r="A1382" s="1">
        <v>7593.0</v>
      </c>
      <c r="B1382" s="3">
        <f t="shared" si="1"/>
        <v>1</v>
      </c>
      <c r="D1382" s="3">
        <f t="shared" si="2"/>
        <v>22773</v>
      </c>
      <c r="E1382" s="3">
        <f t="shared" si="3"/>
        <v>1</v>
      </c>
    </row>
    <row r="1383">
      <c r="A1383" s="1">
        <v>7587.0</v>
      </c>
      <c r="B1383" s="3">
        <f t="shared" si="1"/>
        <v>0</v>
      </c>
      <c r="D1383" s="3">
        <f t="shared" si="2"/>
        <v>22771</v>
      </c>
      <c r="E1383" s="3">
        <f t="shared" si="3"/>
        <v>0</v>
      </c>
    </row>
    <row r="1384">
      <c r="A1384" s="1">
        <v>7596.0</v>
      </c>
      <c r="B1384" s="3">
        <f t="shared" si="1"/>
        <v>1</v>
      </c>
      <c r="D1384" s="3">
        <f t="shared" si="2"/>
        <v>22776</v>
      </c>
      <c r="E1384" s="3">
        <f t="shared" si="3"/>
        <v>1</v>
      </c>
    </row>
    <row r="1385">
      <c r="A1385" s="1">
        <v>7597.0</v>
      </c>
      <c r="B1385" s="3">
        <f t="shared" si="1"/>
        <v>1</v>
      </c>
      <c r="D1385" s="3">
        <f t="shared" si="2"/>
        <v>22780</v>
      </c>
      <c r="E1385" s="3">
        <f t="shared" si="3"/>
        <v>1</v>
      </c>
    </row>
    <row r="1386">
      <c r="A1386" s="1">
        <v>7584.0</v>
      </c>
      <c r="B1386" s="3">
        <f t="shared" si="1"/>
        <v>0</v>
      </c>
      <c r="D1386" s="3">
        <f t="shared" si="2"/>
        <v>22777</v>
      </c>
      <c r="E1386" s="3">
        <f t="shared" si="3"/>
        <v>0</v>
      </c>
    </row>
    <row r="1387">
      <c r="A1387" s="1">
        <v>7590.0</v>
      </c>
      <c r="B1387" s="3">
        <f t="shared" si="1"/>
        <v>1</v>
      </c>
      <c r="D1387" s="3">
        <f t="shared" si="2"/>
        <v>22771</v>
      </c>
      <c r="E1387" s="3">
        <f t="shared" si="3"/>
        <v>0</v>
      </c>
    </row>
    <row r="1388">
      <c r="A1388" s="1">
        <v>7591.0</v>
      </c>
      <c r="B1388" s="3">
        <f t="shared" si="1"/>
        <v>1</v>
      </c>
      <c r="D1388" s="3">
        <f t="shared" si="2"/>
        <v>22765</v>
      </c>
      <c r="E1388" s="3">
        <f t="shared" si="3"/>
        <v>0</v>
      </c>
    </row>
    <row r="1389">
      <c r="A1389" s="1">
        <v>7599.0</v>
      </c>
      <c r="B1389" s="3">
        <f t="shared" si="1"/>
        <v>1</v>
      </c>
      <c r="D1389" s="3">
        <f t="shared" si="2"/>
        <v>22780</v>
      </c>
      <c r="E1389" s="3">
        <f t="shared" si="3"/>
        <v>1</v>
      </c>
    </row>
    <row r="1390">
      <c r="A1390" s="1">
        <v>7626.0</v>
      </c>
      <c r="B1390" s="3">
        <f t="shared" si="1"/>
        <v>1</v>
      </c>
      <c r="D1390" s="3">
        <f t="shared" si="2"/>
        <v>22816</v>
      </c>
      <c r="E1390" s="3">
        <f t="shared" si="3"/>
        <v>1</v>
      </c>
    </row>
    <row r="1391">
      <c r="A1391" s="1">
        <v>7627.0</v>
      </c>
      <c r="B1391" s="3">
        <f t="shared" si="1"/>
        <v>1</v>
      </c>
      <c r="D1391" s="3">
        <f t="shared" si="2"/>
        <v>22852</v>
      </c>
      <c r="E1391" s="3">
        <f t="shared" si="3"/>
        <v>1</v>
      </c>
    </row>
    <row r="1392">
      <c r="A1392" s="1">
        <v>7628.0</v>
      </c>
      <c r="B1392" s="3">
        <f t="shared" si="1"/>
        <v>1</v>
      </c>
      <c r="D1392" s="3">
        <f t="shared" si="2"/>
        <v>22881</v>
      </c>
      <c r="E1392" s="3">
        <f t="shared" si="3"/>
        <v>1</v>
      </c>
    </row>
    <row r="1393">
      <c r="A1393" s="1">
        <v>7630.0</v>
      </c>
      <c r="B1393" s="3">
        <f t="shared" si="1"/>
        <v>1</v>
      </c>
      <c r="D1393" s="3">
        <f t="shared" si="2"/>
        <v>22885</v>
      </c>
      <c r="E1393" s="3">
        <f t="shared" si="3"/>
        <v>1</v>
      </c>
    </row>
    <row r="1394">
      <c r="A1394" s="1">
        <v>7645.0</v>
      </c>
      <c r="B1394" s="3">
        <f t="shared" si="1"/>
        <v>1</v>
      </c>
      <c r="D1394" s="3">
        <f t="shared" si="2"/>
        <v>22903</v>
      </c>
      <c r="E1394" s="3">
        <f t="shared" si="3"/>
        <v>1</v>
      </c>
    </row>
    <row r="1395">
      <c r="A1395" s="1">
        <v>7639.0</v>
      </c>
      <c r="B1395" s="3">
        <f t="shared" si="1"/>
        <v>0</v>
      </c>
      <c r="D1395" s="3">
        <f t="shared" si="2"/>
        <v>22914</v>
      </c>
      <c r="E1395" s="3">
        <f t="shared" si="3"/>
        <v>1</v>
      </c>
    </row>
    <row r="1396">
      <c r="A1396" s="1">
        <v>7645.0</v>
      </c>
      <c r="B1396" s="3">
        <f t="shared" si="1"/>
        <v>1</v>
      </c>
      <c r="D1396" s="3">
        <f t="shared" si="2"/>
        <v>22929</v>
      </c>
      <c r="E1396" s="3">
        <f t="shared" si="3"/>
        <v>1</v>
      </c>
    </row>
    <row r="1397">
      <c r="A1397" s="1">
        <v>7652.0</v>
      </c>
      <c r="B1397" s="3">
        <f t="shared" si="1"/>
        <v>1</v>
      </c>
      <c r="D1397" s="3">
        <f t="shared" si="2"/>
        <v>22936</v>
      </c>
      <c r="E1397" s="3">
        <f t="shared" si="3"/>
        <v>1</v>
      </c>
    </row>
    <row r="1398">
      <c r="A1398" s="1">
        <v>7657.0</v>
      </c>
      <c r="B1398" s="3">
        <f t="shared" si="1"/>
        <v>1</v>
      </c>
      <c r="D1398" s="3">
        <f t="shared" si="2"/>
        <v>22954</v>
      </c>
      <c r="E1398" s="3">
        <f t="shared" si="3"/>
        <v>1</v>
      </c>
    </row>
    <row r="1399">
      <c r="A1399" s="1">
        <v>7662.0</v>
      </c>
      <c r="B1399" s="3">
        <f t="shared" si="1"/>
        <v>1</v>
      </c>
      <c r="D1399" s="3">
        <f t="shared" si="2"/>
        <v>22971</v>
      </c>
      <c r="E1399" s="3">
        <f t="shared" si="3"/>
        <v>1</v>
      </c>
    </row>
    <row r="1400">
      <c r="A1400" s="1">
        <v>7664.0</v>
      </c>
      <c r="B1400" s="3">
        <f t="shared" si="1"/>
        <v>1</v>
      </c>
      <c r="D1400" s="3">
        <f t="shared" si="2"/>
        <v>22983</v>
      </c>
      <c r="E1400" s="3">
        <f t="shared" si="3"/>
        <v>1</v>
      </c>
    </row>
    <row r="1401">
      <c r="A1401" s="1">
        <v>7674.0</v>
      </c>
      <c r="B1401" s="3">
        <f t="shared" si="1"/>
        <v>1</v>
      </c>
      <c r="D1401" s="3">
        <f t="shared" si="2"/>
        <v>23000</v>
      </c>
      <c r="E1401" s="3">
        <f t="shared" si="3"/>
        <v>1</v>
      </c>
    </row>
    <row r="1402">
      <c r="A1402" s="1">
        <v>7680.0</v>
      </c>
      <c r="B1402" s="3">
        <f t="shared" si="1"/>
        <v>1</v>
      </c>
      <c r="D1402" s="3">
        <f t="shared" si="2"/>
        <v>23018</v>
      </c>
      <c r="E1402" s="3">
        <f t="shared" si="3"/>
        <v>1</v>
      </c>
    </row>
    <row r="1403">
      <c r="A1403" s="1">
        <v>7681.0</v>
      </c>
      <c r="B1403" s="3">
        <f t="shared" si="1"/>
        <v>1</v>
      </c>
      <c r="D1403" s="3">
        <f t="shared" si="2"/>
        <v>23035</v>
      </c>
      <c r="E1403" s="3">
        <f t="shared" si="3"/>
        <v>1</v>
      </c>
    </row>
    <row r="1404">
      <c r="A1404" s="1">
        <v>7694.0</v>
      </c>
      <c r="B1404" s="3">
        <f t="shared" si="1"/>
        <v>1</v>
      </c>
      <c r="D1404" s="3">
        <f t="shared" si="2"/>
        <v>23055</v>
      </c>
      <c r="E1404" s="3">
        <f t="shared" si="3"/>
        <v>1</v>
      </c>
    </row>
    <row r="1405">
      <c r="A1405" s="1">
        <v>7698.0</v>
      </c>
      <c r="B1405" s="3">
        <f t="shared" si="1"/>
        <v>1</v>
      </c>
      <c r="D1405" s="3">
        <f t="shared" si="2"/>
        <v>23073</v>
      </c>
      <c r="E1405" s="3">
        <f t="shared" si="3"/>
        <v>1</v>
      </c>
    </row>
    <row r="1406">
      <c r="A1406" s="1">
        <v>7716.0</v>
      </c>
      <c r="B1406" s="3">
        <f t="shared" si="1"/>
        <v>1</v>
      </c>
      <c r="D1406" s="3">
        <f t="shared" si="2"/>
        <v>23108</v>
      </c>
      <c r="E1406" s="3">
        <f t="shared" si="3"/>
        <v>1</v>
      </c>
    </row>
    <row r="1407">
      <c r="A1407" s="1">
        <v>7704.0</v>
      </c>
      <c r="B1407" s="3">
        <f t="shared" si="1"/>
        <v>0</v>
      </c>
      <c r="D1407" s="3">
        <f t="shared" si="2"/>
        <v>23118</v>
      </c>
      <c r="E1407" s="3">
        <f t="shared" si="3"/>
        <v>1</v>
      </c>
    </row>
    <row r="1408">
      <c r="A1408" s="1">
        <v>7705.0</v>
      </c>
      <c r="B1408" s="3">
        <f t="shared" si="1"/>
        <v>1</v>
      </c>
      <c r="D1408" s="3">
        <f t="shared" si="2"/>
        <v>23125</v>
      </c>
      <c r="E1408" s="3">
        <f t="shared" si="3"/>
        <v>1</v>
      </c>
    </row>
    <row r="1409">
      <c r="A1409" s="1">
        <v>7706.0</v>
      </c>
      <c r="B1409" s="3">
        <f t="shared" si="1"/>
        <v>1</v>
      </c>
      <c r="D1409" s="3">
        <f t="shared" si="2"/>
        <v>23115</v>
      </c>
      <c r="E1409" s="3">
        <f t="shared" si="3"/>
        <v>0</v>
      </c>
    </row>
    <row r="1410">
      <c r="A1410" s="1">
        <v>7708.0</v>
      </c>
      <c r="B1410" s="3">
        <f t="shared" si="1"/>
        <v>1</v>
      </c>
      <c r="D1410" s="3">
        <f t="shared" si="2"/>
        <v>23119</v>
      </c>
      <c r="E1410" s="3">
        <f t="shared" si="3"/>
        <v>1</v>
      </c>
    </row>
    <row r="1411">
      <c r="A1411" s="1">
        <v>7712.0</v>
      </c>
      <c r="B1411" s="3">
        <f t="shared" si="1"/>
        <v>1</v>
      </c>
      <c r="D1411" s="3">
        <f t="shared" si="2"/>
        <v>23126</v>
      </c>
      <c r="E1411" s="3">
        <f t="shared" si="3"/>
        <v>1</v>
      </c>
    </row>
    <row r="1412">
      <c r="A1412" s="1">
        <v>7716.0</v>
      </c>
      <c r="B1412" s="3">
        <f t="shared" si="1"/>
        <v>1</v>
      </c>
      <c r="D1412" s="3">
        <f t="shared" si="2"/>
        <v>23136</v>
      </c>
      <c r="E1412" s="3">
        <f t="shared" si="3"/>
        <v>1</v>
      </c>
    </row>
    <row r="1413">
      <c r="A1413" s="1">
        <v>7715.0</v>
      </c>
      <c r="B1413" s="3">
        <f t="shared" si="1"/>
        <v>0</v>
      </c>
      <c r="D1413" s="3">
        <f t="shared" si="2"/>
        <v>23143</v>
      </c>
      <c r="E1413" s="3">
        <f t="shared" si="3"/>
        <v>1</v>
      </c>
    </row>
    <row r="1414">
      <c r="A1414" s="1">
        <v>7717.0</v>
      </c>
      <c r="B1414" s="3">
        <f t="shared" si="1"/>
        <v>1</v>
      </c>
      <c r="D1414" s="3">
        <f t="shared" si="2"/>
        <v>23148</v>
      </c>
      <c r="E1414" s="3">
        <f t="shared" si="3"/>
        <v>1</v>
      </c>
    </row>
    <row r="1415">
      <c r="A1415" s="1">
        <v>7722.0</v>
      </c>
      <c r="B1415" s="3">
        <f t="shared" si="1"/>
        <v>1</v>
      </c>
      <c r="D1415" s="3">
        <f t="shared" si="2"/>
        <v>23154</v>
      </c>
      <c r="E1415" s="3">
        <f t="shared" si="3"/>
        <v>1</v>
      </c>
    </row>
    <row r="1416">
      <c r="A1416" s="1">
        <v>7723.0</v>
      </c>
      <c r="B1416" s="3">
        <f t="shared" si="1"/>
        <v>1</v>
      </c>
      <c r="D1416" s="3">
        <f t="shared" si="2"/>
        <v>23162</v>
      </c>
      <c r="E1416" s="3">
        <f t="shared" si="3"/>
        <v>1</v>
      </c>
    </row>
    <row r="1417">
      <c r="A1417" s="1">
        <v>7728.0</v>
      </c>
      <c r="B1417" s="3">
        <f t="shared" si="1"/>
        <v>1</v>
      </c>
      <c r="D1417" s="3">
        <f t="shared" si="2"/>
        <v>23173</v>
      </c>
      <c r="E1417" s="3">
        <f t="shared" si="3"/>
        <v>1</v>
      </c>
    </row>
    <row r="1418">
      <c r="A1418" s="1">
        <v>7721.0</v>
      </c>
      <c r="B1418" s="3">
        <f t="shared" si="1"/>
        <v>0</v>
      </c>
      <c r="D1418" s="3">
        <f t="shared" si="2"/>
        <v>23172</v>
      </c>
      <c r="E1418" s="3">
        <f t="shared" si="3"/>
        <v>0</v>
      </c>
    </row>
    <row r="1419">
      <c r="A1419" s="1">
        <v>7722.0</v>
      </c>
      <c r="B1419" s="3">
        <f t="shared" si="1"/>
        <v>1</v>
      </c>
      <c r="D1419" s="3">
        <f t="shared" si="2"/>
        <v>23171</v>
      </c>
      <c r="E1419" s="3">
        <f t="shared" si="3"/>
        <v>0</v>
      </c>
    </row>
    <row r="1420">
      <c r="A1420" s="1">
        <v>7724.0</v>
      </c>
      <c r="B1420" s="3">
        <f t="shared" si="1"/>
        <v>1</v>
      </c>
      <c r="D1420" s="3">
        <f t="shared" si="2"/>
        <v>23167</v>
      </c>
      <c r="E1420" s="3">
        <f t="shared" si="3"/>
        <v>0</v>
      </c>
    </row>
    <row r="1421">
      <c r="A1421" s="1">
        <v>7727.0</v>
      </c>
      <c r="B1421" s="3">
        <f t="shared" si="1"/>
        <v>1</v>
      </c>
      <c r="D1421" s="3">
        <f t="shared" si="2"/>
        <v>23173</v>
      </c>
      <c r="E1421" s="3">
        <f t="shared" si="3"/>
        <v>1</v>
      </c>
    </row>
    <row r="1422">
      <c r="A1422" s="1">
        <v>7735.0</v>
      </c>
      <c r="B1422" s="3">
        <f t="shared" si="1"/>
        <v>1</v>
      </c>
      <c r="D1422" s="3">
        <f t="shared" si="2"/>
        <v>23186</v>
      </c>
      <c r="E1422" s="3">
        <f t="shared" si="3"/>
        <v>1</v>
      </c>
    </row>
    <row r="1423">
      <c r="A1423" s="1">
        <v>7737.0</v>
      </c>
      <c r="B1423" s="3">
        <f t="shared" si="1"/>
        <v>1</v>
      </c>
      <c r="D1423" s="3">
        <f t="shared" si="2"/>
        <v>23199</v>
      </c>
      <c r="E1423" s="3">
        <f t="shared" si="3"/>
        <v>1</v>
      </c>
    </row>
    <row r="1424">
      <c r="A1424" s="1">
        <v>7725.0</v>
      </c>
      <c r="B1424" s="3">
        <f t="shared" si="1"/>
        <v>0</v>
      </c>
      <c r="D1424" s="3">
        <f t="shared" si="2"/>
        <v>23197</v>
      </c>
      <c r="E1424" s="3">
        <f t="shared" si="3"/>
        <v>0</v>
      </c>
    </row>
    <row r="1425">
      <c r="A1425" s="1">
        <v>7746.0</v>
      </c>
      <c r="B1425" s="3">
        <f t="shared" si="1"/>
        <v>1</v>
      </c>
      <c r="D1425" s="3">
        <f t="shared" si="2"/>
        <v>23208</v>
      </c>
      <c r="E1425" s="3">
        <f t="shared" si="3"/>
        <v>1</v>
      </c>
    </row>
    <row r="1426">
      <c r="A1426" s="1">
        <v>7747.0</v>
      </c>
      <c r="B1426" s="3">
        <f t="shared" si="1"/>
        <v>1</v>
      </c>
      <c r="D1426" s="3">
        <f t="shared" si="2"/>
        <v>23218</v>
      </c>
      <c r="E1426" s="3">
        <f t="shared" si="3"/>
        <v>1</v>
      </c>
    </row>
    <row r="1427">
      <c r="A1427" s="1">
        <v>7750.0</v>
      </c>
      <c r="B1427" s="3">
        <f t="shared" si="1"/>
        <v>1</v>
      </c>
      <c r="D1427" s="3">
        <f t="shared" si="2"/>
        <v>23243</v>
      </c>
      <c r="E1427" s="3">
        <f t="shared" si="3"/>
        <v>1</v>
      </c>
    </row>
    <row r="1428">
      <c r="A1428" s="1">
        <v>7761.0</v>
      </c>
      <c r="B1428" s="3">
        <f t="shared" si="1"/>
        <v>1</v>
      </c>
      <c r="D1428" s="3">
        <f t="shared" si="2"/>
        <v>23258</v>
      </c>
      <c r="E1428" s="3">
        <f t="shared" si="3"/>
        <v>1</v>
      </c>
    </row>
    <row r="1429">
      <c r="A1429" s="1">
        <v>7762.0</v>
      </c>
      <c r="B1429" s="3">
        <f t="shared" si="1"/>
        <v>1</v>
      </c>
      <c r="D1429" s="3">
        <f t="shared" si="2"/>
        <v>23273</v>
      </c>
      <c r="E1429" s="3">
        <f t="shared" si="3"/>
        <v>1</v>
      </c>
    </row>
    <row r="1430">
      <c r="A1430" s="1">
        <v>7765.0</v>
      </c>
      <c r="B1430" s="3">
        <f t="shared" si="1"/>
        <v>1</v>
      </c>
      <c r="D1430" s="3">
        <f t="shared" si="2"/>
        <v>23288</v>
      </c>
      <c r="E1430" s="3">
        <f t="shared" si="3"/>
        <v>1</v>
      </c>
    </row>
    <row r="1431">
      <c r="A1431" s="1">
        <v>7777.0</v>
      </c>
      <c r="B1431" s="3">
        <f t="shared" si="1"/>
        <v>1</v>
      </c>
      <c r="D1431" s="3">
        <f t="shared" si="2"/>
        <v>23304</v>
      </c>
      <c r="E1431" s="3">
        <f t="shared" si="3"/>
        <v>1</v>
      </c>
    </row>
    <row r="1432">
      <c r="A1432" s="1">
        <v>7780.0</v>
      </c>
      <c r="B1432" s="3">
        <f t="shared" si="1"/>
        <v>1</v>
      </c>
      <c r="D1432" s="3">
        <f t="shared" si="2"/>
        <v>23322</v>
      </c>
      <c r="E1432" s="3">
        <f t="shared" si="3"/>
        <v>1</v>
      </c>
    </row>
    <row r="1433">
      <c r="A1433" s="1">
        <v>7776.0</v>
      </c>
      <c r="B1433" s="3">
        <f t="shared" si="1"/>
        <v>0</v>
      </c>
      <c r="D1433" s="3">
        <f t="shared" si="2"/>
        <v>23333</v>
      </c>
      <c r="E1433" s="3">
        <f t="shared" si="3"/>
        <v>1</v>
      </c>
    </row>
    <row r="1434">
      <c r="A1434" s="1">
        <v>7777.0</v>
      </c>
      <c r="B1434" s="3">
        <f t="shared" si="1"/>
        <v>1</v>
      </c>
      <c r="D1434" s="3">
        <f t="shared" si="2"/>
        <v>23333</v>
      </c>
      <c r="E1434" s="3">
        <f t="shared" si="3"/>
        <v>0</v>
      </c>
    </row>
    <row r="1435">
      <c r="A1435" s="1">
        <v>7778.0</v>
      </c>
      <c r="B1435" s="3">
        <f t="shared" si="1"/>
        <v>1</v>
      </c>
      <c r="D1435" s="3">
        <f t="shared" si="2"/>
        <v>23331</v>
      </c>
      <c r="E1435" s="3">
        <f t="shared" si="3"/>
        <v>0</v>
      </c>
    </row>
    <row r="1436">
      <c r="A1436" s="1">
        <v>7759.0</v>
      </c>
      <c r="B1436" s="3">
        <f t="shared" si="1"/>
        <v>0</v>
      </c>
      <c r="D1436" s="3">
        <f t="shared" si="2"/>
        <v>23314</v>
      </c>
      <c r="E1436" s="3">
        <f t="shared" si="3"/>
        <v>0</v>
      </c>
    </row>
    <row r="1437">
      <c r="A1437" s="1">
        <v>7769.0</v>
      </c>
      <c r="B1437" s="3">
        <f t="shared" si="1"/>
        <v>1</v>
      </c>
      <c r="D1437" s="3">
        <f t="shared" si="2"/>
        <v>23306</v>
      </c>
      <c r="E1437" s="3">
        <f t="shared" si="3"/>
        <v>0</v>
      </c>
    </row>
    <row r="1438">
      <c r="A1438" s="1">
        <v>7770.0</v>
      </c>
      <c r="B1438" s="3">
        <f t="shared" si="1"/>
        <v>1</v>
      </c>
      <c r="D1438" s="3">
        <f t="shared" si="2"/>
        <v>23298</v>
      </c>
      <c r="E1438" s="3">
        <f t="shared" si="3"/>
        <v>0</v>
      </c>
    </row>
    <row r="1439">
      <c r="A1439" s="1">
        <v>7787.0</v>
      </c>
      <c r="B1439" s="3">
        <f t="shared" si="1"/>
        <v>1</v>
      </c>
      <c r="D1439" s="3">
        <f t="shared" si="2"/>
        <v>23326</v>
      </c>
      <c r="E1439" s="3">
        <f t="shared" si="3"/>
        <v>1</v>
      </c>
    </row>
    <row r="1440">
      <c r="A1440" s="1">
        <v>7797.0</v>
      </c>
      <c r="B1440" s="3">
        <f t="shared" si="1"/>
        <v>1</v>
      </c>
      <c r="D1440" s="3">
        <f t="shared" si="2"/>
        <v>23354</v>
      </c>
      <c r="E1440" s="3">
        <f t="shared" si="3"/>
        <v>1</v>
      </c>
    </row>
    <row r="1441">
      <c r="A1441" s="1">
        <v>7798.0</v>
      </c>
      <c r="B1441" s="3">
        <f t="shared" si="1"/>
        <v>1</v>
      </c>
      <c r="D1441" s="3">
        <f t="shared" si="2"/>
        <v>23382</v>
      </c>
      <c r="E1441" s="3">
        <f t="shared" si="3"/>
        <v>1</v>
      </c>
    </row>
    <row r="1442">
      <c r="A1442" s="1">
        <v>7804.0</v>
      </c>
      <c r="B1442" s="3">
        <f t="shared" si="1"/>
        <v>1</v>
      </c>
      <c r="D1442" s="3">
        <f t="shared" si="2"/>
        <v>23399</v>
      </c>
      <c r="E1442" s="3">
        <f t="shared" si="3"/>
        <v>1</v>
      </c>
    </row>
    <row r="1443">
      <c r="A1443" s="1">
        <v>7803.0</v>
      </c>
      <c r="B1443" s="3">
        <f t="shared" si="1"/>
        <v>0</v>
      </c>
      <c r="D1443" s="3">
        <f t="shared" si="2"/>
        <v>23405</v>
      </c>
      <c r="E1443" s="3">
        <f t="shared" si="3"/>
        <v>1</v>
      </c>
    </row>
    <row r="1444">
      <c r="A1444" s="1">
        <v>7804.0</v>
      </c>
      <c r="B1444" s="3">
        <f t="shared" si="1"/>
        <v>1</v>
      </c>
      <c r="D1444" s="3">
        <f t="shared" si="2"/>
        <v>23411</v>
      </c>
      <c r="E1444" s="3">
        <f t="shared" si="3"/>
        <v>1</v>
      </c>
    </row>
    <row r="1445">
      <c r="A1445" s="1">
        <v>7805.0</v>
      </c>
      <c r="B1445" s="3">
        <f t="shared" si="1"/>
        <v>1</v>
      </c>
      <c r="D1445" s="3">
        <f t="shared" si="2"/>
        <v>23412</v>
      </c>
      <c r="E1445" s="3">
        <f t="shared" si="3"/>
        <v>1</v>
      </c>
    </row>
    <row r="1446">
      <c r="A1446" s="1">
        <v>7811.0</v>
      </c>
      <c r="B1446" s="3">
        <f t="shared" si="1"/>
        <v>1</v>
      </c>
      <c r="D1446" s="3">
        <f t="shared" si="2"/>
        <v>23420</v>
      </c>
      <c r="E1446" s="3">
        <f t="shared" si="3"/>
        <v>1</v>
      </c>
    </row>
    <row r="1447">
      <c r="A1447" s="1">
        <v>7825.0</v>
      </c>
      <c r="B1447" s="3">
        <f t="shared" si="1"/>
        <v>1</v>
      </c>
      <c r="D1447" s="3">
        <f t="shared" si="2"/>
        <v>23441</v>
      </c>
      <c r="E1447" s="3">
        <f t="shared" si="3"/>
        <v>1</v>
      </c>
    </row>
    <row r="1448">
      <c r="A1448" s="1">
        <v>7824.0</v>
      </c>
      <c r="B1448" s="3">
        <f t="shared" si="1"/>
        <v>0</v>
      </c>
      <c r="D1448" s="3">
        <f t="shared" si="2"/>
        <v>23460</v>
      </c>
      <c r="E1448" s="3">
        <f t="shared" si="3"/>
        <v>1</v>
      </c>
    </row>
    <row r="1449">
      <c r="A1449" s="1">
        <v>7826.0</v>
      </c>
      <c r="B1449" s="3">
        <f t="shared" si="1"/>
        <v>1</v>
      </c>
      <c r="D1449" s="3">
        <f t="shared" si="2"/>
        <v>23475</v>
      </c>
      <c r="E1449" s="3">
        <f t="shared" si="3"/>
        <v>1</v>
      </c>
    </row>
    <row r="1450">
      <c r="A1450" s="1">
        <v>7827.0</v>
      </c>
      <c r="B1450" s="3">
        <f t="shared" si="1"/>
        <v>1</v>
      </c>
      <c r="D1450" s="3">
        <f t="shared" si="2"/>
        <v>23477</v>
      </c>
      <c r="E1450" s="3">
        <f t="shared" si="3"/>
        <v>1</v>
      </c>
    </row>
    <row r="1451">
      <c r="A1451" s="1">
        <v>7828.0</v>
      </c>
      <c r="B1451" s="3">
        <f t="shared" si="1"/>
        <v>1</v>
      </c>
      <c r="D1451" s="3">
        <f t="shared" si="2"/>
        <v>23481</v>
      </c>
      <c r="E1451" s="3">
        <f t="shared" si="3"/>
        <v>1</v>
      </c>
    </row>
    <row r="1452">
      <c r="A1452" s="1">
        <v>7851.0</v>
      </c>
      <c r="B1452" s="3">
        <f t="shared" si="1"/>
        <v>1</v>
      </c>
      <c r="D1452" s="3">
        <f t="shared" si="2"/>
        <v>23506</v>
      </c>
      <c r="E1452" s="3">
        <f t="shared" si="3"/>
        <v>1</v>
      </c>
    </row>
    <row r="1453">
      <c r="A1453" s="1">
        <v>7867.0</v>
      </c>
      <c r="B1453" s="3">
        <f t="shared" si="1"/>
        <v>1</v>
      </c>
      <c r="D1453" s="3">
        <f t="shared" si="2"/>
        <v>23546</v>
      </c>
      <c r="E1453" s="3">
        <f t="shared" si="3"/>
        <v>1</v>
      </c>
    </row>
    <row r="1454">
      <c r="A1454" s="1">
        <v>7887.0</v>
      </c>
      <c r="B1454" s="3">
        <f t="shared" si="1"/>
        <v>1</v>
      </c>
      <c r="D1454" s="3">
        <f t="shared" si="2"/>
        <v>23605</v>
      </c>
      <c r="E1454" s="3">
        <f t="shared" si="3"/>
        <v>1</v>
      </c>
    </row>
    <row r="1455">
      <c r="A1455" s="1">
        <v>7889.0</v>
      </c>
      <c r="B1455" s="3">
        <f t="shared" si="1"/>
        <v>1</v>
      </c>
      <c r="D1455" s="3">
        <f t="shared" si="2"/>
        <v>23643</v>
      </c>
      <c r="E1455" s="3">
        <f t="shared" si="3"/>
        <v>1</v>
      </c>
    </row>
    <row r="1456">
      <c r="A1456" s="1">
        <v>7890.0</v>
      </c>
      <c r="B1456" s="3">
        <f t="shared" si="1"/>
        <v>1</v>
      </c>
      <c r="D1456" s="3">
        <f t="shared" si="2"/>
        <v>23666</v>
      </c>
      <c r="E1456" s="3">
        <f t="shared" si="3"/>
        <v>1</v>
      </c>
    </row>
    <row r="1457">
      <c r="A1457" s="1">
        <v>7900.0</v>
      </c>
      <c r="B1457" s="3">
        <f t="shared" si="1"/>
        <v>1</v>
      </c>
      <c r="D1457" s="3">
        <f t="shared" si="2"/>
        <v>23679</v>
      </c>
      <c r="E1457" s="3">
        <f t="shared" si="3"/>
        <v>1</v>
      </c>
    </row>
    <row r="1458">
      <c r="A1458" s="1">
        <v>7904.0</v>
      </c>
      <c r="B1458" s="3">
        <f t="shared" si="1"/>
        <v>1</v>
      </c>
      <c r="D1458" s="3">
        <f t="shared" si="2"/>
        <v>23694</v>
      </c>
      <c r="E1458" s="3">
        <f t="shared" si="3"/>
        <v>1</v>
      </c>
    </row>
    <row r="1459">
      <c r="A1459" s="1">
        <v>7917.0</v>
      </c>
      <c r="B1459" s="3">
        <f t="shared" si="1"/>
        <v>1</v>
      </c>
      <c r="D1459" s="3">
        <f t="shared" si="2"/>
        <v>23721</v>
      </c>
      <c r="E1459" s="3">
        <f t="shared" si="3"/>
        <v>1</v>
      </c>
    </row>
    <row r="1460">
      <c r="A1460" s="1">
        <v>7918.0</v>
      </c>
      <c r="B1460" s="3">
        <f t="shared" si="1"/>
        <v>1</v>
      </c>
      <c r="D1460" s="3">
        <f t="shared" si="2"/>
        <v>23739</v>
      </c>
      <c r="E1460" s="3">
        <f t="shared" si="3"/>
        <v>1</v>
      </c>
    </row>
    <row r="1461">
      <c r="A1461" s="1">
        <v>7935.0</v>
      </c>
      <c r="B1461" s="3">
        <f t="shared" si="1"/>
        <v>1</v>
      </c>
      <c r="D1461" s="3">
        <f t="shared" si="2"/>
        <v>23770</v>
      </c>
      <c r="E1461" s="3">
        <f t="shared" si="3"/>
        <v>1</v>
      </c>
    </row>
    <row r="1462">
      <c r="A1462" s="1">
        <v>7941.0</v>
      </c>
      <c r="B1462" s="3">
        <f t="shared" si="1"/>
        <v>1</v>
      </c>
      <c r="D1462" s="3">
        <f t="shared" si="2"/>
        <v>23794</v>
      </c>
      <c r="E1462" s="3">
        <f t="shared" si="3"/>
        <v>1</v>
      </c>
    </row>
    <row r="1463">
      <c r="A1463" s="1">
        <v>7942.0</v>
      </c>
      <c r="B1463" s="3">
        <f t="shared" si="1"/>
        <v>1</v>
      </c>
      <c r="D1463" s="3">
        <f t="shared" si="2"/>
        <v>23818</v>
      </c>
      <c r="E1463" s="3">
        <f t="shared" si="3"/>
        <v>1</v>
      </c>
    </row>
    <row r="1464">
      <c r="A1464" s="1">
        <v>7946.0</v>
      </c>
      <c r="B1464" s="3">
        <f t="shared" si="1"/>
        <v>1</v>
      </c>
      <c r="D1464" s="3">
        <f t="shared" si="2"/>
        <v>23829</v>
      </c>
      <c r="E1464" s="3">
        <f t="shared" si="3"/>
        <v>1</v>
      </c>
    </row>
    <row r="1465">
      <c r="A1465" s="1">
        <v>7947.0</v>
      </c>
      <c r="B1465" s="3">
        <f t="shared" si="1"/>
        <v>1</v>
      </c>
      <c r="D1465" s="3">
        <f t="shared" si="2"/>
        <v>23835</v>
      </c>
      <c r="E1465" s="3">
        <f t="shared" si="3"/>
        <v>1</v>
      </c>
    </row>
    <row r="1466">
      <c r="A1466" s="1">
        <v>7948.0</v>
      </c>
      <c r="B1466" s="3">
        <f t="shared" si="1"/>
        <v>1</v>
      </c>
      <c r="D1466" s="3">
        <f t="shared" si="2"/>
        <v>23841</v>
      </c>
      <c r="E1466" s="3">
        <f t="shared" si="3"/>
        <v>1</v>
      </c>
    </row>
    <row r="1467">
      <c r="A1467" s="1">
        <v>7949.0</v>
      </c>
      <c r="B1467" s="3">
        <f t="shared" si="1"/>
        <v>1</v>
      </c>
      <c r="D1467" s="3">
        <f t="shared" si="2"/>
        <v>23844</v>
      </c>
      <c r="E1467" s="3">
        <f t="shared" si="3"/>
        <v>1</v>
      </c>
    </row>
    <row r="1468">
      <c r="A1468" s="1">
        <v>7976.0</v>
      </c>
      <c r="B1468" s="3">
        <f t="shared" si="1"/>
        <v>1</v>
      </c>
      <c r="D1468" s="3">
        <f t="shared" si="2"/>
        <v>23873</v>
      </c>
      <c r="E1468" s="3">
        <f t="shared" si="3"/>
        <v>1</v>
      </c>
    </row>
    <row r="1469">
      <c r="A1469" s="1">
        <v>7979.0</v>
      </c>
      <c r="B1469" s="3">
        <f t="shared" si="1"/>
        <v>1</v>
      </c>
      <c r="D1469" s="3">
        <f t="shared" si="2"/>
        <v>23904</v>
      </c>
      <c r="E1469" s="3">
        <f t="shared" si="3"/>
        <v>1</v>
      </c>
    </row>
    <row r="1470">
      <c r="A1470" s="1">
        <v>7981.0</v>
      </c>
      <c r="B1470" s="3">
        <f t="shared" si="1"/>
        <v>1</v>
      </c>
      <c r="D1470" s="3">
        <f t="shared" si="2"/>
        <v>23936</v>
      </c>
      <c r="E1470" s="3">
        <f t="shared" si="3"/>
        <v>1</v>
      </c>
    </row>
    <row r="1471">
      <c r="A1471" s="1">
        <v>7983.0</v>
      </c>
      <c r="B1471" s="3">
        <f t="shared" si="1"/>
        <v>1</v>
      </c>
      <c r="D1471" s="3">
        <f t="shared" si="2"/>
        <v>23943</v>
      </c>
      <c r="E1471" s="3">
        <f t="shared" si="3"/>
        <v>1</v>
      </c>
    </row>
    <row r="1472">
      <c r="A1472" s="1">
        <v>7988.0</v>
      </c>
      <c r="B1472" s="3">
        <f t="shared" si="1"/>
        <v>1</v>
      </c>
      <c r="D1472" s="3">
        <f t="shared" si="2"/>
        <v>23952</v>
      </c>
      <c r="E1472" s="3">
        <f t="shared" si="3"/>
        <v>1</v>
      </c>
    </row>
    <row r="1473">
      <c r="A1473" s="1">
        <v>7999.0</v>
      </c>
      <c r="B1473" s="3">
        <f t="shared" si="1"/>
        <v>1</v>
      </c>
      <c r="D1473" s="3">
        <f t="shared" si="2"/>
        <v>23970</v>
      </c>
      <c r="E1473" s="3">
        <f t="shared" si="3"/>
        <v>1</v>
      </c>
    </row>
    <row r="1474">
      <c r="A1474" s="1">
        <v>8000.0</v>
      </c>
      <c r="B1474" s="3">
        <f t="shared" si="1"/>
        <v>1</v>
      </c>
      <c r="D1474" s="3">
        <f t="shared" si="2"/>
        <v>23987</v>
      </c>
      <c r="E1474" s="3">
        <f t="shared" si="3"/>
        <v>1</v>
      </c>
    </row>
    <row r="1475">
      <c r="A1475" s="1">
        <v>8009.0</v>
      </c>
      <c r="B1475" s="3">
        <f t="shared" si="1"/>
        <v>1</v>
      </c>
      <c r="D1475" s="3">
        <f t="shared" si="2"/>
        <v>24008</v>
      </c>
      <c r="E1475" s="3">
        <f t="shared" si="3"/>
        <v>1</v>
      </c>
    </row>
    <row r="1476">
      <c r="A1476" s="1">
        <v>8011.0</v>
      </c>
      <c r="B1476" s="3">
        <f t="shared" si="1"/>
        <v>1</v>
      </c>
      <c r="D1476" s="3">
        <f t="shared" si="2"/>
        <v>24020</v>
      </c>
      <c r="E1476" s="3">
        <f t="shared" si="3"/>
        <v>1</v>
      </c>
    </row>
    <row r="1477">
      <c r="A1477" s="1">
        <v>8012.0</v>
      </c>
      <c r="B1477" s="3">
        <f t="shared" si="1"/>
        <v>1</v>
      </c>
      <c r="D1477" s="3">
        <f t="shared" si="2"/>
        <v>24032</v>
      </c>
      <c r="E1477" s="3">
        <f t="shared" si="3"/>
        <v>1</v>
      </c>
    </row>
    <row r="1478">
      <c r="A1478" s="1">
        <v>8019.0</v>
      </c>
      <c r="B1478" s="3">
        <f t="shared" si="1"/>
        <v>1</v>
      </c>
      <c r="D1478" s="3">
        <f t="shared" si="2"/>
        <v>24042</v>
      </c>
      <c r="E1478" s="3">
        <f t="shared" si="3"/>
        <v>1</v>
      </c>
    </row>
    <row r="1479">
      <c r="A1479" s="1">
        <v>8021.0</v>
      </c>
      <c r="B1479" s="3">
        <f t="shared" si="1"/>
        <v>1</v>
      </c>
      <c r="D1479" s="3">
        <f t="shared" si="2"/>
        <v>24052</v>
      </c>
      <c r="E1479" s="3">
        <f t="shared" si="3"/>
        <v>1</v>
      </c>
    </row>
    <row r="1480">
      <c r="A1480" s="1">
        <v>8025.0</v>
      </c>
      <c r="B1480" s="3">
        <f t="shared" si="1"/>
        <v>1</v>
      </c>
      <c r="D1480" s="3">
        <f t="shared" si="2"/>
        <v>24065</v>
      </c>
      <c r="E1480" s="3">
        <f t="shared" si="3"/>
        <v>1</v>
      </c>
    </row>
    <row r="1481">
      <c r="A1481" s="1">
        <v>8027.0</v>
      </c>
      <c r="B1481" s="3">
        <f t="shared" si="1"/>
        <v>1</v>
      </c>
      <c r="D1481" s="3">
        <f t="shared" si="2"/>
        <v>24073</v>
      </c>
      <c r="E1481" s="3">
        <f t="shared" si="3"/>
        <v>1</v>
      </c>
    </row>
    <row r="1482">
      <c r="A1482" s="1">
        <v>8006.0</v>
      </c>
      <c r="B1482" s="3">
        <f t="shared" si="1"/>
        <v>0</v>
      </c>
      <c r="D1482" s="3">
        <f t="shared" si="2"/>
        <v>24058</v>
      </c>
      <c r="E1482" s="3">
        <f t="shared" si="3"/>
        <v>0</v>
      </c>
    </row>
    <row r="1483">
      <c r="A1483" s="1">
        <v>8011.0</v>
      </c>
      <c r="B1483" s="3">
        <f t="shared" si="1"/>
        <v>1</v>
      </c>
      <c r="D1483" s="3">
        <f t="shared" si="2"/>
        <v>24044</v>
      </c>
      <c r="E1483" s="3">
        <f t="shared" si="3"/>
        <v>0</v>
      </c>
    </row>
    <row r="1484">
      <c r="A1484" s="1">
        <v>8034.0</v>
      </c>
      <c r="B1484" s="3">
        <f t="shared" si="1"/>
        <v>1</v>
      </c>
      <c r="D1484" s="3">
        <f t="shared" si="2"/>
        <v>24051</v>
      </c>
      <c r="E1484" s="3">
        <f t="shared" si="3"/>
        <v>1</v>
      </c>
    </row>
    <row r="1485">
      <c r="A1485" s="1">
        <v>8036.0</v>
      </c>
      <c r="B1485" s="3">
        <f t="shared" si="1"/>
        <v>1</v>
      </c>
      <c r="D1485" s="3">
        <f t="shared" si="2"/>
        <v>24081</v>
      </c>
      <c r="E1485" s="3">
        <f t="shared" si="3"/>
        <v>1</v>
      </c>
    </row>
    <row r="1486">
      <c r="A1486" s="1">
        <v>8037.0</v>
      </c>
      <c r="B1486" s="3">
        <f t="shared" si="1"/>
        <v>1</v>
      </c>
      <c r="D1486" s="3">
        <f t="shared" si="2"/>
        <v>24107</v>
      </c>
      <c r="E1486" s="3">
        <f t="shared" si="3"/>
        <v>1</v>
      </c>
    </row>
    <row r="1487">
      <c r="A1487" s="1">
        <v>8038.0</v>
      </c>
      <c r="B1487" s="3">
        <f t="shared" si="1"/>
        <v>1</v>
      </c>
      <c r="D1487" s="3">
        <f t="shared" si="2"/>
        <v>24111</v>
      </c>
      <c r="E1487" s="3">
        <f t="shared" si="3"/>
        <v>1</v>
      </c>
    </row>
    <row r="1488">
      <c r="A1488" s="1">
        <v>8013.0</v>
      </c>
      <c r="B1488" s="3">
        <f t="shared" si="1"/>
        <v>0</v>
      </c>
      <c r="D1488" s="3">
        <f t="shared" si="2"/>
        <v>24088</v>
      </c>
      <c r="E1488" s="3">
        <f t="shared" si="3"/>
        <v>0</v>
      </c>
    </row>
    <row r="1489">
      <c r="A1489" s="1">
        <v>8024.0</v>
      </c>
      <c r="B1489" s="3">
        <f t="shared" si="1"/>
        <v>1</v>
      </c>
      <c r="D1489" s="3">
        <f t="shared" si="2"/>
        <v>24075</v>
      </c>
      <c r="E1489" s="3">
        <f t="shared" si="3"/>
        <v>0</v>
      </c>
    </row>
    <row r="1490">
      <c r="A1490" s="1">
        <v>8029.0</v>
      </c>
      <c r="B1490" s="3">
        <f t="shared" si="1"/>
        <v>1</v>
      </c>
      <c r="D1490" s="3">
        <f t="shared" si="2"/>
        <v>24066</v>
      </c>
      <c r="E1490" s="3">
        <f t="shared" si="3"/>
        <v>0</v>
      </c>
    </row>
    <row r="1491">
      <c r="A1491" s="1">
        <v>8032.0</v>
      </c>
      <c r="B1491" s="3">
        <f t="shared" si="1"/>
        <v>1</v>
      </c>
      <c r="D1491" s="3">
        <f t="shared" si="2"/>
        <v>24085</v>
      </c>
      <c r="E1491" s="3">
        <f t="shared" si="3"/>
        <v>1</v>
      </c>
    </row>
    <row r="1492">
      <c r="A1492" s="1">
        <v>8033.0</v>
      </c>
      <c r="B1492" s="3">
        <f t="shared" si="1"/>
        <v>1</v>
      </c>
      <c r="D1492" s="3">
        <f t="shared" si="2"/>
        <v>24094</v>
      </c>
      <c r="E1492" s="3">
        <f t="shared" si="3"/>
        <v>1</v>
      </c>
    </row>
    <row r="1493">
      <c r="A1493" s="1">
        <v>8034.0</v>
      </c>
      <c r="B1493" s="3">
        <f t="shared" si="1"/>
        <v>1</v>
      </c>
      <c r="D1493" s="3">
        <f t="shared" si="2"/>
        <v>24099</v>
      </c>
      <c r="E1493" s="3">
        <f t="shared" si="3"/>
        <v>1</v>
      </c>
    </row>
    <row r="1494">
      <c r="A1494" s="1">
        <v>8032.0</v>
      </c>
      <c r="B1494" s="3">
        <f t="shared" si="1"/>
        <v>0</v>
      </c>
      <c r="D1494" s="3">
        <f t="shared" si="2"/>
        <v>24099</v>
      </c>
      <c r="E1494" s="3">
        <f t="shared" si="3"/>
        <v>0</v>
      </c>
    </row>
    <row r="1495">
      <c r="A1495" s="1">
        <v>8034.0</v>
      </c>
      <c r="B1495" s="3">
        <f t="shared" si="1"/>
        <v>1</v>
      </c>
      <c r="D1495" s="3">
        <f t="shared" si="2"/>
        <v>24100</v>
      </c>
      <c r="E1495" s="3">
        <f t="shared" si="3"/>
        <v>1</v>
      </c>
    </row>
    <row r="1496">
      <c r="A1496" s="1">
        <v>8036.0</v>
      </c>
      <c r="B1496" s="3">
        <f t="shared" si="1"/>
        <v>1</v>
      </c>
      <c r="D1496" s="3">
        <f t="shared" si="2"/>
        <v>24102</v>
      </c>
      <c r="E1496" s="3">
        <f t="shared" si="3"/>
        <v>1</v>
      </c>
    </row>
    <row r="1497">
      <c r="A1497" s="1">
        <v>8059.0</v>
      </c>
      <c r="B1497" s="3">
        <f t="shared" si="1"/>
        <v>1</v>
      </c>
      <c r="D1497" s="3">
        <f t="shared" si="2"/>
        <v>24129</v>
      </c>
      <c r="E1497" s="3">
        <f t="shared" si="3"/>
        <v>1</v>
      </c>
    </row>
    <row r="1498">
      <c r="A1498" s="1">
        <v>8060.0</v>
      </c>
      <c r="B1498" s="3">
        <f t="shared" si="1"/>
        <v>1</v>
      </c>
      <c r="D1498" s="3">
        <f t="shared" si="2"/>
        <v>24155</v>
      </c>
      <c r="E1498" s="3">
        <f t="shared" si="3"/>
        <v>1</v>
      </c>
    </row>
    <row r="1499">
      <c r="A1499" s="1">
        <v>8063.0</v>
      </c>
      <c r="B1499" s="3">
        <f t="shared" si="1"/>
        <v>1</v>
      </c>
      <c r="D1499" s="3">
        <f t="shared" si="2"/>
        <v>24182</v>
      </c>
      <c r="E1499" s="3">
        <f t="shared" si="3"/>
        <v>1</v>
      </c>
    </row>
    <row r="1500">
      <c r="A1500" s="1">
        <v>8064.0</v>
      </c>
      <c r="B1500" s="3">
        <f t="shared" si="1"/>
        <v>1</v>
      </c>
      <c r="D1500" s="3">
        <f t="shared" si="2"/>
        <v>24187</v>
      </c>
      <c r="E1500" s="3">
        <f t="shared" si="3"/>
        <v>1</v>
      </c>
    </row>
    <row r="1501">
      <c r="A1501" s="1">
        <v>8081.0</v>
      </c>
      <c r="B1501" s="3">
        <f t="shared" si="1"/>
        <v>1</v>
      </c>
      <c r="D1501" s="3">
        <f t="shared" si="2"/>
        <v>24208</v>
      </c>
      <c r="E1501" s="3">
        <f t="shared" si="3"/>
        <v>1</v>
      </c>
    </row>
    <row r="1502">
      <c r="A1502" s="1">
        <v>8090.0</v>
      </c>
      <c r="B1502" s="3">
        <f t="shared" si="1"/>
        <v>1</v>
      </c>
      <c r="D1502" s="3">
        <f t="shared" si="2"/>
        <v>24235</v>
      </c>
      <c r="E1502" s="3">
        <f t="shared" si="3"/>
        <v>1</v>
      </c>
    </row>
    <row r="1503">
      <c r="A1503" s="1">
        <v>8097.0</v>
      </c>
      <c r="B1503" s="3">
        <f t="shared" si="1"/>
        <v>1</v>
      </c>
      <c r="D1503" s="3">
        <f t="shared" si="2"/>
        <v>24268</v>
      </c>
      <c r="E1503" s="3">
        <f t="shared" si="3"/>
        <v>1</v>
      </c>
    </row>
    <row r="1504">
      <c r="A1504" s="1">
        <v>8122.0</v>
      </c>
      <c r="B1504" s="3">
        <f t="shared" si="1"/>
        <v>1</v>
      </c>
      <c r="D1504" s="3">
        <f t="shared" si="2"/>
        <v>24309</v>
      </c>
      <c r="E1504" s="3">
        <f t="shared" si="3"/>
        <v>1</v>
      </c>
    </row>
    <row r="1505">
      <c r="A1505" s="1">
        <v>8135.0</v>
      </c>
      <c r="B1505" s="3">
        <f t="shared" si="1"/>
        <v>1</v>
      </c>
      <c r="D1505" s="3">
        <f t="shared" si="2"/>
        <v>24354</v>
      </c>
      <c r="E1505" s="3">
        <f t="shared" si="3"/>
        <v>1</v>
      </c>
    </row>
    <row r="1506">
      <c r="A1506" s="1">
        <v>8147.0</v>
      </c>
      <c r="B1506" s="3">
        <f t="shared" si="1"/>
        <v>1</v>
      </c>
      <c r="D1506" s="3">
        <f t="shared" si="2"/>
        <v>24404</v>
      </c>
      <c r="E1506" s="3">
        <f t="shared" si="3"/>
        <v>1</v>
      </c>
    </row>
    <row r="1507">
      <c r="A1507" s="1">
        <v>8149.0</v>
      </c>
      <c r="B1507" s="3">
        <f t="shared" si="1"/>
        <v>1</v>
      </c>
      <c r="D1507" s="3">
        <f t="shared" si="2"/>
        <v>24431</v>
      </c>
      <c r="E1507" s="3">
        <f t="shared" si="3"/>
        <v>1</v>
      </c>
    </row>
    <row r="1508">
      <c r="A1508" s="1">
        <v>8150.0</v>
      </c>
      <c r="B1508" s="3">
        <f t="shared" si="1"/>
        <v>1</v>
      </c>
      <c r="D1508" s="3">
        <f t="shared" si="2"/>
        <v>24446</v>
      </c>
      <c r="E1508" s="3">
        <f t="shared" si="3"/>
        <v>1</v>
      </c>
    </row>
    <row r="1509">
      <c r="A1509" s="1">
        <v>8151.0</v>
      </c>
      <c r="B1509" s="3">
        <f t="shared" si="1"/>
        <v>1</v>
      </c>
      <c r="D1509" s="3">
        <f t="shared" si="2"/>
        <v>24450</v>
      </c>
      <c r="E1509" s="3">
        <f t="shared" si="3"/>
        <v>1</v>
      </c>
    </row>
    <row r="1510">
      <c r="A1510" s="1">
        <v>8162.0</v>
      </c>
      <c r="B1510" s="3">
        <f t="shared" si="1"/>
        <v>1</v>
      </c>
      <c r="D1510" s="3">
        <f t="shared" si="2"/>
        <v>24463</v>
      </c>
      <c r="E1510" s="3">
        <f t="shared" si="3"/>
        <v>1</v>
      </c>
    </row>
    <row r="1511">
      <c r="A1511" s="1">
        <v>8174.0</v>
      </c>
      <c r="B1511" s="3">
        <f t="shared" si="1"/>
        <v>1</v>
      </c>
      <c r="D1511" s="3">
        <f t="shared" si="2"/>
        <v>24487</v>
      </c>
      <c r="E1511" s="3">
        <f t="shared" si="3"/>
        <v>1</v>
      </c>
    </row>
    <row r="1512">
      <c r="A1512" s="1">
        <v>8154.0</v>
      </c>
      <c r="B1512" s="3">
        <f t="shared" si="1"/>
        <v>0</v>
      </c>
      <c r="D1512" s="3">
        <f t="shared" si="2"/>
        <v>24490</v>
      </c>
      <c r="E1512" s="3">
        <f t="shared" si="3"/>
        <v>1</v>
      </c>
    </row>
    <row r="1513">
      <c r="A1513" s="1">
        <v>8158.0</v>
      </c>
      <c r="B1513" s="3">
        <f t="shared" si="1"/>
        <v>1</v>
      </c>
      <c r="D1513" s="3">
        <f t="shared" si="2"/>
        <v>24486</v>
      </c>
      <c r="E1513" s="3">
        <f t="shared" si="3"/>
        <v>0</v>
      </c>
    </row>
    <row r="1514">
      <c r="A1514" s="1">
        <v>8162.0</v>
      </c>
      <c r="B1514" s="3">
        <f t="shared" si="1"/>
        <v>1</v>
      </c>
      <c r="D1514" s="3">
        <f t="shared" si="2"/>
        <v>24474</v>
      </c>
      <c r="E1514" s="3">
        <f t="shared" si="3"/>
        <v>0</v>
      </c>
    </row>
    <row r="1515">
      <c r="A1515" s="1">
        <v>8170.0</v>
      </c>
      <c r="B1515" s="3">
        <f t="shared" si="1"/>
        <v>1</v>
      </c>
      <c r="D1515" s="3">
        <f t="shared" si="2"/>
        <v>24490</v>
      </c>
      <c r="E1515" s="3">
        <f t="shared" si="3"/>
        <v>1</v>
      </c>
    </row>
    <row r="1516">
      <c r="A1516" s="1">
        <v>8171.0</v>
      </c>
      <c r="B1516" s="3">
        <f t="shared" si="1"/>
        <v>1</v>
      </c>
      <c r="D1516" s="3">
        <f t="shared" si="2"/>
        <v>24503</v>
      </c>
      <c r="E1516" s="3">
        <f t="shared" si="3"/>
        <v>1</v>
      </c>
    </row>
    <row r="1517">
      <c r="A1517" s="1">
        <v>8188.0</v>
      </c>
      <c r="B1517" s="3">
        <f t="shared" si="1"/>
        <v>1</v>
      </c>
      <c r="D1517" s="3">
        <f t="shared" si="2"/>
        <v>24529</v>
      </c>
      <c r="E1517" s="3">
        <f t="shared" si="3"/>
        <v>1</v>
      </c>
    </row>
    <row r="1518">
      <c r="A1518" s="1">
        <v>8189.0</v>
      </c>
      <c r="B1518" s="3">
        <f t="shared" si="1"/>
        <v>1</v>
      </c>
      <c r="D1518" s="3">
        <f t="shared" si="2"/>
        <v>24548</v>
      </c>
      <c r="E1518" s="3">
        <f t="shared" si="3"/>
        <v>1</v>
      </c>
    </row>
    <row r="1519">
      <c r="A1519" s="1">
        <v>8190.0</v>
      </c>
      <c r="B1519" s="3">
        <f t="shared" si="1"/>
        <v>1</v>
      </c>
      <c r="D1519" s="3">
        <f t="shared" si="2"/>
        <v>24567</v>
      </c>
      <c r="E1519" s="3">
        <f t="shared" si="3"/>
        <v>1</v>
      </c>
    </row>
    <row r="1520">
      <c r="A1520" s="1">
        <v>8191.0</v>
      </c>
      <c r="B1520" s="3">
        <f t="shared" si="1"/>
        <v>1</v>
      </c>
      <c r="D1520" s="3">
        <f t="shared" si="2"/>
        <v>24570</v>
      </c>
      <c r="E1520" s="3">
        <f t="shared" si="3"/>
        <v>1</v>
      </c>
    </row>
    <row r="1521">
      <c r="A1521" s="1">
        <v>8196.0</v>
      </c>
      <c r="B1521" s="3">
        <f t="shared" si="1"/>
        <v>1</v>
      </c>
      <c r="D1521" s="3">
        <f t="shared" si="2"/>
        <v>24577</v>
      </c>
      <c r="E1521" s="3">
        <f t="shared" si="3"/>
        <v>1</v>
      </c>
    </row>
    <row r="1522">
      <c r="A1522" s="1">
        <v>8205.0</v>
      </c>
      <c r="B1522" s="3">
        <f t="shared" si="1"/>
        <v>1</v>
      </c>
      <c r="D1522" s="3">
        <f t="shared" si="2"/>
        <v>24592</v>
      </c>
      <c r="E1522" s="3">
        <f t="shared" si="3"/>
        <v>1</v>
      </c>
    </row>
    <row r="1523">
      <c r="A1523" s="1">
        <v>8216.0</v>
      </c>
      <c r="B1523" s="3">
        <f t="shared" si="1"/>
        <v>1</v>
      </c>
      <c r="D1523" s="3">
        <f t="shared" si="2"/>
        <v>24617</v>
      </c>
      <c r="E1523" s="3">
        <f t="shared" si="3"/>
        <v>1</v>
      </c>
    </row>
    <row r="1524">
      <c r="A1524" s="1">
        <v>8217.0</v>
      </c>
      <c r="B1524" s="3">
        <f t="shared" si="1"/>
        <v>1</v>
      </c>
      <c r="D1524" s="3">
        <f t="shared" si="2"/>
        <v>24638</v>
      </c>
      <c r="E1524" s="3">
        <f t="shared" si="3"/>
        <v>1</v>
      </c>
    </row>
    <row r="1525">
      <c r="A1525" s="1">
        <v>8222.0</v>
      </c>
      <c r="B1525" s="3">
        <f t="shared" si="1"/>
        <v>1</v>
      </c>
      <c r="D1525" s="3">
        <f t="shared" si="2"/>
        <v>24655</v>
      </c>
      <c r="E1525" s="3">
        <f t="shared" si="3"/>
        <v>1</v>
      </c>
    </row>
    <row r="1526">
      <c r="A1526" s="1">
        <v>8233.0</v>
      </c>
      <c r="B1526" s="3">
        <f t="shared" si="1"/>
        <v>1</v>
      </c>
      <c r="D1526" s="3">
        <f t="shared" si="2"/>
        <v>24672</v>
      </c>
      <c r="E1526" s="3">
        <f t="shared" si="3"/>
        <v>1</v>
      </c>
    </row>
    <row r="1527">
      <c r="A1527" s="1">
        <v>8239.0</v>
      </c>
      <c r="B1527" s="3">
        <f t="shared" si="1"/>
        <v>1</v>
      </c>
      <c r="D1527" s="3">
        <f t="shared" si="2"/>
        <v>24694</v>
      </c>
      <c r="E1527" s="3">
        <f t="shared" si="3"/>
        <v>1</v>
      </c>
    </row>
    <row r="1528">
      <c r="A1528" s="1">
        <v>8240.0</v>
      </c>
      <c r="B1528" s="3">
        <f t="shared" si="1"/>
        <v>1</v>
      </c>
      <c r="D1528" s="3">
        <f t="shared" si="2"/>
        <v>24712</v>
      </c>
      <c r="E1528" s="3">
        <f t="shared" si="3"/>
        <v>1</v>
      </c>
    </row>
    <row r="1529">
      <c r="A1529" s="1">
        <v>8242.0</v>
      </c>
      <c r="B1529" s="3">
        <f t="shared" si="1"/>
        <v>1</v>
      </c>
      <c r="D1529" s="3">
        <f t="shared" si="2"/>
        <v>24721</v>
      </c>
      <c r="E1529" s="3">
        <f t="shared" si="3"/>
        <v>1</v>
      </c>
    </row>
    <row r="1530">
      <c r="A1530" s="1">
        <v>8257.0</v>
      </c>
      <c r="B1530" s="3">
        <f t="shared" si="1"/>
        <v>1</v>
      </c>
      <c r="D1530" s="3">
        <f t="shared" si="2"/>
        <v>24739</v>
      </c>
      <c r="E1530" s="3">
        <f t="shared" si="3"/>
        <v>1</v>
      </c>
    </row>
    <row r="1531">
      <c r="A1531" s="1">
        <v>8249.0</v>
      </c>
      <c r="B1531" s="3">
        <f t="shared" si="1"/>
        <v>0</v>
      </c>
      <c r="D1531" s="3">
        <f t="shared" si="2"/>
        <v>24748</v>
      </c>
      <c r="E1531" s="3">
        <f t="shared" si="3"/>
        <v>1</v>
      </c>
    </row>
    <row r="1532">
      <c r="A1532" s="1">
        <v>8262.0</v>
      </c>
      <c r="B1532" s="3">
        <f t="shared" si="1"/>
        <v>1</v>
      </c>
      <c r="D1532" s="3">
        <f t="shared" si="2"/>
        <v>24768</v>
      </c>
      <c r="E1532" s="3">
        <f t="shared" si="3"/>
        <v>1</v>
      </c>
    </row>
    <row r="1533">
      <c r="A1533" s="1">
        <v>8264.0</v>
      </c>
      <c r="B1533" s="3">
        <f t="shared" si="1"/>
        <v>1</v>
      </c>
      <c r="D1533" s="3">
        <f t="shared" si="2"/>
        <v>24775</v>
      </c>
      <c r="E1533" s="3">
        <f t="shared" si="3"/>
        <v>1</v>
      </c>
    </row>
    <row r="1534">
      <c r="A1534" s="1">
        <v>8274.0</v>
      </c>
      <c r="B1534" s="3">
        <f t="shared" si="1"/>
        <v>1</v>
      </c>
      <c r="D1534" s="3">
        <f t="shared" si="2"/>
        <v>24800</v>
      </c>
      <c r="E1534" s="3">
        <f t="shared" si="3"/>
        <v>1</v>
      </c>
    </row>
    <row r="1535">
      <c r="A1535" s="1">
        <v>8309.0</v>
      </c>
      <c r="B1535" s="3">
        <f t="shared" si="1"/>
        <v>1</v>
      </c>
      <c r="D1535" s="3">
        <f t="shared" si="2"/>
        <v>24847</v>
      </c>
      <c r="E1535" s="3">
        <f t="shared" si="3"/>
        <v>1</v>
      </c>
    </row>
    <row r="1536">
      <c r="A1536" s="1">
        <v>8311.0</v>
      </c>
      <c r="B1536" s="3">
        <f t="shared" si="1"/>
        <v>1</v>
      </c>
      <c r="D1536" s="3">
        <f t="shared" si="2"/>
        <v>24894</v>
      </c>
      <c r="E1536" s="3">
        <f t="shared" si="3"/>
        <v>1</v>
      </c>
    </row>
    <row r="1537">
      <c r="A1537" s="1">
        <v>8328.0</v>
      </c>
      <c r="B1537" s="3">
        <f t="shared" si="1"/>
        <v>1</v>
      </c>
      <c r="D1537" s="3">
        <f t="shared" si="2"/>
        <v>24948</v>
      </c>
      <c r="E1537" s="3">
        <f t="shared" si="3"/>
        <v>1</v>
      </c>
    </row>
    <row r="1538">
      <c r="A1538" s="1">
        <v>8333.0</v>
      </c>
      <c r="B1538" s="3">
        <f t="shared" si="1"/>
        <v>1</v>
      </c>
      <c r="D1538" s="3">
        <f t="shared" si="2"/>
        <v>24972</v>
      </c>
      <c r="E1538" s="3">
        <f t="shared" si="3"/>
        <v>1</v>
      </c>
    </row>
    <row r="1539">
      <c r="A1539" s="1">
        <v>8335.0</v>
      </c>
      <c r="B1539" s="3">
        <f t="shared" si="1"/>
        <v>1</v>
      </c>
      <c r="D1539" s="3">
        <f t="shared" si="2"/>
        <v>24996</v>
      </c>
      <c r="E1539" s="3">
        <f t="shared" si="3"/>
        <v>1</v>
      </c>
    </row>
    <row r="1540">
      <c r="A1540" s="1">
        <v>8338.0</v>
      </c>
      <c r="B1540" s="3">
        <f t="shared" si="1"/>
        <v>1</v>
      </c>
      <c r="D1540" s="3">
        <f t="shared" si="2"/>
        <v>25006</v>
      </c>
      <c r="E1540" s="3">
        <f t="shared" si="3"/>
        <v>1</v>
      </c>
    </row>
    <row r="1541">
      <c r="A1541" s="1">
        <v>8344.0</v>
      </c>
      <c r="B1541" s="3">
        <f t="shared" si="1"/>
        <v>1</v>
      </c>
      <c r="D1541" s="3">
        <f t="shared" si="2"/>
        <v>25017</v>
      </c>
      <c r="E1541" s="3">
        <f t="shared" si="3"/>
        <v>1</v>
      </c>
    </row>
    <row r="1542">
      <c r="A1542" s="1">
        <v>8350.0</v>
      </c>
      <c r="B1542" s="3">
        <f t="shared" si="1"/>
        <v>1</v>
      </c>
      <c r="D1542" s="3">
        <f t="shared" si="2"/>
        <v>25032</v>
      </c>
      <c r="E1542" s="3">
        <f t="shared" si="3"/>
        <v>1</v>
      </c>
    </row>
    <row r="1543">
      <c r="A1543" s="1">
        <v>8349.0</v>
      </c>
      <c r="B1543" s="3">
        <f t="shared" si="1"/>
        <v>0</v>
      </c>
      <c r="D1543" s="3">
        <f t="shared" si="2"/>
        <v>25043</v>
      </c>
      <c r="E1543" s="3">
        <f t="shared" si="3"/>
        <v>1</v>
      </c>
    </row>
    <row r="1544">
      <c r="A1544" s="1">
        <v>8350.0</v>
      </c>
      <c r="B1544" s="3">
        <f t="shared" si="1"/>
        <v>1</v>
      </c>
      <c r="D1544" s="3">
        <f t="shared" si="2"/>
        <v>25049</v>
      </c>
      <c r="E1544" s="3">
        <f t="shared" si="3"/>
        <v>1</v>
      </c>
    </row>
    <row r="1545">
      <c r="A1545" s="1">
        <v>8363.0</v>
      </c>
      <c r="B1545" s="3">
        <f t="shared" si="1"/>
        <v>1</v>
      </c>
      <c r="D1545" s="3">
        <f t="shared" si="2"/>
        <v>25062</v>
      </c>
      <c r="E1545" s="3">
        <f t="shared" si="3"/>
        <v>1</v>
      </c>
    </row>
    <row r="1546">
      <c r="A1546" s="1">
        <v>8366.0</v>
      </c>
      <c r="B1546" s="3">
        <f t="shared" si="1"/>
        <v>1</v>
      </c>
      <c r="D1546" s="3">
        <f t="shared" si="2"/>
        <v>25079</v>
      </c>
      <c r="E1546" s="3">
        <f t="shared" si="3"/>
        <v>1</v>
      </c>
    </row>
    <row r="1547">
      <c r="A1547" s="1">
        <v>8370.0</v>
      </c>
      <c r="B1547" s="3">
        <f t="shared" si="1"/>
        <v>1</v>
      </c>
      <c r="D1547" s="3">
        <f t="shared" si="2"/>
        <v>25099</v>
      </c>
      <c r="E1547" s="3">
        <f t="shared" si="3"/>
        <v>1</v>
      </c>
    </row>
    <row r="1548">
      <c r="A1548" s="1">
        <v>8371.0</v>
      </c>
      <c r="B1548" s="3">
        <f t="shared" si="1"/>
        <v>1</v>
      </c>
      <c r="D1548" s="3">
        <f t="shared" si="2"/>
        <v>25107</v>
      </c>
      <c r="E1548" s="3">
        <f t="shared" si="3"/>
        <v>1</v>
      </c>
    </row>
    <row r="1549">
      <c r="A1549" s="1">
        <v>8395.0</v>
      </c>
      <c r="B1549" s="3">
        <f t="shared" si="1"/>
        <v>1</v>
      </c>
      <c r="D1549" s="3">
        <f t="shared" si="2"/>
        <v>25136</v>
      </c>
      <c r="E1549" s="3">
        <f t="shared" si="3"/>
        <v>1</v>
      </c>
    </row>
    <row r="1550">
      <c r="A1550" s="1">
        <v>8398.0</v>
      </c>
      <c r="B1550" s="3">
        <f t="shared" si="1"/>
        <v>1</v>
      </c>
      <c r="D1550" s="3">
        <f t="shared" si="2"/>
        <v>25164</v>
      </c>
      <c r="E1550" s="3">
        <f t="shared" si="3"/>
        <v>1</v>
      </c>
    </row>
    <row r="1551">
      <c r="A1551" s="1">
        <v>8401.0</v>
      </c>
      <c r="B1551" s="3">
        <f t="shared" si="1"/>
        <v>1</v>
      </c>
      <c r="D1551" s="3">
        <f t="shared" si="2"/>
        <v>25194</v>
      </c>
      <c r="E1551" s="3">
        <f t="shared" si="3"/>
        <v>1</v>
      </c>
    </row>
    <row r="1552">
      <c r="A1552" s="1">
        <v>8410.0</v>
      </c>
      <c r="B1552" s="3">
        <f t="shared" si="1"/>
        <v>1</v>
      </c>
      <c r="D1552" s="3">
        <f t="shared" si="2"/>
        <v>25209</v>
      </c>
      <c r="E1552" s="3">
        <f t="shared" si="3"/>
        <v>1</v>
      </c>
    </row>
    <row r="1553">
      <c r="A1553" s="1">
        <v>8425.0</v>
      </c>
      <c r="B1553" s="3">
        <f t="shared" si="1"/>
        <v>1</v>
      </c>
      <c r="D1553" s="3">
        <f t="shared" si="2"/>
        <v>25236</v>
      </c>
      <c r="E1553" s="3">
        <f t="shared" si="3"/>
        <v>1</v>
      </c>
    </row>
    <row r="1554">
      <c r="A1554" s="1">
        <v>8429.0</v>
      </c>
      <c r="B1554" s="3">
        <f t="shared" si="1"/>
        <v>1</v>
      </c>
      <c r="D1554" s="3">
        <f t="shared" si="2"/>
        <v>25264</v>
      </c>
      <c r="E1554" s="3">
        <f t="shared" si="3"/>
        <v>1</v>
      </c>
    </row>
    <row r="1555">
      <c r="A1555" s="1">
        <v>8430.0</v>
      </c>
      <c r="B1555" s="3">
        <f t="shared" si="1"/>
        <v>1</v>
      </c>
      <c r="D1555" s="3">
        <f t="shared" si="2"/>
        <v>25284</v>
      </c>
      <c r="E1555" s="3">
        <f t="shared" si="3"/>
        <v>1</v>
      </c>
    </row>
    <row r="1556">
      <c r="A1556" s="1">
        <v>8441.0</v>
      </c>
      <c r="B1556" s="3">
        <f t="shared" si="1"/>
        <v>1</v>
      </c>
      <c r="D1556" s="3">
        <f t="shared" si="2"/>
        <v>25300</v>
      </c>
      <c r="E1556" s="3">
        <f t="shared" si="3"/>
        <v>1</v>
      </c>
    </row>
    <row r="1557">
      <c r="A1557" s="1">
        <v>8443.0</v>
      </c>
      <c r="B1557" s="3">
        <f t="shared" si="1"/>
        <v>1</v>
      </c>
      <c r="D1557" s="3">
        <f t="shared" si="2"/>
        <v>25314</v>
      </c>
      <c r="E1557" s="3">
        <f t="shared" si="3"/>
        <v>1</v>
      </c>
    </row>
    <row r="1558">
      <c r="A1558" s="1">
        <v>8445.0</v>
      </c>
      <c r="B1558" s="3">
        <f t="shared" si="1"/>
        <v>1</v>
      </c>
      <c r="D1558" s="3">
        <f t="shared" si="2"/>
        <v>25329</v>
      </c>
      <c r="E1558" s="3">
        <f t="shared" si="3"/>
        <v>1</v>
      </c>
    </row>
    <row r="1559">
      <c r="A1559" s="1">
        <v>8451.0</v>
      </c>
      <c r="B1559" s="3">
        <f t="shared" si="1"/>
        <v>1</v>
      </c>
      <c r="D1559" s="3">
        <f t="shared" si="2"/>
        <v>25339</v>
      </c>
      <c r="E1559" s="3">
        <f t="shared" si="3"/>
        <v>1</v>
      </c>
    </row>
    <row r="1560">
      <c r="A1560" s="1">
        <v>8452.0</v>
      </c>
      <c r="B1560" s="3">
        <f t="shared" si="1"/>
        <v>1</v>
      </c>
      <c r="D1560" s="3">
        <f t="shared" si="2"/>
        <v>25348</v>
      </c>
      <c r="E1560" s="3">
        <f t="shared" si="3"/>
        <v>1</v>
      </c>
    </row>
    <row r="1561">
      <c r="A1561" s="1">
        <v>8455.0</v>
      </c>
      <c r="B1561" s="3">
        <f t="shared" si="1"/>
        <v>1</v>
      </c>
      <c r="D1561" s="3">
        <f t="shared" si="2"/>
        <v>25358</v>
      </c>
      <c r="E1561" s="3">
        <f t="shared" si="3"/>
        <v>1</v>
      </c>
    </row>
    <row r="1562">
      <c r="A1562" s="1">
        <v>8458.0</v>
      </c>
      <c r="B1562" s="3">
        <f t="shared" si="1"/>
        <v>1</v>
      </c>
      <c r="D1562" s="3">
        <f t="shared" si="2"/>
        <v>25365</v>
      </c>
      <c r="E1562" s="3">
        <f t="shared" si="3"/>
        <v>1</v>
      </c>
    </row>
    <row r="1563">
      <c r="A1563" s="1">
        <v>8431.0</v>
      </c>
      <c r="B1563" s="3">
        <f t="shared" si="1"/>
        <v>0</v>
      </c>
      <c r="D1563" s="3">
        <f t="shared" si="2"/>
        <v>25344</v>
      </c>
      <c r="E1563" s="3">
        <f t="shared" si="3"/>
        <v>0</v>
      </c>
    </row>
    <row r="1564">
      <c r="A1564" s="1">
        <v>8443.0</v>
      </c>
      <c r="B1564" s="3">
        <f t="shared" si="1"/>
        <v>1</v>
      </c>
      <c r="D1564" s="3">
        <f t="shared" si="2"/>
        <v>25332</v>
      </c>
      <c r="E1564" s="3">
        <f t="shared" si="3"/>
        <v>0</v>
      </c>
    </row>
    <row r="1565">
      <c r="A1565" s="1">
        <v>8453.0</v>
      </c>
      <c r="B1565" s="3">
        <f t="shared" si="1"/>
        <v>1</v>
      </c>
      <c r="D1565" s="3">
        <f t="shared" si="2"/>
        <v>25327</v>
      </c>
      <c r="E1565" s="3">
        <f t="shared" si="3"/>
        <v>0</v>
      </c>
    </row>
    <row r="1566">
      <c r="A1566" s="1">
        <v>8459.0</v>
      </c>
      <c r="B1566" s="3">
        <f t="shared" si="1"/>
        <v>1</v>
      </c>
      <c r="D1566" s="3">
        <f t="shared" si="2"/>
        <v>25355</v>
      </c>
      <c r="E1566" s="3">
        <f t="shared" si="3"/>
        <v>1</v>
      </c>
    </row>
    <row r="1567">
      <c r="A1567" s="1">
        <v>8477.0</v>
      </c>
      <c r="B1567" s="3">
        <f t="shared" si="1"/>
        <v>1</v>
      </c>
      <c r="D1567" s="3">
        <f t="shared" si="2"/>
        <v>25389</v>
      </c>
      <c r="E1567" s="3">
        <f t="shared" si="3"/>
        <v>1</v>
      </c>
    </row>
    <row r="1568">
      <c r="A1568" s="1">
        <v>8474.0</v>
      </c>
      <c r="B1568" s="3">
        <f t="shared" si="1"/>
        <v>0</v>
      </c>
      <c r="D1568" s="3">
        <f t="shared" si="2"/>
        <v>25410</v>
      </c>
      <c r="E1568" s="3">
        <f t="shared" si="3"/>
        <v>1</v>
      </c>
    </row>
    <row r="1569">
      <c r="A1569" s="1">
        <v>8479.0</v>
      </c>
      <c r="B1569" s="3">
        <f t="shared" si="1"/>
        <v>1</v>
      </c>
      <c r="D1569" s="3">
        <f t="shared" si="2"/>
        <v>25430</v>
      </c>
      <c r="E1569" s="3">
        <f t="shared" si="3"/>
        <v>1</v>
      </c>
    </row>
    <row r="1570">
      <c r="A1570" s="1">
        <v>8476.0</v>
      </c>
      <c r="B1570" s="3">
        <f t="shared" si="1"/>
        <v>0</v>
      </c>
      <c r="D1570" s="3">
        <f t="shared" si="2"/>
        <v>25429</v>
      </c>
      <c r="E1570" s="3">
        <f t="shared" si="3"/>
        <v>0</v>
      </c>
    </row>
    <row r="1571">
      <c r="A1571" s="1">
        <v>8487.0</v>
      </c>
      <c r="B1571" s="3">
        <f t="shared" si="1"/>
        <v>1</v>
      </c>
      <c r="D1571" s="3">
        <f t="shared" si="2"/>
        <v>25442</v>
      </c>
      <c r="E1571" s="3">
        <f t="shared" si="3"/>
        <v>1</v>
      </c>
    </row>
    <row r="1572">
      <c r="A1572" s="1">
        <v>8488.0</v>
      </c>
      <c r="B1572" s="3">
        <f t="shared" si="1"/>
        <v>1</v>
      </c>
      <c r="D1572" s="3">
        <f t="shared" si="2"/>
        <v>25451</v>
      </c>
      <c r="E1572" s="3">
        <f t="shared" si="3"/>
        <v>1</v>
      </c>
    </row>
    <row r="1573">
      <c r="A1573" s="1">
        <v>8489.0</v>
      </c>
      <c r="B1573" s="3">
        <f t="shared" si="1"/>
        <v>1</v>
      </c>
      <c r="D1573" s="3">
        <f t="shared" si="2"/>
        <v>25464</v>
      </c>
      <c r="E1573" s="3">
        <f t="shared" si="3"/>
        <v>1</v>
      </c>
    </row>
    <row r="1574">
      <c r="A1574" s="1">
        <v>8500.0</v>
      </c>
      <c r="B1574" s="3">
        <f t="shared" si="1"/>
        <v>1</v>
      </c>
      <c r="D1574" s="3">
        <f t="shared" si="2"/>
        <v>25477</v>
      </c>
      <c r="E1574" s="3">
        <f t="shared" si="3"/>
        <v>1</v>
      </c>
    </row>
    <row r="1575">
      <c r="A1575" s="1">
        <v>8501.0</v>
      </c>
      <c r="B1575" s="3">
        <f t="shared" si="1"/>
        <v>1</v>
      </c>
      <c r="D1575" s="3">
        <f t="shared" si="2"/>
        <v>25490</v>
      </c>
      <c r="E1575" s="3">
        <f t="shared" si="3"/>
        <v>1</v>
      </c>
    </row>
    <row r="1576">
      <c r="A1576" s="1">
        <v>8503.0</v>
      </c>
      <c r="B1576" s="3">
        <f t="shared" si="1"/>
        <v>1</v>
      </c>
      <c r="D1576" s="3">
        <f t="shared" si="2"/>
        <v>25504</v>
      </c>
      <c r="E1576" s="3">
        <f t="shared" si="3"/>
        <v>1</v>
      </c>
    </row>
    <row r="1577">
      <c r="A1577" s="1">
        <v>8504.0</v>
      </c>
      <c r="B1577" s="3">
        <f t="shared" si="1"/>
        <v>1</v>
      </c>
      <c r="D1577" s="3">
        <f t="shared" si="2"/>
        <v>25508</v>
      </c>
      <c r="E1577" s="3">
        <f t="shared" si="3"/>
        <v>1</v>
      </c>
    </row>
    <row r="1578">
      <c r="A1578" s="1">
        <v>8538.0</v>
      </c>
      <c r="B1578" s="3">
        <f t="shared" si="1"/>
        <v>1</v>
      </c>
      <c r="D1578" s="3">
        <f t="shared" si="2"/>
        <v>25545</v>
      </c>
      <c r="E1578" s="3">
        <f t="shared" si="3"/>
        <v>1</v>
      </c>
    </row>
    <row r="1579">
      <c r="A1579" s="1">
        <v>8523.0</v>
      </c>
      <c r="B1579" s="3">
        <f t="shared" si="1"/>
        <v>0</v>
      </c>
      <c r="D1579" s="3">
        <f t="shared" si="2"/>
        <v>25565</v>
      </c>
      <c r="E1579" s="3">
        <f t="shared" si="3"/>
        <v>1</v>
      </c>
    </row>
    <row r="1580">
      <c r="A1580" s="1">
        <v>8529.0</v>
      </c>
      <c r="B1580" s="3">
        <f t="shared" si="1"/>
        <v>1</v>
      </c>
      <c r="D1580" s="3">
        <f t="shared" si="2"/>
        <v>25590</v>
      </c>
      <c r="E1580" s="3">
        <f t="shared" si="3"/>
        <v>1</v>
      </c>
    </row>
    <row r="1581">
      <c r="A1581" s="1">
        <v>8530.0</v>
      </c>
      <c r="B1581" s="3">
        <f t="shared" si="1"/>
        <v>1</v>
      </c>
      <c r="D1581" s="3">
        <f t="shared" si="2"/>
        <v>25582</v>
      </c>
      <c r="E1581" s="3">
        <f t="shared" si="3"/>
        <v>0</v>
      </c>
    </row>
    <row r="1582">
      <c r="A1582" s="1">
        <v>8556.0</v>
      </c>
      <c r="B1582" s="3">
        <f t="shared" si="1"/>
        <v>1</v>
      </c>
      <c r="D1582" s="3">
        <f t="shared" si="2"/>
        <v>25615</v>
      </c>
      <c r="E1582" s="3">
        <f t="shared" si="3"/>
        <v>1</v>
      </c>
    </row>
    <row r="1583">
      <c r="A1583" s="1">
        <v>8573.0</v>
      </c>
      <c r="B1583" s="3">
        <f t="shared" si="1"/>
        <v>1</v>
      </c>
      <c r="D1583" s="3">
        <f t="shared" si="2"/>
        <v>25659</v>
      </c>
      <c r="E1583" s="3">
        <f t="shared" si="3"/>
        <v>1</v>
      </c>
    </row>
    <row r="1584">
      <c r="A1584" s="1">
        <v>8576.0</v>
      </c>
      <c r="B1584" s="3">
        <f t="shared" si="1"/>
        <v>1</v>
      </c>
      <c r="D1584" s="3">
        <f t="shared" si="2"/>
        <v>25705</v>
      </c>
      <c r="E1584" s="3">
        <f t="shared" si="3"/>
        <v>1</v>
      </c>
    </row>
    <row r="1585">
      <c r="A1585" s="1">
        <v>8589.0</v>
      </c>
      <c r="B1585" s="3">
        <f t="shared" si="1"/>
        <v>1</v>
      </c>
      <c r="D1585" s="3">
        <f t="shared" si="2"/>
        <v>25738</v>
      </c>
      <c r="E1585" s="3">
        <f t="shared" si="3"/>
        <v>1</v>
      </c>
    </row>
    <row r="1586">
      <c r="A1586" s="1">
        <v>8595.0</v>
      </c>
      <c r="B1586" s="3">
        <f t="shared" si="1"/>
        <v>1</v>
      </c>
      <c r="D1586" s="3">
        <f t="shared" si="2"/>
        <v>25760</v>
      </c>
      <c r="E1586" s="3">
        <f t="shared" si="3"/>
        <v>1</v>
      </c>
    </row>
    <row r="1587">
      <c r="A1587" s="1">
        <v>8624.0</v>
      </c>
      <c r="B1587" s="3">
        <f t="shared" si="1"/>
        <v>1</v>
      </c>
      <c r="D1587" s="3">
        <f t="shared" si="2"/>
        <v>25808</v>
      </c>
      <c r="E1587" s="3">
        <f t="shared" si="3"/>
        <v>1</v>
      </c>
    </row>
    <row r="1588">
      <c r="A1588" s="1">
        <v>8632.0</v>
      </c>
      <c r="B1588" s="3">
        <f t="shared" si="1"/>
        <v>1</v>
      </c>
      <c r="D1588" s="3">
        <f t="shared" si="2"/>
        <v>25851</v>
      </c>
      <c r="E1588" s="3">
        <f t="shared" si="3"/>
        <v>1</v>
      </c>
    </row>
    <row r="1589">
      <c r="A1589" s="1">
        <v>8634.0</v>
      </c>
      <c r="B1589" s="3">
        <f t="shared" si="1"/>
        <v>1</v>
      </c>
      <c r="D1589" s="3">
        <f t="shared" si="2"/>
        <v>25890</v>
      </c>
      <c r="E1589" s="3">
        <f t="shared" si="3"/>
        <v>1</v>
      </c>
    </row>
    <row r="1590">
      <c r="A1590" s="1">
        <v>8628.0</v>
      </c>
      <c r="B1590" s="3">
        <f t="shared" si="1"/>
        <v>0</v>
      </c>
      <c r="D1590" s="3">
        <f t="shared" si="2"/>
        <v>25894</v>
      </c>
      <c r="E1590" s="3">
        <f t="shared" si="3"/>
        <v>1</v>
      </c>
    </row>
    <row r="1591">
      <c r="A1591" s="1">
        <v>8636.0</v>
      </c>
      <c r="B1591" s="3">
        <f t="shared" si="1"/>
        <v>1</v>
      </c>
      <c r="D1591" s="3">
        <f t="shared" si="2"/>
        <v>25898</v>
      </c>
      <c r="E1591" s="3">
        <f t="shared" si="3"/>
        <v>1</v>
      </c>
    </row>
    <row r="1592">
      <c r="A1592" s="1">
        <v>8635.0</v>
      </c>
      <c r="B1592" s="3">
        <f t="shared" si="1"/>
        <v>0</v>
      </c>
      <c r="D1592" s="3">
        <f t="shared" si="2"/>
        <v>25899</v>
      </c>
      <c r="E1592" s="3">
        <f t="shared" si="3"/>
        <v>1</v>
      </c>
    </row>
    <row r="1593">
      <c r="A1593" s="1">
        <v>8636.0</v>
      </c>
      <c r="B1593" s="3">
        <f t="shared" si="1"/>
        <v>1</v>
      </c>
      <c r="D1593" s="3">
        <f t="shared" si="2"/>
        <v>25907</v>
      </c>
      <c r="E1593" s="3">
        <f t="shared" si="3"/>
        <v>1</v>
      </c>
    </row>
    <row r="1594">
      <c r="A1594" s="1">
        <v>8644.0</v>
      </c>
      <c r="B1594" s="3">
        <f t="shared" si="1"/>
        <v>1</v>
      </c>
      <c r="D1594" s="3">
        <f t="shared" si="2"/>
        <v>25915</v>
      </c>
      <c r="E1594" s="3">
        <f t="shared" si="3"/>
        <v>1</v>
      </c>
    </row>
    <row r="1595">
      <c r="A1595" s="1">
        <v>8659.0</v>
      </c>
      <c r="B1595" s="3">
        <f t="shared" si="1"/>
        <v>1</v>
      </c>
      <c r="D1595" s="3">
        <f t="shared" si="2"/>
        <v>25939</v>
      </c>
      <c r="E1595" s="3">
        <f t="shared" si="3"/>
        <v>1</v>
      </c>
    </row>
    <row r="1596">
      <c r="A1596" s="1">
        <v>8661.0</v>
      </c>
      <c r="B1596" s="3">
        <f t="shared" si="1"/>
        <v>1</v>
      </c>
      <c r="D1596" s="3">
        <f t="shared" si="2"/>
        <v>25964</v>
      </c>
      <c r="E1596" s="3">
        <f t="shared" si="3"/>
        <v>1</v>
      </c>
    </row>
    <row r="1597">
      <c r="A1597" s="1">
        <v>8641.0</v>
      </c>
      <c r="B1597" s="3">
        <f t="shared" si="1"/>
        <v>0</v>
      </c>
      <c r="D1597" s="3">
        <f t="shared" si="2"/>
        <v>25961</v>
      </c>
      <c r="E1597" s="3">
        <f t="shared" si="3"/>
        <v>0</v>
      </c>
    </row>
    <row r="1598">
      <c r="A1598" s="1">
        <v>8652.0</v>
      </c>
      <c r="B1598" s="3">
        <f t="shared" si="1"/>
        <v>1</v>
      </c>
      <c r="D1598" s="3">
        <f t="shared" si="2"/>
        <v>25954</v>
      </c>
      <c r="E1598" s="3">
        <f t="shared" si="3"/>
        <v>0</v>
      </c>
    </row>
    <row r="1599">
      <c r="A1599" s="1">
        <v>8659.0</v>
      </c>
      <c r="B1599" s="3">
        <f t="shared" si="1"/>
        <v>1</v>
      </c>
      <c r="D1599" s="3">
        <f t="shared" si="2"/>
        <v>25952</v>
      </c>
      <c r="E1599" s="3">
        <f t="shared" si="3"/>
        <v>0</v>
      </c>
    </row>
    <row r="1600">
      <c r="A1600" s="1">
        <v>8650.0</v>
      </c>
      <c r="B1600" s="3">
        <f t="shared" si="1"/>
        <v>0</v>
      </c>
      <c r="D1600" s="3">
        <f t="shared" si="2"/>
        <v>25961</v>
      </c>
      <c r="E1600" s="3">
        <f t="shared" si="3"/>
        <v>1</v>
      </c>
    </row>
    <row r="1601">
      <c r="A1601" s="1">
        <v>8664.0</v>
      </c>
      <c r="B1601" s="3">
        <f t="shared" si="1"/>
        <v>1</v>
      </c>
      <c r="D1601" s="3">
        <f t="shared" si="2"/>
        <v>25973</v>
      </c>
      <c r="E1601" s="3">
        <f t="shared" si="3"/>
        <v>1</v>
      </c>
    </row>
    <row r="1602">
      <c r="A1602" s="1">
        <v>8667.0</v>
      </c>
      <c r="B1602" s="3">
        <f t="shared" si="1"/>
        <v>1</v>
      </c>
      <c r="D1602" s="3">
        <f t="shared" si="2"/>
        <v>25981</v>
      </c>
      <c r="E1602" s="3">
        <f t="shared" si="3"/>
        <v>1</v>
      </c>
    </row>
    <row r="1603">
      <c r="A1603" s="1">
        <v>8674.0</v>
      </c>
      <c r="B1603" s="3">
        <f t="shared" si="1"/>
        <v>1</v>
      </c>
      <c r="D1603" s="3">
        <f t="shared" si="2"/>
        <v>26005</v>
      </c>
      <c r="E1603" s="3">
        <f t="shared" si="3"/>
        <v>1</v>
      </c>
    </row>
    <row r="1604">
      <c r="A1604" s="1">
        <v>8676.0</v>
      </c>
      <c r="B1604" s="3">
        <f t="shared" si="1"/>
        <v>1</v>
      </c>
      <c r="D1604" s="3">
        <f t="shared" si="2"/>
        <v>26017</v>
      </c>
      <c r="E1604" s="3">
        <f t="shared" si="3"/>
        <v>1</v>
      </c>
    </row>
    <row r="1605">
      <c r="A1605" s="1">
        <v>8678.0</v>
      </c>
      <c r="B1605" s="3">
        <f t="shared" si="1"/>
        <v>1</v>
      </c>
      <c r="D1605" s="3">
        <f t="shared" si="2"/>
        <v>26028</v>
      </c>
      <c r="E1605" s="3">
        <f t="shared" si="3"/>
        <v>1</v>
      </c>
    </row>
    <row r="1606">
      <c r="A1606" s="1">
        <v>8686.0</v>
      </c>
      <c r="B1606" s="3">
        <f t="shared" si="1"/>
        <v>1</v>
      </c>
      <c r="D1606" s="3">
        <f t="shared" si="2"/>
        <v>26040</v>
      </c>
      <c r="E1606" s="3">
        <f t="shared" si="3"/>
        <v>1</v>
      </c>
    </row>
    <row r="1607">
      <c r="A1607" s="1">
        <v>8696.0</v>
      </c>
      <c r="B1607" s="3">
        <f t="shared" si="1"/>
        <v>1</v>
      </c>
      <c r="D1607" s="3">
        <f t="shared" si="2"/>
        <v>26060</v>
      </c>
      <c r="E1607" s="3">
        <f t="shared" si="3"/>
        <v>1</v>
      </c>
    </row>
    <row r="1608">
      <c r="A1608" s="1">
        <v>8697.0</v>
      </c>
      <c r="B1608" s="3">
        <f t="shared" si="1"/>
        <v>1</v>
      </c>
      <c r="D1608" s="3">
        <f t="shared" si="2"/>
        <v>26079</v>
      </c>
      <c r="E1608" s="3">
        <f t="shared" si="3"/>
        <v>1</v>
      </c>
    </row>
    <row r="1609">
      <c r="A1609" s="1">
        <v>8735.0</v>
      </c>
      <c r="B1609" s="3">
        <f t="shared" si="1"/>
        <v>1</v>
      </c>
      <c r="D1609" s="3">
        <f t="shared" si="2"/>
        <v>26128</v>
      </c>
      <c r="E1609" s="3">
        <f t="shared" si="3"/>
        <v>1</v>
      </c>
    </row>
    <row r="1610">
      <c r="A1610" s="1">
        <v>8740.0</v>
      </c>
      <c r="B1610" s="3">
        <f t="shared" si="1"/>
        <v>1</v>
      </c>
      <c r="D1610" s="3">
        <f t="shared" si="2"/>
        <v>26172</v>
      </c>
      <c r="E1610" s="3">
        <f t="shared" si="3"/>
        <v>1</v>
      </c>
    </row>
    <row r="1611">
      <c r="A1611" s="1">
        <v>8749.0</v>
      </c>
      <c r="B1611" s="3">
        <f t="shared" si="1"/>
        <v>1</v>
      </c>
      <c r="D1611" s="3">
        <f t="shared" si="2"/>
        <v>26224</v>
      </c>
      <c r="E1611" s="3">
        <f t="shared" si="3"/>
        <v>1</v>
      </c>
    </row>
    <row r="1612">
      <c r="A1612" s="1">
        <v>8767.0</v>
      </c>
      <c r="B1612" s="3">
        <f t="shared" si="1"/>
        <v>1</v>
      </c>
      <c r="D1612" s="3">
        <f t="shared" si="2"/>
        <v>26256</v>
      </c>
      <c r="E1612" s="3">
        <f t="shared" si="3"/>
        <v>1</v>
      </c>
    </row>
    <row r="1613">
      <c r="A1613" s="1">
        <v>8769.0</v>
      </c>
      <c r="B1613" s="3">
        <f t="shared" si="1"/>
        <v>1</v>
      </c>
      <c r="D1613" s="3">
        <f t="shared" si="2"/>
        <v>26285</v>
      </c>
      <c r="E1613" s="3">
        <f t="shared" si="3"/>
        <v>1</v>
      </c>
    </row>
    <row r="1614">
      <c r="A1614" s="1">
        <v>8747.0</v>
      </c>
      <c r="B1614" s="3">
        <f t="shared" si="1"/>
        <v>0</v>
      </c>
      <c r="D1614" s="3">
        <f t="shared" si="2"/>
        <v>26283</v>
      </c>
      <c r="E1614" s="3">
        <f t="shared" si="3"/>
        <v>0</v>
      </c>
    </row>
    <row r="1615">
      <c r="A1615" s="1">
        <v>8751.0</v>
      </c>
      <c r="B1615" s="3">
        <f t="shared" si="1"/>
        <v>1</v>
      </c>
      <c r="D1615" s="3">
        <f t="shared" si="2"/>
        <v>26267</v>
      </c>
      <c r="E1615" s="3">
        <f t="shared" si="3"/>
        <v>0</v>
      </c>
    </row>
    <row r="1616">
      <c r="A1616" s="1">
        <v>8760.0</v>
      </c>
      <c r="B1616" s="3">
        <f t="shared" si="1"/>
        <v>1</v>
      </c>
      <c r="D1616" s="3">
        <f t="shared" si="2"/>
        <v>26258</v>
      </c>
      <c r="E1616" s="3">
        <f t="shared" si="3"/>
        <v>0</v>
      </c>
    </row>
    <row r="1617">
      <c r="A1617" s="1">
        <v>8755.0</v>
      </c>
      <c r="B1617" s="3">
        <f t="shared" si="1"/>
        <v>0</v>
      </c>
      <c r="D1617" s="3">
        <f t="shared" si="2"/>
        <v>26266</v>
      </c>
      <c r="E1617" s="3">
        <f t="shared" si="3"/>
        <v>1</v>
      </c>
    </row>
    <row r="1618">
      <c r="A1618" s="1">
        <v>8766.0</v>
      </c>
      <c r="B1618" s="3">
        <f t="shared" si="1"/>
        <v>1</v>
      </c>
      <c r="D1618" s="3">
        <f t="shared" si="2"/>
        <v>26281</v>
      </c>
      <c r="E1618" s="3">
        <f t="shared" si="3"/>
        <v>1</v>
      </c>
    </row>
    <row r="1619">
      <c r="A1619" s="1">
        <v>8768.0</v>
      </c>
      <c r="B1619" s="3">
        <f t="shared" si="1"/>
        <v>1</v>
      </c>
      <c r="D1619" s="3">
        <f t="shared" si="2"/>
        <v>26289</v>
      </c>
      <c r="E1619" s="3">
        <f t="shared" si="3"/>
        <v>1</v>
      </c>
    </row>
    <row r="1620">
      <c r="A1620" s="1">
        <v>8777.0</v>
      </c>
      <c r="B1620" s="3">
        <f t="shared" si="1"/>
        <v>1</v>
      </c>
      <c r="D1620" s="3">
        <f t="shared" si="2"/>
        <v>26311</v>
      </c>
      <c r="E1620" s="3">
        <f t="shared" si="3"/>
        <v>1</v>
      </c>
    </row>
    <row r="1621">
      <c r="A1621" s="1">
        <v>8782.0</v>
      </c>
      <c r="B1621" s="3">
        <f t="shared" si="1"/>
        <v>1</v>
      </c>
      <c r="D1621" s="3">
        <f t="shared" si="2"/>
        <v>26327</v>
      </c>
      <c r="E1621" s="3">
        <f t="shared" si="3"/>
        <v>1</v>
      </c>
    </row>
    <row r="1622">
      <c r="A1622" s="1">
        <v>8788.0</v>
      </c>
      <c r="B1622" s="3">
        <f t="shared" si="1"/>
        <v>1</v>
      </c>
      <c r="D1622" s="3">
        <f t="shared" si="2"/>
        <v>26347</v>
      </c>
      <c r="E1622" s="3">
        <f t="shared" si="3"/>
        <v>1</v>
      </c>
    </row>
    <row r="1623">
      <c r="A1623" s="1">
        <v>8796.0</v>
      </c>
      <c r="B1623" s="3">
        <f t="shared" si="1"/>
        <v>1</v>
      </c>
      <c r="D1623" s="3">
        <f t="shared" si="2"/>
        <v>26366</v>
      </c>
      <c r="E1623" s="3">
        <f t="shared" si="3"/>
        <v>1</v>
      </c>
    </row>
    <row r="1624">
      <c r="A1624" s="1">
        <v>8799.0</v>
      </c>
      <c r="B1624" s="3">
        <f t="shared" si="1"/>
        <v>1</v>
      </c>
      <c r="D1624" s="3">
        <f t="shared" si="2"/>
        <v>26383</v>
      </c>
      <c r="E1624" s="3">
        <f t="shared" si="3"/>
        <v>1</v>
      </c>
    </row>
    <row r="1625">
      <c r="A1625" s="1">
        <v>8801.0</v>
      </c>
      <c r="B1625" s="3">
        <f t="shared" si="1"/>
        <v>1</v>
      </c>
      <c r="D1625" s="3">
        <f t="shared" si="2"/>
        <v>26396</v>
      </c>
      <c r="E1625" s="3">
        <f t="shared" si="3"/>
        <v>1</v>
      </c>
    </row>
    <row r="1626">
      <c r="A1626" s="1">
        <v>8809.0</v>
      </c>
      <c r="B1626" s="3">
        <f t="shared" si="1"/>
        <v>1</v>
      </c>
      <c r="D1626" s="3">
        <f t="shared" si="2"/>
        <v>26409</v>
      </c>
      <c r="E1626" s="3">
        <f t="shared" si="3"/>
        <v>1</v>
      </c>
    </row>
    <row r="1627">
      <c r="A1627" s="1">
        <v>8807.0</v>
      </c>
      <c r="B1627" s="3">
        <f t="shared" si="1"/>
        <v>0</v>
      </c>
      <c r="D1627" s="3">
        <f t="shared" si="2"/>
        <v>26417</v>
      </c>
      <c r="E1627" s="3">
        <f t="shared" si="3"/>
        <v>1</v>
      </c>
    </row>
    <row r="1628">
      <c r="A1628" s="1">
        <v>8816.0</v>
      </c>
      <c r="B1628" s="3">
        <f t="shared" si="1"/>
        <v>1</v>
      </c>
      <c r="D1628" s="3">
        <f t="shared" si="2"/>
        <v>26432</v>
      </c>
      <c r="E1628" s="3">
        <f t="shared" si="3"/>
        <v>1</v>
      </c>
    </row>
    <row r="1629">
      <c r="A1629" s="1">
        <v>8827.0</v>
      </c>
      <c r="B1629" s="3">
        <f t="shared" si="1"/>
        <v>1</v>
      </c>
      <c r="D1629" s="3">
        <f t="shared" si="2"/>
        <v>26450</v>
      </c>
      <c r="E1629" s="3">
        <f t="shared" si="3"/>
        <v>1</v>
      </c>
    </row>
    <row r="1630">
      <c r="A1630" s="1">
        <v>8831.0</v>
      </c>
      <c r="B1630" s="3">
        <f t="shared" si="1"/>
        <v>1</v>
      </c>
      <c r="D1630" s="3">
        <f t="shared" si="2"/>
        <v>26474</v>
      </c>
      <c r="E1630" s="3">
        <f t="shared" si="3"/>
        <v>1</v>
      </c>
    </row>
    <row r="1631">
      <c r="A1631" s="1">
        <v>8835.0</v>
      </c>
      <c r="B1631" s="3">
        <f t="shared" si="1"/>
        <v>1</v>
      </c>
      <c r="D1631" s="3">
        <f t="shared" si="2"/>
        <v>26493</v>
      </c>
      <c r="E1631" s="3">
        <f t="shared" si="3"/>
        <v>1</v>
      </c>
    </row>
    <row r="1632">
      <c r="A1632" s="1">
        <v>8836.0</v>
      </c>
      <c r="B1632" s="3">
        <f t="shared" si="1"/>
        <v>1</v>
      </c>
      <c r="D1632" s="3">
        <f t="shared" si="2"/>
        <v>26502</v>
      </c>
      <c r="E1632" s="3">
        <f t="shared" si="3"/>
        <v>1</v>
      </c>
    </row>
    <row r="1633">
      <c r="A1633" s="1">
        <v>8843.0</v>
      </c>
      <c r="B1633" s="3">
        <f t="shared" si="1"/>
        <v>1</v>
      </c>
      <c r="D1633" s="3">
        <f t="shared" si="2"/>
        <v>26514</v>
      </c>
      <c r="E1633" s="3">
        <f t="shared" si="3"/>
        <v>1</v>
      </c>
    </row>
    <row r="1634">
      <c r="A1634" s="1">
        <v>8844.0</v>
      </c>
      <c r="B1634" s="3">
        <f t="shared" si="1"/>
        <v>1</v>
      </c>
      <c r="D1634" s="3">
        <f t="shared" si="2"/>
        <v>26523</v>
      </c>
      <c r="E1634" s="3">
        <f t="shared" si="3"/>
        <v>1</v>
      </c>
    </row>
    <row r="1635">
      <c r="A1635" s="1">
        <v>8845.0</v>
      </c>
      <c r="B1635" s="3">
        <f t="shared" si="1"/>
        <v>1</v>
      </c>
      <c r="D1635" s="3">
        <f t="shared" si="2"/>
        <v>26532</v>
      </c>
      <c r="E1635" s="3">
        <f t="shared" si="3"/>
        <v>1</v>
      </c>
    </row>
    <row r="1636">
      <c r="A1636" s="1">
        <v>8851.0</v>
      </c>
      <c r="B1636" s="3">
        <f t="shared" si="1"/>
        <v>1</v>
      </c>
      <c r="D1636" s="3">
        <f t="shared" si="2"/>
        <v>26540</v>
      </c>
      <c r="E1636" s="3">
        <f t="shared" si="3"/>
        <v>1</v>
      </c>
    </row>
    <row r="1637">
      <c r="A1637" s="1">
        <v>8858.0</v>
      </c>
      <c r="B1637" s="3">
        <f t="shared" si="1"/>
        <v>1</v>
      </c>
      <c r="D1637" s="3">
        <f t="shared" si="2"/>
        <v>26554</v>
      </c>
      <c r="E1637" s="3">
        <f t="shared" si="3"/>
        <v>1</v>
      </c>
    </row>
    <row r="1638">
      <c r="A1638" s="1">
        <v>8860.0</v>
      </c>
      <c r="B1638" s="3">
        <f t="shared" si="1"/>
        <v>1</v>
      </c>
      <c r="D1638" s="3">
        <f t="shared" si="2"/>
        <v>26569</v>
      </c>
      <c r="E1638" s="3">
        <f t="shared" si="3"/>
        <v>1</v>
      </c>
    </row>
    <row r="1639">
      <c r="A1639" s="1">
        <v>8862.0</v>
      </c>
      <c r="B1639" s="3">
        <f t="shared" si="1"/>
        <v>1</v>
      </c>
      <c r="D1639" s="3">
        <f t="shared" si="2"/>
        <v>26580</v>
      </c>
      <c r="E1639" s="3">
        <f t="shared" si="3"/>
        <v>1</v>
      </c>
    </row>
    <row r="1640">
      <c r="A1640" s="1">
        <v>8863.0</v>
      </c>
      <c r="B1640" s="3">
        <f t="shared" si="1"/>
        <v>1</v>
      </c>
      <c r="D1640" s="3">
        <f t="shared" si="2"/>
        <v>26585</v>
      </c>
      <c r="E1640" s="3">
        <f t="shared" si="3"/>
        <v>1</v>
      </c>
    </row>
    <row r="1641">
      <c r="A1641" s="1">
        <v>8889.0</v>
      </c>
      <c r="B1641" s="3">
        <f t="shared" si="1"/>
        <v>1</v>
      </c>
      <c r="D1641" s="3">
        <f t="shared" si="2"/>
        <v>26614</v>
      </c>
      <c r="E1641" s="3">
        <f t="shared" si="3"/>
        <v>1</v>
      </c>
    </row>
    <row r="1642">
      <c r="A1642" s="1">
        <v>8891.0</v>
      </c>
      <c r="B1642" s="3">
        <f t="shared" si="1"/>
        <v>1</v>
      </c>
      <c r="D1642" s="3">
        <f t="shared" si="2"/>
        <v>26643</v>
      </c>
      <c r="E1642" s="3">
        <f t="shared" si="3"/>
        <v>1</v>
      </c>
    </row>
    <row r="1643">
      <c r="A1643" s="1">
        <v>8912.0</v>
      </c>
      <c r="B1643" s="3">
        <f t="shared" si="1"/>
        <v>1</v>
      </c>
      <c r="D1643" s="3">
        <f t="shared" si="2"/>
        <v>26692</v>
      </c>
      <c r="E1643" s="3">
        <f t="shared" si="3"/>
        <v>1</v>
      </c>
    </row>
    <row r="1644">
      <c r="A1644" s="1">
        <v>8913.0</v>
      </c>
      <c r="B1644" s="3">
        <f t="shared" si="1"/>
        <v>1</v>
      </c>
      <c r="D1644" s="3">
        <f t="shared" si="2"/>
        <v>26716</v>
      </c>
      <c r="E1644" s="3">
        <f t="shared" si="3"/>
        <v>1</v>
      </c>
    </row>
    <row r="1645">
      <c r="A1645" s="1">
        <v>8924.0</v>
      </c>
      <c r="B1645" s="3">
        <f t="shared" si="1"/>
        <v>1</v>
      </c>
      <c r="D1645" s="3">
        <f t="shared" si="2"/>
        <v>26749</v>
      </c>
      <c r="E1645" s="3">
        <f t="shared" si="3"/>
        <v>1</v>
      </c>
    </row>
    <row r="1646">
      <c r="A1646" s="1">
        <v>8928.0</v>
      </c>
      <c r="B1646" s="3">
        <f t="shared" si="1"/>
        <v>1</v>
      </c>
      <c r="D1646" s="3">
        <f t="shared" si="2"/>
        <v>26765</v>
      </c>
      <c r="E1646" s="3">
        <f t="shared" si="3"/>
        <v>1</v>
      </c>
    </row>
    <row r="1647">
      <c r="A1647" s="1">
        <v>8929.0</v>
      </c>
      <c r="B1647" s="3">
        <f t="shared" si="1"/>
        <v>1</v>
      </c>
      <c r="D1647" s="3">
        <f t="shared" si="2"/>
        <v>26781</v>
      </c>
      <c r="E1647" s="3">
        <f t="shared" si="3"/>
        <v>1</v>
      </c>
    </row>
    <row r="1648">
      <c r="A1648" s="1">
        <v>8939.0</v>
      </c>
      <c r="B1648" s="3">
        <f t="shared" si="1"/>
        <v>1</v>
      </c>
      <c r="D1648" s="3">
        <f t="shared" si="2"/>
        <v>26796</v>
      </c>
      <c r="E1648" s="3">
        <f t="shared" si="3"/>
        <v>1</v>
      </c>
    </row>
    <row r="1649">
      <c r="A1649" s="1">
        <v>8955.0</v>
      </c>
      <c r="B1649" s="3">
        <f t="shared" si="1"/>
        <v>1</v>
      </c>
      <c r="D1649" s="3">
        <f t="shared" si="2"/>
        <v>26823</v>
      </c>
      <c r="E1649" s="3">
        <f t="shared" si="3"/>
        <v>1</v>
      </c>
    </row>
    <row r="1650">
      <c r="A1650" s="1">
        <v>8957.0</v>
      </c>
      <c r="B1650" s="3">
        <f t="shared" si="1"/>
        <v>1</v>
      </c>
      <c r="D1650" s="3">
        <f t="shared" si="2"/>
        <v>26851</v>
      </c>
      <c r="E1650" s="3">
        <f t="shared" si="3"/>
        <v>1</v>
      </c>
    </row>
    <row r="1651">
      <c r="A1651" s="1">
        <v>8958.0</v>
      </c>
      <c r="B1651" s="3">
        <f t="shared" si="1"/>
        <v>1</v>
      </c>
      <c r="D1651" s="3">
        <f t="shared" si="2"/>
        <v>26870</v>
      </c>
      <c r="E1651" s="3">
        <f t="shared" si="3"/>
        <v>1</v>
      </c>
    </row>
    <row r="1652">
      <c r="A1652" s="1">
        <v>8963.0</v>
      </c>
      <c r="B1652" s="3">
        <f t="shared" si="1"/>
        <v>1</v>
      </c>
      <c r="D1652" s="3">
        <f t="shared" si="2"/>
        <v>26878</v>
      </c>
      <c r="E1652" s="3">
        <f t="shared" si="3"/>
        <v>1</v>
      </c>
    </row>
    <row r="1653">
      <c r="A1653" s="1">
        <v>8988.0</v>
      </c>
      <c r="B1653" s="3">
        <f t="shared" si="1"/>
        <v>1</v>
      </c>
      <c r="D1653" s="3">
        <f t="shared" si="2"/>
        <v>26909</v>
      </c>
      <c r="E1653" s="3">
        <f t="shared" si="3"/>
        <v>1</v>
      </c>
    </row>
    <row r="1654">
      <c r="A1654" s="1">
        <v>8989.0</v>
      </c>
      <c r="B1654" s="3">
        <f t="shared" si="1"/>
        <v>1</v>
      </c>
      <c r="D1654" s="3">
        <f t="shared" si="2"/>
        <v>26940</v>
      </c>
      <c r="E1654" s="3">
        <f t="shared" si="3"/>
        <v>1</v>
      </c>
    </row>
    <row r="1655">
      <c r="A1655" s="1">
        <v>8997.0</v>
      </c>
      <c r="B1655" s="3">
        <f t="shared" si="1"/>
        <v>1</v>
      </c>
      <c r="D1655" s="3">
        <f t="shared" si="2"/>
        <v>26974</v>
      </c>
      <c r="E1655" s="3">
        <f t="shared" si="3"/>
        <v>1</v>
      </c>
    </row>
    <row r="1656">
      <c r="A1656" s="1">
        <v>8995.0</v>
      </c>
      <c r="B1656" s="3">
        <f t="shared" si="1"/>
        <v>0</v>
      </c>
      <c r="D1656" s="3">
        <f t="shared" si="2"/>
        <v>26981</v>
      </c>
      <c r="E1656" s="3">
        <f t="shared" si="3"/>
        <v>1</v>
      </c>
    </row>
    <row r="1657">
      <c r="A1657" s="1">
        <v>8999.0</v>
      </c>
      <c r="B1657" s="3">
        <f t="shared" si="1"/>
        <v>1</v>
      </c>
      <c r="D1657" s="3">
        <f t="shared" si="2"/>
        <v>26991</v>
      </c>
      <c r="E1657" s="3">
        <f t="shared" si="3"/>
        <v>1</v>
      </c>
    </row>
    <row r="1658">
      <c r="A1658" s="1">
        <v>8968.0</v>
      </c>
      <c r="B1658" s="3">
        <f t="shared" si="1"/>
        <v>0</v>
      </c>
      <c r="D1658" s="3">
        <f t="shared" si="2"/>
        <v>26962</v>
      </c>
      <c r="E1658" s="3">
        <f t="shared" si="3"/>
        <v>0</v>
      </c>
    </row>
    <row r="1659">
      <c r="A1659" s="1">
        <v>8990.0</v>
      </c>
      <c r="B1659" s="3">
        <f t="shared" si="1"/>
        <v>1</v>
      </c>
      <c r="D1659" s="3">
        <f t="shared" si="2"/>
        <v>26957</v>
      </c>
      <c r="E1659" s="3">
        <f t="shared" si="3"/>
        <v>0</v>
      </c>
    </row>
    <row r="1660">
      <c r="A1660" s="1">
        <v>8991.0</v>
      </c>
      <c r="B1660" s="3">
        <f t="shared" si="1"/>
        <v>1</v>
      </c>
      <c r="D1660" s="3">
        <f t="shared" si="2"/>
        <v>26949</v>
      </c>
      <c r="E1660" s="3">
        <f t="shared" si="3"/>
        <v>0</v>
      </c>
    </row>
    <row r="1661">
      <c r="A1661" s="1">
        <v>8992.0</v>
      </c>
      <c r="B1661" s="3">
        <f t="shared" si="1"/>
        <v>1</v>
      </c>
      <c r="D1661" s="3">
        <f t="shared" si="2"/>
        <v>26973</v>
      </c>
      <c r="E1661" s="3">
        <f t="shared" si="3"/>
        <v>1</v>
      </c>
    </row>
    <row r="1662">
      <c r="A1662" s="1">
        <v>8994.0</v>
      </c>
      <c r="B1662" s="3">
        <f t="shared" si="1"/>
        <v>1</v>
      </c>
      <c r="D1662" s="3">
        <f t="shared" si="2"/>
        <v>26977</v>
      </c>
      <c r="E1662" s="3">
        <f t="shared" si="3"/>
        <v>1</v>
      </c>
    </row>
    <row r="1663">
      <c r="A1663" s="1">
        <v>8996.0</v>
      </c>
      <c r="B1663" s="3">
        <f t="shared" si="1"/>
        <v>1</v>
      </c>
      <c r="D1663" s="3">
        <f t="shared" si="2"/>
        <v>26982</v>
      </c>
      <c r="E1663" s="3">
        <f t="shared" si="3"/>
        <v>1</v>
      </c>
    </row>
    <row r="1664">
      <c r="A1664" s="1">
        <v>9013.0</v>
      </c>
      <c r="B1664" s="3">
        <f t="shared" si="1"/>
        <v>1</v>
      </c>
      <c r="D1664" s="3">
        <f t="shared" si="2"/>
        <v>27003</v>
      </c>
      <c r="E1664" s="3">
        <f t="shared" si="3"/>
        <v>1</v>
      </c>
    </row>
    <row r="1665">
      <c r="A1665" s="1">
        <v>9024.0</v>
      </c>
      <c r="B1665" s="3">
        <f t="shared" si="1"/>
        <v>1</v>
      </c>
      <c r="D1665" s="3">
        <f t="shared" si="2"/>
        <v>27033</v>
      </c>
      <c r="E1665" s="3">
        <f t="shared" si="3"/>
        <v>1</v>
      </c>
    </row>
    <row r="1666">
      <c r="A1666" s="1">
        <v>9026.0</v>
      </c>
      <c r="B1666" s="3">
        <f t="shared" si="1"/>
        <v>1</v>
      </c>
      <c r="D1666" s="3">
        <f t="shared" si="2"/>
        <v>27063</v>
      </c>
      <c r="E1666" s="3">
        <f t="shared" si="3"/>
        <v>1</v>
      </c>
    </row>
    <row r="1667">
      <c r="A1667" s="1">
        <v>9035.0</v>
      </c>
      <c r="B1667" s="3">
        <f t="shared" si="1"/>
        <v>1</v>
      </c>
      <c r="D1667" s="3">
        <f t="shared" si="2"/>
        <v>27085</v>
      </c>
      <c r="E1667" s="3">
        <f t="shared" si="3"/>
        <v>1</v>
      </c>
    </row>
    <row r="1668">
      <c r="A1668" s="1">
        <v>9046.0</v>
      </c>
      <c r="B1668" s="3">
        <f t="shared" si="1"/>
        <v>1</v>
      </c>
      <c r="D1668" s="3">
        <f t="shared" si="2"/>
        <v>27107</v>
      </c>
      <c r="E1668" s="3">
        <f t="shared" si="3"/>
        <v>1</v>
      </c>
    </row>
    <row r="1669">
      <c r="A1669" s="1">
        <v>9047.0</v>
      </c>
      <c r="B1669" s="3">
        <f t="shared" si="1"/>
        <v>1</v>
      </c>
      <c r="D1669" s="3">
        <f t="shared" si="2"/>
        <v>27128</v>
      </c>
      <c r="E1669" s="3">
        <f t="shared" si="3"/>
        <v>1</v>
      </c>
    </row>
    <row r="1670">
      <c r="A1670" s="1">
        <v>9083.0</v>
      </c>
      <c r="B1670" s="3">
        <f t="shared" si="1"/>
        <v>1</v>
      </c>
      <c r="D1670" s="3">
        <f t="shared" si="2"/>
        <v>27176</v>
      </c>
      <c r="E1670" s="3">
        <f t="shared" si="3"/>
        <v>1</v>
      </c>
    </row>
    <row r="1671">
      <c r="A1671" s="1">
        <v>9084.0</v>
      </c>
      <c r="B1671" s="3">
        <f t="shared" si="1"/>
        <v>1</v>
      </c>
      <c r="D1671" s="3">
        <f t="shared" si="2"/>
        <v>27214</v>
      </c>
      <c r="E1671" s="3">
        <f t="shared" si="3"/>
        <v>1</v>
      </c>
    </row>
    <row r="1672">
      <c r="A1672" s="1">
        <v>9089.0</v>
      </c>
      <c r="B1672" s="3">
        <f t="shared" si="1"/>
        <v>1</v>
      </c>
      <c r="D1672" s="3">
        <f t="shared" si="2"/>
        <v>27256</v>
      </c>
      <c r="E1672" s="3">
        <f t="shared" si="3"/>
        <v>1</v>
      </c>
    </row>
    <row r="1673">
      <c r="A1673" s="1">
        <v>9096.0</v>
      </c>
      <c r="B1673" s="3">
        <f t="shared" si="1"/>
        <v>1</v>
      </c>
      <c r="D1673" s="3">
        <f t="shared" si="2"/>
        <v>27269</v>
      </c>
      <c r="E1673" s="3">
        <f t="shared" si="3"/>
        <v>1</v>
      </c>
    </row>
    <row r="1674">
      <c r="A1674" s="1">
        <v>9108.0</v>
      </c>
      <c r="B1674" s="3">
        <f t="shared" si="1"/>
        <v>1</v>
      </c>
      <c r="D1674" s="3">
        <f t="shared" si="2"/>
        <v>27293</v>
      </c>
      <c r="E1674" s="3">
        <f t="shared" si="3"/>
        <v>1</v>
      </c>
    </row>
    <row r="1675">
      <c r="A1675" s="1">
        <v>9107.0</v>
      </c>
      <c r="B1675" s="3">
        <f t="shared" si="1"/>
        <v>0</v>
      </c>
      <c r="D1675" s="3">
        <f t="shared" si="2"/>
        <v>27311</v>
      </c>
      <c r="E1675" s="3">
        <f t="shared" si="3"/>
        <v>1</v>
      </c>
    </row>
    <row r="1676">
      <c r="A1676" s="1">
        <v>9116.0</v>
      </c>
      <c r="B1676" s="3">
        <f t="shared" si="1"/>
        <v>1</v>
      </c>
      <c r="D1676" s="3">
        <f t="shared" si="2"/>
        <v>27331</v>
      </c>
      <c r="E1676" s="3">
        <f t="shared" si="3"/>
        <v>1</v>
      </c>
    </row>
    <row r="1677">
      <c r="A1677" s="1">
        <v>9123.0</v>
      </c>
      <c r="B1677" s="3">
        <f t="shared" si="1"/>
        <v>1</v>
      </c>
      <c r="D1677" s="3">
        <f t="shared" si="2"/>
        <v>27346</v>
      </c>
      <c r="E1677" s="3">
        <f t="shared" si="3"/>
        <v>1</v>
      </c>
    </row>
    <row r="1678">
      <c r="A1678" s="1">
        <v>9122.0</v>
      </c>
      <c r="B1678" s="3">
        <f t="shared" si="1"/>
        <v>0</v>
      </c>
      <c r="D1678" s="3">
        <f t="shared" si="2"/>
        <v>27361</v>
      </c>
      <c r="E1678" s="3">
        <f t="shared" si="3"/>
        <v>1</v>
      </c>
    </row>
    <row r="1679">
      <c r="A1679" s="1">
        <v>9128.0</v>
      </c>
      <c r="B1679" s="3">
        <f t="shared" si="1"/>
        <v>1</v>
      </c>
      <c r="D1679" s="3">
        <f t="shared" si="2"/>
        <v>27373</v>
      </c>
      <c r="E1679" s="3">
        <f t="shared" si="3"/>
        <v>1</v>
      </c>
    </row>
    <row r="1680">
      <c r="A1680" s="1">
        <v>9132.0</v>
      </c>
      <c r="B1680" s="3">
        <f t="shared" si="1"/>
        <v>1</v>
      </c>
      <c r="D1680" s="3">
        <f t="shared" si="2"/>
        <v>27382</v>
      </c>
      <c r="E1680" s="3">
        <f t="shared" si="3"/>
        <v>1</v>
      </c>
    </row>
    <row r="1681">
      <c r="A1681" s="1">
        <v>9151.0</v>
      </c>
      <c r="B1681" s="3">
        <f t="shared" si="1"/>
        <v>1</v>
      </c>
      <c r="D1681" s="3">
        <f t="shared" si="2"/>
        <v>27411</v>
      </c>
      <c r="E1681" s="3">
        <f t="shared" si="3"/>
        <v>1</v>
      </c>
    </row>
    <row r="1682">
      <c r="A1682" s="1">
        <v>9155.0</v>
      </c>
      <c r="B1682" s="3">
        <f t="shared" si="1"/>
        <v>1</v>
      </c>
      <c r="D1682" s="3">
        <f t="shared" si="2"/>
        <v>27438</v>
      </c>
      <c r="E1682" s="3">
        <f t="shared" si="3"/>
        <v>1</v>
      </c>
    </row>
    <row r="1683">
      <c r="A1683" s="1">
        <v>9163.0</v>
      </c>
      <c r="B1683" s="3">
        <f t="shared" si="1"/>
        <v>1</v>
      </c>
      <c r="D1683" s="3">
        <f t="shared" si="2"/>
        <v>27469</v>
      </c>
      <c r="E1683" s="3">
        <f t="shared" si="3"/>
        <v>1</v>
      </c>
    </row>
    <row r="1684">
      <c r="A1684" s="1">
        <v>9174.0</v>
      </c>
      <c r="B1684" s="3">
        <f t="shared" si="1"/>
        <v>1</v>
      </c>
      <c r="D1684" s="3">
        <f t="shared" si="2"/>
        <v>27492</v>
      </c>
      <c r="E1684" s="3">
        <f t="shared" si="3"/>
        <v>1</v>
      </c>
    </row>
    <row r="1685">
      <c r="A1685" s="1">
        <v>9178.0</v>
      </c>
      <c r="B1685" s="3">
        <f t="shared" si="1"/>
        <v>1</v>
      </c>
      <c r="D1685" s="3">
        <f t="shared" si="2"/>
        <v>27515</v>
      </c>
      <c r="E1685" s="3">
        <f t="shared" si="3"/>
        <v>1</v>
      </c>
    </row>
    <row r="1686">
      <c r="A1686" s="1">
        <v>9183.0</v>
      </c>
      <c r="B1686" s="3">
        <f t="shared" si="1"/>
        <v>1</v>
      </c>
      <c r="D1686" s="3">
        <f t="shared" si="2"/>
        <v>27535</v>
      </c>
      <c r="E1686" s="3">
        <f t="shared" si="3"/>
        <v>1</v>
      </c>
    </row>
    <row r="1687">
      <c r="A1687" s="1">
        <v>9199.0</v>
      </c>
      <c r="B1687" s="3">
        <f t="shared" si="1"/>
        <v>1</v>
      </c>
      <c r="D1687" s="3">
        <f t="shared" si="2"/>
        <v>27560</v>
      </c>
      <c r="E1687" s="3">
        <f t="shared" si="3"/>
        <v>1</v>
      </c>
    </row>
    <row r="1688">
      <c r="A1688" s="1">
        <v>9209.0</v>
      </c>
      <c r="B1688" s="3">
        <f t="shared" si="1"/>
        <v>1</v>
      </c>
      <c r="D1688" s="3">
        <f t="shared" si="2"/>
        <v>27591</v>
      </c>
      <c r="E1688" s="3">
        <f t="shared" si="3"/>
        <v>1</v>
      </c>
    </row>
    <row r="1689">
      <c r="A1689" s="1">
        <v>9217.0</v>
      </c>
      <c r="B1689" s="3">
        <f t="shared" si="1"/>
        <v>1</v>
      </c>
      <c r="D1689" s="3">
        <f t="shared" si="2"/>
        <v>27625</v>
      </c>
      <c r="E1689" s="3">
        <f t="shared" si="3"/>
        <v>1</v>
      </c>
    </row>
    <row r="1690">
      <c r="A1690" s="1">
        <v>9219.0</v>
      </c>
      <c r="B1690" s="3">
        <f t="shared" si="1"/>
        <v>1</v>
      </c>
      <c r="D1690" s="3">
        <f t="shared" si="2"/>
        <v>27645</v>
      </c>
      <c r="E1690" s="3">
        <f t="shared" si="3"/>
        <v>1</v>
      </c>
    </row>
    <row r="1691">
      <c r="A1691" s="1">
        <v>9232.0</v>
      </c>
      <c r="B1691" s="3">
        <f t="shared" si="1"/>
        <v>1</v>
      </c>
      <c r="D1691" s="3">
        <f t="shared" si="2"/>
        <v>27668</v>
      </c>
      <c r="E1691" s="3">
        <f t="shared" si="3"/>
        <v>1</v>
      </c>
    </row>
    <row r="1692">
      <c r="A1692" s="1">
        <v>9233.0</v>
      </c>
      <c r="B1692" s="3">
        <f t="shared" si="1"/>
        <v>1</v>
      </c>
      <c r="D1692" s="3">
        <f t="shared" si="2"/>
        <v>27684</v>
      </c>
      <c r="E1692" s="3">
        <f t="shared" si="3"/>
        <v>1</v>
      </c>
    </row>
    <row r="1693">
      <c r="A1693" s="1">
        <v>9232.0</v>
      </c>
      <c r="B1693" s="3">
        <f t="shared" si="1"/>
        <v>0</v>
      </c>
      <c r="D1693" s="3">
        <f t="shared" si="2"/>
        <v>27697</v>
      </c>
      <c r="E1693" s="3">
        <f t="shared" si="3"/>
        <v>1</v>
      </c>
    </row>
    <row r="1694">
      <c r="A1694" s="1">
        <v>9237.0</v>
      </c>
      <c r="B1694" s="3">
        <f t="shared" si="1"/>
        <v>1</v>
      </c>
      <c r="D1694" s="3">
        <f t="shared" si="2"/>
        <v>27702</v>
      </c>
      <c r="E1694" s="3">
        <f t="shared" si="3"/>
        <v>1</v>
      </c>
    </row>
    <row r="1695">
      <c r="A1695" s="1">
        <v>9241.0</v>
      </c>
      <c r="B1695" s="3">
        <f t="shared" si="1"/>
        <v>1</v>
      </c>
      <c r="D1695" s="3">
        <f t="shared" si="2"/>
        <v>27710</v>
      </c>
      <c r="E1695" s="3">
        <f t="shared" si="3"/>
        <v>1</v>
      </c>
    </row>
    <row r="1696">
      <c r="A1696" s="1">
        <v>9244.0</v>
      </c>
      <c r="B1696" s="3">
        <f t="shared" si="1"/>
        <v>1</v>
      </c>
      <c r="D1696" s="3">
        <f t="shared" si="2"/>
        <v>27722</v>
      </c>
      <c r="E1696" s="3">
        <f t="shared" si="3"/>
        <v>1</v>
      </c>
    </row>
    <row r="1697">
      <c r="A1697" s="1">
        <v>9245.0</v>
      </c>
      <c r="B1697" s="3">
        <f t="shared" si="1"/>
        <v>1</v>
      </c>
      <c r="D1697" s="3">
        <f t="shared" si="2"/>
        <v>27730</v>
      </c>
      <c r="E1697" s="3">
        <f t="shared" si="3"/>
        <v>1</v>
      </c>
    </row>
    <row r="1698">
      <c r="A1698" s="1">
        <v>9247.0</v>
      </c>
      <c r="B1698" s="3">
        <f t="shared" si="1"/>
        <v>1</v>
      </c>
      <c r="D1698" s="3">
        <f t="shared" si="2"/>
        <v>27736</v>
      </c>
      <c r="E1698" s="3">
        <f t="shared" si="3"/>
        <v>1</v>
      </c>
    </row>
    <row r="1699">
      <c r="A1699" s="1">
        <v>9251.0</v>
      </c>
      <c r="B1699" s="3">
        <f t="shared" si="1"/>
        <v>1</v>
      </c>
      <c r="D1699" s="3">
        <f t="shared" si="2"/>
        <v>27743</v>
      </c>
      <c r="E1699" s="3">
        <f t="shared" si="3"/>
        <v>1</v>
      </c>
    </row>
    <row r="1700">
      <c r="A1700" s="1">
        <v>9252.0</v>
      </c>
      <c r="B1700" s="3">
        <f t="shared" si="1"/>
        <v>1</v>
      </c>
      <c r="D1700" s="3">
        <f t="shared" si="2"/>
        <v>27750</v>
      </c>
      <c r="E1700" s="3">
        <f t="shared" si="3"/>
        <v>1</v>
      </c>
    </row>
    <row r="1701">
      <c r="A1701" s="1">
        <v>9266.0</v>
      </c>
      <c r="B1701" s="3">
        <f t="shared" si="1"/>
        <v>1</v>
      </c>
      <c r="D1701" s="3">
        <f t="shared" si="2"/>
        <v>27769</v>
      </c>
      <c r="E1701" s="3">
        <f t="shared" si="3"/>
        <v>1</v>
      </c>
    </row>
    <row r="1702">
      <c r="A1702" s="1">
        <v>9285.0</v>
      </c>
      <c r="B1702" s="3">
        <f t="shared" si="1"/>
        <v>1</v>
      </c>
      <c r="D1702" s="3">
        <f t="shared" si="2"/>
        <v>27803</v>
      </c>
      <c r="E1702" s="3">
        <f t="shared" si="3"/>
        <v>1</v>
      </c>
    </row>
    <row r="1703">
      <c r="A1703" s="1">
        <v>9284.0</v>
      </c>
      <c r="B1703" s="3">
        <f t="shared" si="1"/>
        <v>0</v>
      </c>
      <c r="D1703" s="3">
        <f t="shared" si="2"/>
        <v>27835</v>
      </c>
      <c r="E1703" s="3">
        <f t="shared" si="3"/>
        <v>1</v>
      </c>
    </row>
    <row r="1704">
      <c r="A1704" s="1">
        <v>9291.0</v>
      </c>
      <c r="B1704" s="3">
        <f t="shared" si="1"/>
        <v>1</v>
      </c>
      <c r="D1704" s="3">
        <f t="shared" si="2"/>
        <v>27860</v>
      </c>
      <c r="E1704" s="3">
        <f t="shared" si="3"/>
        <v>1</v>
      </c>
    </row>
    <row r="1705">
      <c r="A1705" s="1">
        <v>9294.0</v>
      </c>
      <c r="B1705" s="3">
        <f t="shared" si="1"/>
        <v>1</v>
      </c>
      <c r="D1705" s="3">
        <f t="shared" si="2"/>
        <v>27869</v>
      </c>
      <c r="E1705" s="3">
        <f t="shared" si="3"/>
        <v>1</v>
      </c>
    </row>
    <row r="1706">
      <c r="A1706" s="1">
        <v>9295.0</v>
      </c>
      <c r="B1706" s="3">
        <f t="shared" si="1"/>
        <v>1</v>
      </c>
      <c r="D1706" s="3">
        <f t="shared" si="2"/>
        <v>27880</v>
      </c>
      <c r="E1706" s="3">
        <f t="shared" si="3"/>
        <v>1</v>
      </c>
    </row>
    <row r="1707">
      <c r="A1707" s="1">
        <v>9296.0</v>
      </c>
      <c r="B1707" s="3">
        <f t="shared" si="1"/>
        <v>1</v>
      </c>
      <c r="D1707" s="3">
        <f t="shared" si="2"/>
        <v>27885</v>
      </c>
      <c r="E1707" s="3">
        <f t="shared" si="3"/>
        <v>1</v>
      </c>
    </row>
    <row r="1708">
      <c r="A1708" s="1">
        <v>9300.0</v>
      </c>
      <c r="B1708" s="3">
        <f t="shared" si="1"/>
        <v>1</v>
      </c>
      <c r="D1708" s="3">
        <f t="shared" si="2"/>
        <v>27891</v>
      </c>
      <c r="E1708" s="3">
        <f t="shared" si="3"/>
        <v>1</v>
      </c>
    </row>
    <row r="1709">
      <c r="A1709" s="1">
        <v>9322.0</v>
      </c>
      <c r="B1709" s="3">
        <f t="shared" si="1"/>
        <v>1</v>
      </c>
      <c r="D1709" s="3">
        <f t="shared" si="2"/>
        <v>27918</v>
      </c>
      <c r="E1709" s="3">
        <f t="shared" si="3"/>
        <v>1</v>
      </c>
    </row>
    <row r="1710">
      <c r="A1710" s="1">
        <v>9328.0</v>
      </c>
      <c r="B1710" s="3">
        <f t="shared" si="1"/>
        <v>1</v>
      </c>
      <c r="D1710" s="3">
        <f t="shared" si="2"/>
        <v>27950</v>
      </c>
      <c r="E1710" s="3">
        <f t="shared" si="3"/>
        <v>1</v>
      </c>
    </row>
    <row r="1711">
      <c r="A1711" s="1">
        <v>9333.0</v>
      </c>
      <c r="B1711" s="3">
        <f t="shared" si="1"/>
        <v>1</v>
      </c>
      <c r="D1711" s="3">
        <f t="shared" si="2"/>
        <v>27983</v>
      </c>
      <c r="E1711" s="3">
        <f t="shared" si="3"/>
        <v>1</v>
      </c>
    </row>
    <row r="1712">
      <c r="A1712" s="1">
        <v>9337.0</v>
      </c>
      <c r="B1712" s="3">
        <f t="shared" si="1"/>
        <v>1</v>
      </c>
      <c r="D1712" s="3">
        <f t="shared" si="2"/>
        <v>27998</v>
      </c>
      <c r="E1712" s="3">
        <f t="shared" si="3"/>
        <v>1</v>
      </c>
    </row>
    <row r="1713">
      <c r="A1713" s="1">
        <v>9345.0</v>
      </c>
      <c r="B1713" s="3">
        <f t="shared" si="1"/>
        <v>1</v>
      </c>
      <c r="D1713" s="3">
        <f t="shared" si="2"/>
        <v>28015</v>
      </c>
      <c r="E1713" s="3">
        <f t="shared" si="3"/>
        <v>1</v>
      </c>
    </row>
    <row r="1714">
      <c r="A1714" s="1">
        <v>9346.0</v>
      </c>
      <c r="B1714" s="3">
        <f t="shared" si="1"/>
        <v>1</v>
      </c>
      <c r="D1714" s="3">
        <f t="shared" si="2"/>
        <v>28028</v>
      </c>
      <c r="E1714" s="3">
        <f t="shared" si="3"/>
        <v>1</v>
      </c>
    </row>
    <row r="1715">
      <c r="A1715" s="1">
        <v>9347.0</v>
      </c>
      <c r="B1715" s="3">
        <f t="shared" si="1"/>
        <v>1</v>
      </c>
      <c r="D1715" s="3">
        <f t="shared" si="2"/>
        <v>28038</v>
      </c>
      <c r="E1715" s="3">
        <f t="shared" si="3"/>
        <v>1</v>
      </c>
    </row>
    <row r="1716">
      <c r="A1716" s="1">
        <v>9371.0</v>
      </c>
      <c r="B1716" s="3">
        <f t="shared" si="1"/>
        <v>1</v>
      </c>
      <c r="D1716" s="3">
        <f t="shared" si="2"/>
        <v>28064</v>
      </c>
      <c r="E1716" s="3">
        <f t="shared" si="3"/>
        <v>1</v>
      </c>
    </row>
    <row r="1717">
      <c r="A1717" s="1">
        <v>9375.0</v>
      </c>
      <c r="B1717" s="3">
        <f t="shared" si="1"/>
        <v>1</v>
      </c>
      <c r="D1717" s="3">
        <f t="shared" si="2"/>
        <v>28093</v>
      </c>
      <c r="E1717" s="3">
        <f t="shared" si="3"/>
        <v>1</v>
      </c>
    </row>
    <row r="1718">
      <c r="A1718" s="1">
        <v>9394.0</v>
      </c>
      <c r="B1718" s="3">
        <f t="shared" si="1"/>
        <v>1</v>
      </c>
      <c r="D1718" s="3">
        <f t="shared" si="2"/>
        <v>28140</v>
      </c>
      <c r="E1718" s="3">
        <f t="shared" si="3"/>
        <v>1</v>
      </c>
    </row>
    <row r="1719">
      <c r="A1719" s="1">
        <v>9397.0</v>
      </c>
      <c r="B1719" s="3">
        <f t="shared" si="1"/>
        <v>1</v>
      </c>
      <c r="D1719" s="3">
        <f t="shared" si="2"/>
        <v>28166</v>
      </c>
      <c r="E1719" s="3">
        <f t="shared" si="3"/>
        <v>1</v>
      </c>
    </row>
    <row r="1720">
      <c r="A1720" s="1">
        <v>9404.0</v>
      </c>
      <c r="B1720" s="3">
        <f t="shared" si="1"/>
        <v>1</v>
      </c>
      <c r="D1720" s="3">
        <f t="shared" si="2"/>
        <v>28195</v>
      </c>
      <c r="E1720" s="3">
        <f t="shared" si="3"/>
        <v>1</v>
      </c>
    </row>
    <row r="1721">
      <c r="A1721" s="1">
        <v>9406.0</v>
      </c>
      <c r="B1721" s="3">
        <f t="shared" si="1"/>
        <v>1</v>
      </c>
      <c r="D1721" s="3">
        <f t="shared" si="2"/>
        <v>28207</v>
      </c>
      <c r="E1721" s="3">
        <f t="shared" si="3"/>
        <v>1</v>
      </c>
    </row>
    <row r="1722">
      <c r="A1722" s="1">
        <v>9422.0</v>
      </c>
      <c r="B1722" s="3">
        <f t="shared" si="1"/>
        <v>1</v>
      </c>
      <c r="D1722" s="3">
        <f t="shared" si="2"/>
        <v>28232</v>
      </c>
      <c r="E1722" s="3">
        <f t="shared" si="3"/>
        <v>1</v>
      </c>
    </row>
    <row r="1723">
      <c r="A1723" s="1">
        <v>9425.0</v>
      </c>
      <c r="B1723" s="3">
        <f t="shared" si="1"/>
        <v>1</v>
      </c>
      <c r="D1723" s="3">
        <f t="shared" si="2"/>
        <v>28253</v>
      </c>
      <c r="E1723" s="3">
        <f t="shared" si="3"/>
        <v>1</v>
      </c>
    </row>
    <row r="1724">
      <c r="A1724" s="1">
        <v>9438.0</v>
      </c>
      <c r="B1724" s="3">
        <f t="shared" si="1"/>
        <v>1</v>
      </c>
      <c r="D1724" s="3">
        <f t="shared" si="2"/>
        <v>28285</v>
      </c>
      <c r="E1724" s="3">
        <f t="shared" si="3"/>
        <v>1</v>
      </c>
    </row>
    <row r="1725">
      <c r="A1725" s="1">
        <v>9440.0</v>
      </c>
      <c r="B1725" s="3">
        <f t="shared" si="1"/>
        <v>1</v>
      </c>
      <c r="D1725" s="3">
        <f t="shared" si="2"/>
        <v>28303</v>
      </c>
      <c r="E1725" s="3">
        <f t="shared" si="3"/>
        <v>1</v>
      </c>
    </row>
    <row r="1726">
      <c r="A1726" s="1">
        <v>9435.0</v>
      </c>
      <c r="B1726" s="3">
        <f t="shared" si="1"/>
        <v>0</v>
      </c>
      <c r="D1726" s="3">
        <f t="shared" si="2"/>
        <v>28313</v>
      </c>
      <c r="E1726" s="3">
        <f t="shared" si="3"/>
        <v>1</v>
      </c>
    </row>
    <row r="1727">
      <c r="A1727" s="1">
        <v>9442.0</v>
      </c>
      <c r="B1727" s="3">
        <f t="shared" si="1"/>
        <v>1</v>
      </c>
      <c r="D1727" s="3">
        <f t="shared" si="2"/>
        <v>28317</v>
      </c>
      <c r="E1727" s="3">
        <f t="shared" si="3"/>
        <v>1</v>
      </c>
    </row>
    <row r="1728">
      <c r="A1728" s="1">
        <v>9455.0</v>
      </c>
      <c r="B1728" s="3">
        <f t="shared" si="1"/>
        <v>1</v>
      </c>
      <c r="D1728" s="3">
        <f t="shared" si="2"/>
        <v>28332</v>
      </c>
      <c r="E1728" s="3">
        <f t="shared" si="3"/>
        <v>1</v>
      </c>
    </row>
    <row r="1729">
      <c r="A1729" s="1">
        <v>9473.0</v>
      </c>
      <c r="B1729" s="3">
        <f t="shared" si="1"/>
        <v>1</v>
      </c>
      <c r="D1729" s="3">
        <f t="shared" si="2"/>
        <v>28370</v>
      </c>
      <c r="E1729" s="3">
        <f t="shared" si="3"/>
        <v>1</v>
      </c>
    </row>
    <row r="1730">
      <c r="A1730" s="1">
        <v>9475.0</v>
      </c>
      <c r="B1730" s="3">
        <f t="shared" si="1"/>
        <v>1</v>
      </c>
      <c r="D1730" s="3">
        <f t="shared" si="2"/>
        <v>28403</v>
      </c>
      <c r="E1730" s="3">
        <f t="shared" si="3"/>
        <v>1</v>
      </c>
    </row>
    <row r="1731">
      <c r="A1731" s="1">
        <v>9496.0</v>
      </c>
      <c r="B1731" s="3">
        <f t="shared" si="1"/>
        <v>1</v>
      </c>
      <c r="D1731" s="3">
        <f t="shared" si="2"/>
        <v>28444</v>
      </c>
      <c r="E1731" s="3">
        <f t="shared" si="3"/>
        <v>1</v>
      </c>
    </row>
    <row r="1732">
      <c r="A1732" s="1">
        <v>9499.0</v>
      </c>
      <c r="B1732" s="3">
        <f t="shared" si="1"/>
        <v>1</v>
      </c>
      <c r="D1732" s="3">
        <f t="shared" si="2"/>
        <v>28470</v>
      </c>
      <c r="E1732" s="3">
        <f t="shared" si="3"/>
        <v>1</v>
      </c>
    </row>
    <row r="1733">
      <c r="A1733" s="1">
        <v>9500.0</v>
      </c>
      <c r="B1733" s="3">
        <f t="shared" si="1"/>
        <v>1</v>
      </c>
      <c r="D1733" s="3">
        <f t="shared" si="2"/>
        <v>28495</v>
      </c>
      <c r="E1733" s="3">
        <f t="shared" si="3"/>
        <v>1</v>
      </c>
    </row>
    <row r="1734">
      <c r="A1734" s="1">
        <v>9511.0</v>
      </c>
      <c r="B1734" s="3">
        <f t="shared" si="1"/>
        <v>1</v>
      </c>
      <c r="D1734" s="3">
        <f t="shared" si="2"/>
        <v>28510</v>
      </c>
      <c r="E1734" s="3">
        <f t="shared" si="3"/>
        <v>1</v>
      </c>
    </row>
    <row r="1735">
      <c r="A1735" s="1">
        <v>9512.0</v>
      </c>
      <c r="B1735" s="3">
        <f t="shared" si="1"/>
        <v>1</v>
      </c>
      <c r="D1735" s="3">
        <f t="shared" si="2"/>
        <v>28523</v>
      </c>
      <c r="E1735" s="3">
        <f t="shared" si="3"/>
        <v>1</v>
      </c>
    </row>
    <row r="1736">
      <c r="A1736" s="1">
        <v>9513.0</v>
      </c>
      <c r="B1736" s="3">
        <f t="shared" si="1"/>
        <v>1</v>
      </c>
      <c r="D1736" s="3">
        <f t="shared" si="2"/>
        <v>28536</v>
      </c>
      <c r="E1736" s="3">
        <f t="shared" si="3"/>
        <v>1</v>
      </c>
    </row>
    <row r="1737">
      <c r="A1737" s="1">
        <v>9539.0</v>
      </c>
      <c r="B1737" s="3">
        <f t="shared" si="1"/>
        <v>1</v>
      </c>
      <c r="D1737" s="3">
        <f t="shared" si="2"/>
        <v>28564</v>
      </c>
      <c r="E1737" s="3">
        <f t="shared" si="3"/>
        <v>1</v>
      </c>
    </row>
    <row r="1738">
      <c r="A1738" s="1">
        <v>9540.0</v>
      </c>
      <c r="B1738" s="3">
        <f t="shared" si="1"/>
        <v>1</v>
      </c>
      <c r="D1738" s="3">
        <f t="shared" si="2"/>
        <v>28592</v>
      </c>
      <c r="E1738" s="3">
        <f t="shared" si="3"/>
        <v>1</v>
      </c>
    </row>
    <row r="1739">
      <c r="A1739" s="1">
        <v>9543.0</v>
      </c>
      <c r="B1739" s="3">
        <f t="shared" si="1"/>
        <v>1</v>
      </c>
      <c r="D1739" s="3">
        <f t="shared" si="2"/>
        <v>28622</v>
      </c>
      <c r="E1739" s="3">
        <f t="shared" si="3"/>
        <v>1</v>
      </c>
    </row>
    <row r="1740">
      <c r="A1740" s="1">
        <v>9547.0</v>
      </c>
      <c r="B1740" s="3">
        <f t="shared" si="1"/>
        <v>1</v>
      </c>
      <c r="D1740" s="3">
        <f t="shared" si="2"/>
        <v>28630</v>
      </c>
      <c r="E1740" s="3">
        <f t="shared" si="3"/>
        <v>1</v>
      </c>
    </row>
    <row r="1741">
      <c r="A1741" s="1">
        <v>9550.0</v>
      </c>
      <c r="B1741" s="3">
        <f t="shared" si="1"/>
        <v>1</v>
      </c>
      <c r="D1741" s="3">
        <f t="shared" si="2"/>
        <v>28640</v>
      </c>
      <c r="E1741" s="3">
        <f t="shared" si="3"/>
        <v>1</v>
      </c>
    </row>
    <row r="1742">
      <c r="A1742" s="1">
        <v>9557.0</v>
      </c>
      <c r="B1742" s="3">
        <f t="shared" si="1"/>
        <v>1</v>
      </c>
      <c r="D1742" s="3">
        <f t="shared" si="2"/>
        <v>28654</v>
      </c>
      <c r="E1742" s="3">
        <f t="shared" si="3"/>
        <v>1</v>
      </c>
    </row>
    <row r="1743">
      <c r="A1743" s="1">
        <v>9571.0</v>
      </c>
      <c r="B1743" s="3">
        <f t="shared" si="1"/>
        <v>1</v>
      </c>
      <c r="D1743" s="3">
        <f t="shared" si="2"/>
        <v>28678</v>
      </c>
      <c r="E1743" s="3">
        <f t="shared" si="3"/>
        <v>1</v>
      </c>
    </row>
    <row r="1744">
      <c r="A1744" s="1">
        <v>9577.0</v>
      </c>
      <c r="B1744" s="3">
        <f t="shared" si="1"/>
        <v>1</v>
      </c>
      <c r="D1744" s="3">
        <f t="shared" si="2"/>
        <v>28705</v>
      </c>
      <c r="E1744" s="3">
        <f t="shared" si="3"/>
        <v>1</v>
      </c>
    </row>
    <row r="1745">
      <c r="A1745" s="1">
        <v>9593.0</v>
      </c>
      <c r="B1745" s="3">
        <f t="shared" si="1"/>
        <v>1</v>
      </c>
      <c r="D1745" s="3">
        <f t="shared" si="2"/>
        <v>28741</v>
      </c>
      <c r="E1745" s="3">
        <f t="shared" si="3"/>
        <v>1</v>
      </c>
    </row>
    <row r="1746">
      <c r="A1746" s="1">
        <v>9600.0</v>
      </c>
      <c r="B1746" s="3">
        <f t="shared" si="1"/>
        <v>1</v>
      </c>
      <c r="D1746" s="3">
        <f t="shared" si="2"/>
        <v>28770</v>
      </c>
      <c r="E1746" s="3">
        <f t="shared" si="3"/>
        <v>1</v>
      </c>
    </row>
    <row r="1747">
      <c r="A1747" s="1">
        <v>9609.0</v>
      </c>
      <c r="B1747" s="3">
        <f t="shared" si="1"/>
        <v>1</v>
      </c>
      <c r="D1747" s="3">
        <f t="shared" si="2"/>
        <v>28802</v>
      </c>
      <c r="E1747" s="3">
        <f t="shared" si="3"/>
        <v>1</v>
      </c>
    </row>
    <row r="1748">
      <c r="A1748" s="1">
        <v>9615.0</v>
      </c>
      <c r="B1748" s="3">
        <f t="shared" si="1"/>
        <v>1</v>
      </c>
      <c r="D1748" s="3">
        <f t="shared" si="2"/>
        <v>28824</v>
      </c>
      <c r="E1748" s="3">
        <f t="shared" si="3"/>
        <v>1</v>
      </c>
    </row>
    <row r="1749">
      <c r="A1749" s="1">
        <v>9620.0</v>
      </c>
      <c r="B1749" s="3">
        <f t="shared" si="1"/>
        <v>1</v>
      </c>
      <c r="D1749" s="3">
        <f t="shared" si="2"/>
        <v>28844</v>
      </c>
      <c r="E1749" s="3">
        <f t="shared" si="3"/>
        <v>1</v>
      </c>
    </row>
    <row r="1750">
      <c r="A1750" s="1">
        <v>9621.0</v>
      </c>
      <c r="B1750" s="3">
        <f t="shared" si="1"/>
        <v>1</v>
      </c>
      <c r="D1750" s="3">
        <f t="shared" si="2"/>
        <v>28856</v>
      </c>
      <c r="E1750" s="3">
        <f t="shared" si="3"/>
        <v>1</v>
      </c>
    </row>
    <row r="1751">
      <c r="A1751" s="1">
        <v>9616.0</v>
      </c>
      <c r="B1751" s="3">
        <f t="shared" si="1"/>
        <v>0</v>
      </c>
      <c r="D1751" s="3">
        <f t="shared" si="2"/>
        <v>28857</v>
      </c>
      <c r="E1751" s="3">
        <f t="shared" si="3"/>
        <v>1</v>
      </c>
    </row>
    <row r="1752">
      <c r="A1752" s="1">
        <v>9625.0</v>
      </c>
      <c r="B1752" s="3">
        <f t="shared" si="1"/>
        <v>1</v>
      </c>
      <c r="D1752" s="3">
        <f t="shared" si="2"/>
        <v>28862</v>
      </c>
      <c r="E1752" s="3">
        <f t="shared" si="3"/>
        <v>1</v>
      </c>
    </row>
    <row r="1753">
      <c r="A1753" s="1">
        <v>9626.0</v>
      </c>
      <c r="B1753" s="3">
        <f t="shared" si="1"/>
        <v>1</v>
      </c>
      <c r="D1753" s="3">
        <f t="shared" si="2"/>
        <v>28867</v>
      </c>
      <c r="E1753" s="3">
        <f t="shared" si="3"/>
        <v>1</v>
      </c>
    </row>
    <row r="1754">
      <c r="A1754" s="1">
        <v>9637.0</v>
      </c>
      <c r="B1754" s="3">
        <f t="shared" si="1"/>
        <v>1</v>
      </c>
      <c r="D1754" s="3">
        <f t="shared" si="2"/>
        <v>28888</v>
      </c>
      <c r="E1754" s="3">
        <f t="shared" si="3"/>
        <v>1</v>
      </c>
    </row>
    <row r="1755">
      <c r="A1755" s="1">
        <v>9638.0</v>
      </c>
      <c r="B1755" s="3">
        <f t="shared" si="1"/>
        <v>1</v>
      </c>
      <c r="D1755" s="3">
        <f t="shared" si="2"/>
        <v>28901</v>
      </c>
      <c r="E1755" s="3">
        <f t="shared" si="3"/>
        <v>1</v>
      </c>
    </row>
    <row r="1756">
      <c r="A1756" s="1">
        <v>9642.0</v>
      </c>
      <c r="B1756" s="3">
        <f t="shared" si="1"/>
        <v>1</v>
      </c>
      <c r="D1756" s="3">
        <f t="shared" si="2"/>
        <v>28917</v>
      </c>
      <c r="E1756" s="3">
        <f t="shared" si="3"/>
        <v>1</v>
      </c>
    </row>
    <row r="1757">
      <c r="A1757" s="1">
        <v>9648.0</v>
      </c>
      <c r="B1757" s="3">
        <f t="shared" si="1"/>
        <v>1</v>
      </c>
      <c r="D1757" s="3">
        <f t="shared" si="2"/>
        <v>28928</v>
      </c>
      <c r="E1757" s="3">
        <f t="shared" si="3"/>
        <v>1</v>
      </c>
    </row>
    <row r="1758">
      <c r="A1758" s="1">
        <v>9656.0</v>
      </c>
      <c r="B1758" s="3">
        <f t="shared" si="1"/>
        <v>1</v>
      </c>
      <c r="D1758" s="3">
        <f t="shared" si="2"/>
        <v>28946</v>
      </c>
      <c r="E1758" s="3">
        <f t="shared" si="3"/>
        <v>1</v>
      </c>
    </row>
    <row r="1759">
      <c r="A1759" s="1">
        <v>9654.0</v>
      </c>
      <c r="B1759" s="3">
        <f t="shared" si="1"/>
        <v>0</v>
      </c>
      <c r="D1759" s="3">
        <f t="shared" si="2"/>
        <v>28958</v>
      </c>
      <c r="E1759" s="3">
        <f t="shared" si="3"/>
        <v>1</v>
      </c>
    </row>
    <row r="1760">
      <c r="A1760" s="1">
        <v>9661.0</v>
      </c>
      <c r="B1760" s="3">
        <f t="shared" si="1"/>
        <v>1</v>
      </c>
      <c r="D1760" s="3">
        <f t="shared" si="2"/>
        <v>28971</v>
      </c>
      <c r="E1760" s="3">
        <f t="shared" si="3"/>
        <v>1</v>
      </c>
    </row>
    <row r="1761">
      <c r="A1761" s="1">
        <v>9665.0</v>
      </c>
      <c r="B1761" s="3">
        <f t="shared" si="1"/>
        <v>1</v>
      </c>
      <c r="D1761" s="3">
        <f t="shared" si="2"/>
        <v>28980</v>
      </c>
      <c r="E1761" s="3">
        <f t="shared" si="3"/>
        <v>1</v>
      </c>
    </row>
    <row r="1762">
      <c r="A1762" s="1">
        <v>9696.0</v>
      </c>
      <c r="B1762" s="3">
        <f t="shared" si="1"/>
        <v>1</v>
      </c>
      <c r="D1762" s="3">
        <f t="shared" si="2"/>
        <v>29022</v>
      </c>
      <c r="E1762" s="3">
        <f t="shared" si="3"/>
        <v>1</v>
      </c>
    </row>
    <row r="1763">
      <c r="A1763" s="1">
        <v>9705.0</v>
      </c>
      <c r="B1763" s="3">
        <f t="shared" si="1"/>
        <v>1</v>
      </c>
      <c r="D1763" s="3">
        <f t="shared" si="2"/>
        <v>29066</v>
      </c>
      <c r="E1763" s="3">
        <f t="shared" si="3"/>
        <v>1</v>
      </c>
    </row>
    <row r="1764">
      <c r="A1764" s="1">
        <v>9710.0</v>
      </c>
      <c r="B1764" s="3">
        <f t="shared" si="1"/>
        <v>1</v>
      </c>
      <c r="D1764" s="3">
        <f t="shared" si="2"/>
        <v>29111</v>
      </c>
      <c r="E1764" s="3">
        <f t="shared" si="3"/>
        <v>1</v>
      </c>
    </row>
    <row r="1765">
      <c r="A1765" s="1">
        <v>9719.0</v>
      </c>
      <c r="B1765" s="3">
        <f t="shared" si="1"/>
        <v>1</v>
      </c>
      <c r="D1765" s="3">
        <f t="shared" si="2"/>
        <v>29134</v>
      </c>
      <c r="E1765" s="3">
        <f t="shared" si="3"/>
        <v>1</v>
      </c>
    </row>
    <row r="1766">
      <c r="A1766" s="1">
        <v>9720.0</v>
      </c>
      <c r="B1766" s="3">
        <f t="shared" si="1"/>
        <v>1</v>
      </c>
      <c r="D1766" s="3">
        <f t="shared" si="2"/>
        <v>29149</v>
      </c>
      <c r="E1766" s="3">
        <f t="shared" si="3"/>
        <v>1</v>
      </c>
    </row>
    <row r="1767">
      <c r="A1767" s="1">
        <v>9717.0</v>
      </c>
      <c r="B1767" s="3">
        <f t="shared" si="1"/>
        <v>0</v>
      </c>
      <c r="D1767" s="3">
        <f t="shared" si="2"/>
        <v>29156</v>
      </c>
      <c r="E1767" s="3">
        <f t="shared" si="3"/>
        <v>1</v>
      </c>
    </row>
    <row r="1768">
      <c r="A1768" s="1">
        <v>9718.0</v>
      </c>
      <c r="B1768" s="3">
        <f t="shared" si="1"/>
        <v>1</v>
      </c>
      <c r="D1768" s="3">
        <f t="shared" si="2"/>
        <v>29155</v>
      </c>
      <c r="E1768" s="3">
        <f t="shared" si="3"/>
        <v>0</v>
      </c>
    </row>
    <row r="1769">
      <c r="A1769" s="1">
        <v>9717.0</v>
      </c>
      <c r="B1769" s="3">
        <f t="shared" si="1"/>
        <v>0</v>
      </c>
      <c r="D1769" s="3">
        <f t="shared" si="2"/>
        <v>29152</v>
      </c>
      <c r="E1769" s="3">
        <f t="shared" si="3"/>
        <v>0</v>
      </c>
    </row>
    <row r="1770">
      <c r="A1770" s="1">
        <v>9719.0</v>
      </c>
      <c r="B1770" s="3">
        <f t="shared" si="1"/>
        <v>1</v>
      </c>
      <c r="D1770" s="3">
        <f t="shared" si="2"/>
        <v>29154</v>
      </c>
      <c r="E1770" s="3">
        <f t="shared" si="3"/>
        <v>1</v>
      </c>
    </row>
    <row r="1771">
      <c r="A1771" s="1">
        <v>9724.0</v>
      </c>
      <c r="B1771" s="3">
        <f t="shared" si="1"/>
        <v>1</v>
      </c>
      <c r="D1771" s="3">
        <f t="shared" si="2"/>
        <v>29160</v>
      </c>
      <c r="E1771" s="3">
        <f t="shared" si="3"/>
        <v>1</v>
      </c>
    </row>
    <row r="1772">
      <c r="A1772" s="1">
        <v>9725.0</v>
      </c>
      <c r="B1772" s="3">
        <f t="shared" si="1"/>
        <v>1</v>
      </c>
      <c r="D1772" s="3">
        <f t="shared" si="2"/>
        <v>29168</v>
      </c>
      <c r="E1772" s="3">
        <f t="shared" si="3"/>
        <v>1</v>
      </c>
    </row>
    <row r="1773">
      <c r="A1773" s="1">
        <v>9738.0</v>
      </c>
      <c r="B1773" s="3">
        <f t="shared" si="1"/>
        <v>1</v>
      </c>
      <c r="D1773" s="3">
        <f t="shared" si="2"/>
        <v>29187</v>
      </c>
      <c r="E1773" s="3">
        <f t="shared" si="3"/>
        <v>1</v>
      </c>
    </row>
    <row r="1774">
      <c r="A1774" s="1">
        <v>9741.0</v>
      </c>
      <c r="B1774" s="3">
        <f t="shared" si="1"/>
        <v>1</v>
      </c>
      <c r="D1774" s="3">
        <f t="shared" si="2"/>
        <v>29204</v>
      </c>
      <c r="E1774" s="3">
        <f t="shared" si="3"/>
        <v>1</v>
      </c>
    </row>
    <row r="1775">
      <c r="A1775" s="1">
        <v>9743.0</v>
      </c>
      <c r="B1775" s="3">
        <f t="shared" si="1"/>
        <v>1</v>
      </c>
      <c r="D1775" s="3">
        <f t="shared" si="2"/>
        <v>29222</v>
      </c>
      <c r="E1775" s="3">
        <f t="shared" si="3"/>
        <v>1</v>
      </c>
    </row>
    <row r="1776">
      <c r="A1776" s="1">
        <v>9744.0</v>
      </c>
      <c r="B1776" s="3">
        <f t="shared" si="1"/>
        <v>1</v>
      </c>
      <c r="D1776" s="3">
        <f t="shared" si="2"/>
        <v>29228</v>
      </c>
      <c r="E1776" s="3">
        <f t="shared" si="3"/>
        <v>1</v>
      </c>
    </row>
    <row r="1777">
      <c r="A1777" s="1">
        <v>9745.0</v>
      </c>
      <c r="B1777" s="3">
        <f t="shared" si="1"/>
        <v>1</v>
      </c>
      <c r="D1777" s="3">
        <f t="shared" si="2"/>
        <v>29232</v>
      </c>
      <c r="E1777" s="3">
        <f t="shared" si="3"/>
        <v>1</v>
      </c>
    </row>
    <row r="1778">
      <c r="A1778" s="1">
        <v>9765.0</v>
      </c>
      <c r="B1778" s="3">
        <f t="shared" si="1"/>
        <v>1</v>
      </c>
      <c r="D1778" s="3">
        <f t="shared" si="2"/>
        <v>29254</v>
      </c>
      <c r="E1778" s="3">
        <f t="shared" si="3"/>
        <v>1</v>
      </c>
    </row>
    <row r="1779">
      <c r="A1779" s="1">
        <v>9778.0</v>
      </c>
      <c r="B1779" s="3">
        <f t="shared" si="1"/>
        <v>1</v>
      </c>
      <c r="D1779" s="3">
        <f t="shared" si="2"/>
        <v>29288</v>
      </c>
      <c r="E1779" s="3">
        <f t="shared" si="3"/>
        <v>1</v>
      </c>
    </row>
    <row r="1780">
      <c r="A1780" s="1">
        <v>9779.0</v>
      </c>
      <c r="B1780" s="3">
        <f t="shared" si="1"/>
        <v>1</v>
      </c>
      <c r="D1780" s="3">
        <f t="shared" si="2"/>
        <v>29322</v>
      </c>
      <c r="E1780" s="3">
        <f t="shared" si="3"/>
        <v>1</v>
      </c>
    </row>
    <row r="1781">
      <c r="A1781" s="1">
        <v>9789.0</v>
      </c>
      <c r="B1781" s="3">
        <f t="shared" si="1"/>
        <v>1</v>
      </c>
      <c r="D1781" s="3">
        <f t="shared" si="2"/>
        <v>29346</v>
      </c>
      <c r="E1781" s="3">
        <f t="shared" si="3"/>
        <v>1</v>
      </c>
    </row>
    <row r="1782">
      <c r="A1782" s="1">
        <v>9791.0</v>
      </c>
      <c r="B1782" s="3">
        <f t="shared" si="1"/>
        <v>1</v>
      </c>
      <c r="D1782" s="3">
        <f t="shared" si="2"/>
        <v>29359</v>
      </c>
      <c r="E1782" s="3">
        <f t="shared" si="3"/>
        <v>1</v>
      </c>
    </row>
    <row r="1783">
      <c r="A1783" s="1">
        <v>9773.0</v>
      </c>
      <c r="B1783" s="3">
        <f t="shared" si="1"/>
        <v>0</v>
      </c>
      <c r="D1783" s="3">
        <f t="shared" si="2"/>
        <v>29353</v>
      </c>
      <c r="E1783" s="3">
        <f t="shared" si="3"/>
        <v>0</v>
      </c>
    </row>
    <row r="1784">
      <c r="A1784" s="1">
        <v>9778.0</v>
      </c>
      <c r="B1784" s="3">
        <f t="shared" si="1"/>
        <v>1</v>
      </c>
      <c r="D1784" s="3">
        <f t="shared" si="2"/>
        <v>29342</v>
      </c>
      <c r="E1784" s="3">
        <f t="shared" si="3"/>
        <v>0</v>
      </c>
    </row>
    <row r="1785">
      <c r="A1785" s="1">
        <v>9780.0</v>
      </c>
      <c r="B1785" s="3">
        <f t="shared" si="1"/>
        <v>1</v>
      </c>
      <c r="D1785" s="3">
        <f t="shared" si="2"/>
        <v>29331</v>
      </c>
      <c r="E1785" s="3">
        <f t="shared" si="3"/>
        <v>0</v>
      </c>
    </row>
    <row r="1786">
      <c r="A1786" s="1">
        <v>9782.0</v>
      </c>
      <c r="B1786" s="3">
        <f t="shared" si="1"/>
        <v>1</v>
      </c>
      <c r="D1786" s="3">
        <f t="shared" si="2"/>
        <v>29340</v>
      </c>
      <c r="E1786" s="3">
        <f t="shared" si="3"/>
        <v>1</v>
      </c>
    </row>
    <row r="1787">
      <c r="A1787" s="1">
        <v>9783.0</v>
      </c>
      <c r="B1787" s="3">
        <f t="shared" si="1"/>
        <v>1</v>
      </c>
      <c r="D1787" s="3">
        <f t="shared" si="2"/>
        <v>29345</v>
      </c>
      <c r="E1787" s="3">
        <f t="shared" si="3"/>
        <v>1</v>
      </c>
    </row>
    <row r="1788">
      <c r="A1788" s="1">
        <v>9782.0</v>
      </c>
      <c r="B1788" s="3">
        <f t="shared" si="1"/>
        <v>0</v>
      </c>
      <c r="D1788" s="3">
        <f t="shared" si="2"/>
        <v>29347</v>
      </c>
      <c r="E1788" s="3">
        <f t="shared" si="3"/>
        <v>1</v>
      </c>
    </row>
    <row r="1789">
      <c r="A1789" s="1">
        <v>9797.0</v>
      </c>
      <c r="B1789" s="3">
        <f t="shared" si="1"/>
        <v>1</v>
      </c>
      <c r="D1789" s="3">
        <f t="shared" si="2"/>
        <v>29362</v>
      </c>
      <c r="E1789" s="3">
        <f t="shared" si="3"/>
        <v>1</v>
      </c>
    </row>
    <row r="1790">
      <c r="A1790" s="1">
        <v>9799.0</v>
      </c>
      <c r="B1790" s="3">
        <f t="shared" si="1"/>
        <v>1</v>
      </c>
      <c r="D1790" s="3">
        <f t="shared" si="2"/>
        <v>29378</v>
      </c>
      <c r="E1790" s="3">
        <f t="shared" si="3"/>
        <v>1</v>
      </c>
    </row>
    <row r="1791">
      <c r="A1791" s="1">
        <v>9800.0</v>
      </c>
      <c r="B1791" s="3">
        <f t="shared" si="1"/>
        <v>1</v>
      </c>
      <c r="D1791" s="3">
        <f t="shared" si="2"/>
        <v>29396</v>
      </c>
      <c r="E1791" s="3">
        <f t="shared" si="3"/>
        <v>1</v>
      </c>
    </row>
    <row r="1792">
      <c r="A1792" s="1">
        <v>9801.0</v>
      </c>
      <c r="B1792" s="3">
        <f t="shared" si="1"/>
        <v>1</v>
      </c>
      <c r="D1792" s="3">
        <f t="shared" si="2"/>
        <v>29400</v>
      </c>
      <c r="E1792" s="3">
        <f t="shared" si="3"/>
        <v>1</v>
      </c>
    </row>
    <row r="1793">
      <c r="A1793" s="1">
        <v>9823.0</v>
      </c>
      <c r="B1793" s="3">
        <f t="shared" si="1"/>
        <v>1</v>
      </c>
      <c r="D1793" s="3">
        <f t="shared" si="2"/>
        <v>29424</v>
      </c>
      <c r="E1793" s="3">
        <f t="shared" si="3"/>
        <v>1</v>
      </c>
    </row>
    <row r="1794">
      <c r="A1794" s="1">
        <v>9824.0</v>
      </c>
      <c r="B1794" s="3">
        <f t="shared" si="1"/>
        <v>1</v>
      </c>
      <c r="D1794" s="3">
        <f t="shared" si="2"/>
        <v>29448</v>
      </c>
      <c r="E1794" s="3">
        <f t="shared" si="3"/>
        <v>1</v>
      </c>
    </row>
    <row r="1795">
      <c r="A1795" s="1">
        <v>9834.0</v>
      </c>
      <c r="B1795" s="3">
        <f t="shared" si="1"/>
        <v>1</v>
      </c>
      <c r="D1795" s="3">
        <f t="shared" si="2"/>
        <v>29481</v>
      </c>
      <c r="E1795" s="3">
        <f t="shared" si="3"/>
        <v>1</v>
      </c>
    </row>
    <row r="1796">
      <c r="A1796" s="1">
        <v>9836.0</v>
      </c>
      <c r="B1796" s="3">
        <f t="shared" si="1"/>
        <v>1</v>
      </c>
      <c r="D1796" s="3">
        <f t="shared" si="2"/>
        <v>29494</v>
      </c>
      <c r="E1796" s="3">
        <f t="shared" si="3"/>
        <v>1</v>
      </c>
    </row>
    <row r="1797">
      <c r="A1797" s="1">
        <v>9841.0</v>
      </c>
      <c r="B1797" s="3">
        <f t="shared" si="1"/>
        <v>1</v>
      </c>
      <c r="D1797" s="3">
        <f t="shared" si="2"/>
        <v>29511</v>
      </c>
      <c r="E1797" s="3">
        <f t="shared" si="3"/>
        <v>1</v>
      </c>
    </row>
    <row r="1798">
      <c r="A1798" s="1">
        <v>9845.0</v>
      </c>
      <c r="B1798" s="3">
        <f t="shared" si="1"/>
        <v>1</v>
      </c>
      <c r="D1798" s="3">
        <f t="shared" si="2"/>
        <v>29522</v>
      </c>
      <c r="E1798" s="3">
        <f t="shared" si="3"/>
        <v>1</v>
      </c>
    </row>
    <row r="1799">
      <c r="A1799" s="1">
        <v>9847.0</v>
      </c>
      <c r="B1799" s="3">
        <f t="shared" si="1"/>
        <v>1</v>
      </c>
      <c r="D1799" s="3">
        <f t="shared" si="2"/>
        <v>29533</v>
      </c>
      <c r="E1799" s="3">
        <f t="shared" si="3"/>
        <v>1</v>
      </c>
    </row>
    <row r="1800">
      <c r="A1800" s="1">
        <v>9865.0</v>
      </c>
      <c r="B1800" s="3">
        <f t="shared" si="1"/>
        <v>1</v>
      </c>
      <c r="D1800" s="3">
        <f t="shared" si="2"/>
        <v>29557</v>
      </c>
      <c r="E1800" s="3">
        <f t="shared" si="3"/>
        <v>1</v>
      </c>
    </row>
    <row r="1801">
      <c r="A1801" s="1">
        <v>9868.0</v>
      </c>
      <c r="B1801" s="3">
        <f t="shared" si="1"/>
        <v>1</v>
      </c>
      <c r="D1801" s="3">
        <f t="shared" si="2"/>
        <v>29580</v>
      </c>
      <c r="E1801" s="3">
        <f t="shared" si="3"/>
        <v>1</v>
      </c>
    </row>
    <row r="1802">
      <c r="A1802" s="1">
        <v>9883.0</v>
      </c>
      <c r="B1802" s="3">
        <f t="shared" si="1"/>
        <v>1</v>
      </c>
      <c r="D1802" s="3">
        <f t="shared" si="2"/>
        <v>29616</v>
      </c>
      <c r="E1802" s="3">
        <f t="shared" si="3"/>
        <v>1</v>
      </c>
    </row>
    <row r="1803">
      <c r="A1803" s="1">
        <v>9884.0</v>
      </c>
      <c r="B1803" s="3">
        <f t="shared" si="1"/>
        <v>1</v>
      </c>
      <c r="D1803" s="3">
        <f t="shared" si="2"/>
        <v>29635</v>
      </c>
      <c r="E1803" s="3">
        <f t="shared" si="3"/>
        <v>1</v>
      </c>
    </row>
    <row r="1804">
      <c r="A1804" s="1">
        <v>9887.0</v>
      </c>
      <c r="B1804" s="3">
        <f t="shared" si="1"/>
        <v>1</v>
      </c>
      <c r="D1804" s="3">
        <f t="shared" si="2"/>
        <v>29654</v>
      </c>
      <c r="E1804" s="3">
        <f t="shared" si="3"/>
        <v>1</v>
      </c>
    </row>
    <row r="1805">
      <c r="A1805" s="1">
        <v>9890.0</v>
      </c>
      <c r="B1805" s="3">
        <f t="shared" si="1"/>
        <v>1</v>
      </c>
      <c r="D1805" s="3">
        <f t="shared" si="2"/>
        <v>29661</v>
      </c>
      <c r="E1805" s="3">
        <f t="shared" si="3"/>
        <v>1</v>
      </c>
    </row>
    <row r="1806">
      <c r="A1806" s="1">
        <v>9892.0</v>
      </c>
      <c r="B1806" s="3">
        <f t="shared" si="1"/>
        <v>1</v>
      </c>
      <c r="D1806" s="3">
        <f t="shared" si="2"/>
        <v>29669</v>
      </c>
      <c r="E1806" s="3">
        <f t="shared" si="3"/>
        <v>1</v>
      </c>
    </row>
    <row r="1807">
      <c r="A1807" s="1">
        <v>9899.0</v>
      </c>
      <c r="B1807" s="3">
        <f t="shared" si="1"/>
        <v>1</v>
      </c>
      <c r="D1807" s="3">
        <f t="shared" si="2"/>
        <v>29681</v>
      </c>
      <c r="E1807" s="3">
        <f t="shared" si="3"/>
        <v>1</v>
      </c>
    </row>
    <row r="1808">
      <c r="A1808" s="1">
        <v>9908.0</v>
      </c>
      <c r="B1808" s="3">
        <f t="shared" si="1"/>
        <v>1</v>
      </c>
      <c r="D1808" s="3">
        <f t="shared" si="2"/>
        <v>29699</v>
      </c>
      <c r="E1808" s="3">
        <f t="shared" si="3"/>
        <v>1</v>
      </c>
    </row>
    <row r="1809">
      <c r="A1809" s="1">
        <v>9910.0</v>
      </c>
      <c r="B1809" s="3">
        <f t="shared" si="1"/>
        <v>1</v>
      </c>
      <c r="D1809" s="3">
        <f t="shared" si="2"/>
        <v>29717</v>
      </c>
      <c r="E1809" s="3">
        <f t="shared" si="3"/>
        <v>1</v>
      </c>
    </row>
    <row r="1810">
      <c r="A1810" s="1">
        <v>9911.0</v>
      </c>
      <c r="B1810" s="3">
        <f t="shared" si="1"/>
        <v>1</v>
      </c>
      <c r="D1810" s="3">
        <f t="shared" si="2"/>
        <v>29729</v>
      </c>
      <c r="E1810" s="3">
        <f t="shared" si="3"/>
        <v>1</v>
      </c>
    </row>
    <row r="1811">
      <c r="A1811" s="1">
        <v>9915.0</v>
      </c>
      <c r="B1811" s="3">
        <f t="shared" si="1"/>
        <v>1</v>
      </c>
      <c r="D1811" s="3">
        <f t="shared" si="2"/>
        <v>29736</v>
      </c>
      <c r="E1811" s="3">
        <f t="shared" si="3"/>
        <v>1</v>
      </c>
    </row>
    <row r="1812">
      <c r="A1812" s="1">
        <v>9918.0</v>
      </c>
      <c r="B1812" s="3">
        <f t="shared" si="1"/>
        <v>1</v>
      </c>
      <c r="D1812" s="3">
        <f t="shared" si="2"/>
        <v>29744</v>
      </c>
      <c r="E1812" s="3">
        <f t="shared" si="3"/>
        <v>1</v>
      </c>
    </row>
    <row r="1813">
      <c r="A1813" s="1">
        <v>9922.0</v>
      </c>
      <c r="B1813" s="3">
        <f t="shared" si="1"/>
        <v>1</v>
      </c>
      <c r="D1813" s="3">
        <f t="shared" si="2"/>
        <v>29755</v>
      </c>
      <c r="E1813" s="3">
        <f t="shared" si="3"/>
        <v>1</v>
      </c>
    </row>
    <row r="1814">
      <c r="A1814" s="1">
        <v>9926.0</v>
      </c>
      <c r="B1814" s="3">
        <f t="shared" si="1"/>
        <v>1</v>
      </c>
      <c r="D1814" s="3">
        <f t="shared" si="2"/>
        <v>29766</v>
      </c>
      <c r="E1814" s="3">
        <f t="shared" si="3"/>
        <v>1</v>
      </c>
    </row>
    <row r="1815">
      <c r="A1815" s="1">
        <v>9923.0</v>
      </c>
      <c r="B1815" s="3">
        <f t="shared" si="1"/>
        <v>0</v>
      </c>
      <c r="D1815" s="3">
        <f t="shared" si="2"/>
        <v>29771</v>
      </c>
      <c r="E1815" s="3">
        <f t="shared" si="3"/>
        <v>1</v>
      </c>
    </row>
    <row r="1816">
      <c r="A1816" s="1">
        <v>9944.0</v>
      </c>
      <c r="B1816" s="3">
        <f t="shared" si="1"/>
        <v>1</v>
      </c>
      <c r="D1816" s="3">
        <f t="shared" si="2"/>
        <v>29793</v>
      </c>
      <c r="E1816" s="3">
        <f t="shared" si="3"/>
        <v>1</v>
      </c>
    </row>
    <row r="1817">
      <c r="A1817" s="1">
        <v>9947.0</v>
      </c>
      <c r="B1817" s="3">
        <f t="shared" si="1"/>
        <v>1</v>
      </c>
      <c r="D1817" s="3">
        <f t="shared" si="2"/>
        <v>29814</v>
      </c>
      <c r="E1817" s="3">
        <f t="shared" si="3"/>
        <v>1</v>
      </c>
    </row>
    <row r="1818">
      <c r="A1818" s="1">
        <v>9948.0</v>
      </c>
      <c r="B1818" s="3">
        <f t="shared" si="1"/>
        <v>1</v>
      </c>
      <c r="D1818" s="3">
        <f t="shared" si="2"/>
        <v>29839</v>
      </c>
      <c r="E1818" s="3">
        <f t="shared" si="3"/>
        <v>1</v>
      </c>
    </row>
    <row r="1819">
      <c r="A1819" s="1">
        <v>9949.0</v>
      </c>
      <c r="B1819" s="3">
        <f t="shared" si="1"/>
        <v>1</v>
      </c>
      <c r="D1819" s="3">
        <f t="shared" si="2"/>
        <v>29844</v>
      </c>
      <c r="E1819" s="3">
        <f t="shared" si="3"/>
        <v>1</v>
      </c>
    </row>
    <row r="1820">
      <c r="A1820" s="1">
        <v>9958.0</v>
      </c>
      <c r="B1820" s="3">
        <f t="shared" si="1"/>
        <v>1</v>
      </c>
      <c r="D1820" s="3">
        <f t="shared" si="2"/>
        <v>29855</v>
      </c>
      <c r="E1820" s="3">
        <f t="shared" si="3"/>
        <v>1</v>
      </c>
    </row>
    <row r="1821">
      <c r="A1821" s="1">
        <v>9959.0</v>
      </c>
      <c r="B1821" s="3">
        <f t="shared" si="1"/>
        <v>1</v>
      </c>
      <c r="D1821" s="3">
        <f t="shared" si="2"/>
        <v>29866</v>
      </c>
      <c r="E1821" s="3">
        <f t="shared" si="3"/>
        <v>1</v>
      </c>
    </row>
    <row r="1822">
      <c r="A1822" s="1">
        <v>9961.0</v>
      </c>
      <c r="B1822" s="3">
        <f t="shared" si="1"/>
        <v>1</v>
      </c>
      <c r="D1822" s="3">
        <f t="shared" si="2"/>
        <v>29878</v>
      </c>
      <c r="E1822" s="3">
        <f t="shared" si="3"/>
        <v>1</v>
      </c>
    </row>
    <row r="1823">
      <c r="A1823" s="1">
        <v>9973.0</v>
      </c>
      <c r="B1823" s="3">
        <f t="shared" si="1"/>
        <v>1</v>
      </c>
      <c r="D1823" s="3">
        <f t="shared" si="2"/>
        <v>29893</v>
      </c>
      <c r="E1823" s="3">
        <f t="shared" si="3"/>
        <v>1</v>
      </c>
    </row>
    <row r="1824">
      <c r="A1824" s="1">
        <v>9954.0</v>
      </c>
      <c r="B1824" s="3">
        <f t="shared" si="1"/>
        <v>0</v>
      </c>
      <c r="D1824" s="3">
        <f t="shared" si="2"/>
        <v>29888</v>
      </c>
      <c r="E1824" s="3">
        <f t="shared" si="3"/>
        <v>0</v>
      </c>
    </row>
    <row r="1825">
      <c r="A1825" s="1">
        <v>9976.0</v>
      </c>
      <c r="B1825" s="3">
        <f t="shared" si="1"/>
        <v>1</v>
      </c>
      <c r="D1825" s="3">
        <f t="shared" si="2"/>
        <v>29903</v>
      </c>
      <c r="E1825" s="3">
        <f t="shared" si="3"/>
        <v>1</v>
      </c>
    </row>
    <row r="1826">
      <c r="A1826" s="1">
        <v>9978.0</v>
      </c>
      <c r="B1826" s="3">
        <f t="shared" si="1"/>
        <v>1</v>
      </c>
      <c r="D1826" s="3">
        <f t="shared" si="2"/>
        <v>29908</v>
      </c>
      <c r="E1826" s="3">
        <f t="shared" si="3"/>
        <v>1</v>
      </c>
    </row>
    <row r="1827">
      <c r="A1827" s="1">
        <v>10001.0</v>
      </c>
      <c r="B1827" s="3">
        <f t="shared" si="1"/>
        <v>1</v>
      </c>
      <c r="D1827" s="3">
        <f t="shared" si="2"/>
        <v>29955</v>
      </c>
      <c r="E1827" s="3">
        <f t="shared" si="3"/>
        <v>1</v>
      </c>
    </row>
    <row r="1828">
      <c r="A1828" s="1">
        <v>10000.0</v>
      </c>
      <c r="B1828" s="3">
        <f t="shared" si="1"/>
        <v>0</v>
      </c>
      <c r="D1828" s="3">
        <f t="shared" si="2"/>
        <v>29979</v>
      </c>
      <c r="E1828" s="3">
        <f t="shared" si="3"/>
        <v>1</v>
      </c>
    </row>
    <row r="1829">
      <c r="A1829" s="1">
        <v>9992.0</v>
      </c>
      <c r="B1829" s="3">
        <f t="shared" si="1"/>
        <v>0</v>
      </c>
      <c r="D1829" s="3">
        <f t="shared" si="2"/>
        <v>29993</v>
      </c>
      <c r="E1829" s="3">
        <f t="shared" si="3"/>
        <v>1</v>
      </c>
    </row>
    <row r="1830">
      <c r="A1830" s="1">
        <v>9997.0</v>
      </c>
      <c r="B1830" s="3">
        <f t="shared" si="1"/>
        <v>1</v>
      </c>
      <c r="D1830" s="3">
        <f t="shared" si="2"/>
        <v>29989</v>
      </c>
      <c r="E1830" s="3">
        <f t="shared" si="3"/>
        <v>0</v>
      </c>
    </row>
    <row r="1831">
      <c r="A1831" s="1">
        <v>9985.0</v>
      </c>
      <c r="B1831" s="3">
        <f t="shared" si="1"/>
        <v>0</v>
      </c>
      <c r="D1831" s="3">
        <f t="shared" si="2"/>
        <v>29974</v>
      </c>
      <c r="E1831" s="3">
        <f t="shared" si="3"/>
        <v>0</v>
      </c>
    </row>
    <row r="1832">
      <c r="A1832" s="1">
        <v>9995.0</v>
      </c>
      <c r="B1832" s="3">
        <f t="shared" si="1"/>
        <v>1</v>
      </c>
      <c r="D1832" s="3">
        <f t="shared" si="2"/>
        <v>29977</v>
      </c>
      <c r="E1832" s="3">
        <f t="shared" si="3"/>
        <v>1</v>
      </c>
    </row>
    <row r="1833">
      <c r="A1833" s="1">
        <v>9996.0</v>
      </c>
      <c r="B1833" s="3">
        <f t="shared" si="1"/>
        <v>1</v>
      </c>
      <c r="D1833" s="3">
        <f t="shared" si="2"/>
        <v>29976</v>
      </c>
      <c r="E1833" s="3">
        <f t="shared" si="3"/>
        <v>0</v>
      </c>
    </row>
    <row r="1834">
      <c r="A1834" s="1">
        <v>10005.0</v>
      </c>
      <c r="B1834" s="3">
        <f t="shared" si="1"/>
        <v>1</v>
      </c>
      <c r="D1834" s="3">
        <f t="shared" si="2"/>
        <v>29996</v>
      </c>
      <c r="E1834" s="3">
        <f t="shared" si="3"/>
        <v>1</v>
      </c>
    </row>
    <row r="1835">
      <c r="A1835" s="1">
        <v>9999.0</v>
      </c>
      <c r="B1835" s="3">
        <f t="shared" si="1"/>
        <v>0</v>
      </c>
      <c r="D1835" s="3">
        <f t="shared" si="2"/>
        <v>30000</v>
      </c>
      <c r="E1835" s="3">
        <f t="shared" si="3"/>
        <v>1</v>
      </c>
    </row>
    <row r="1836">
      <c r="A1836" s="1">
        <v>10001.0</v>
      </c>
      <c r="B1836" s="3">
        <f t="shared" si="1"/>
        <v>1</v>
      </c>
      <c r="D1836" s="3">
        <f t="shared" si="2"/>
        <v>30005</v>
      </c>
      <c r="E1836" s="3">
        <f t="shared" si="3"/>
        <v>1</v>
      </c>
    </row>
    <row r="1837">
      <c r="A1837" s="1">
        <v>10002.0</v>
      </c>
      <c r="B1837" s="3">
        <f t="shared" si="1"/>
        <v>1</v>
      </c>
      <c r="D1837" s="3">
        <f t="shared" si="2"/>
        <v>30002</v>
      </c>
      <c r="E1837" s="3">
        <f t="shared" si="3"/>
        <v>0</v>
      </c>
    </row>
    <row r="1838">
      <c r="A1838" s="1">
        <v>10009.0</v>
      </c>
      <c r="B1838" s="3">
        <f t="shared" si="1"/>
        <v>1</v>
      </c>
      <c r="D1838" s="3">
        <f t="shared" si="2"/>
        <v>30012</v>
      </c>
      <c r="E1838" s="3">
        <f t="shared" si="3"/>
        <v>1</v>
      </c>
    </row>
    <row r="1839">
      <c r="A1839" s="1">
        <v>10041.0</v>
      </c>
      <c r="B1839" s="3">
        <f t="shared" si="1"/>
        <v>1</v>
      </c>
      <c r="D1839" s="3">
        <f t="shared" si="2"/>
        <v>30052</v>
      </c>
      <c r="E1839" s="3">
        <f t="shared" si="3"/>
        <v>1</v>
      </c>
    </row>
    <row r="1840">
      <c r="A1840" s="1">
        <v>10045.0</v>
      </c>
      <c r="B1840" s="3">
        <f t="shared" si="1"/>
        <v>1</v>
      </c>
      <c r="D1840" s="3">
        <f t="shared" si="2"/>
        <v>30095</v>
      </c>
      <c r="E1840" s="3">
        <f t="shared" si="3"/>
        <v>1</v>
      </c>
    </row>
    <row r="1841">
      <c r="A1841" s="1">
        <v>10051.0</v>
      </c>
      <c r="B1841" s="3">
        <f t="shared" si="1"/>
        <v>1</v>
      </c>
      <c r="D1841" s="3">
        <f t="shared" si="2"/>
        <v>30137</v>
      </c>
      <c r="E1841" s="3">
        <f t="shared" si="3"/>
        <v>1</v>
      </c>
    </row>
    <row r="1842">
      <c r="A1842" s="1">
        <v>10070.0</v>
      </c>
      <c r="B1842" s="3">
        <f t="shared" si="1"/>
        <v>1</v>
      </c>
      <c r="D1842" s="3">
        <f t="shared" si="2"/>
        <v>30166</v>
      </c>
      <c r="E1842" s="3">
        <f t="shared" si="3"/>
        <v>1</v>
      </c>
    </row>
    <row r="1843">
      <c r="A1843" s="1">
        <v>10071.0</v>
      </c>
      <c r="B1843" s="3">
        <f t="shared" si="1"/>
        <v>1</v>
      </c>
      <c r="D1843" s="3">
        <f t="shared" si="2"/>
        <v>30192</v>
      </c>
      <c r="E1843" s="3">
        <f t="shared" si="3"/>
        <v>1</v>
      </c>
    </row>
    <row r="1844">
      <c r="A1844" s="1">
        <v>10073.0</v>
      </c>
      <c r="B1844" s="3">
        <f t="shared" si="1"/>
        <v>1</v>
      </c>
      <c r="D1844" s="3">
        <f t="shared" si="2"/>
        <v>30214</v>
      </c>
      <c r="E1844" s="3">
        <f t="shared" si="3"/>
        <v>1</v>
      </c>
    </row>
    <row r="1845">
      <c r="A1845" s="1">
        <v>10100.0</v>
      </c>
      <c r="B1845" s="3">
        <f t="shared" si="1"/>
        <v>1</v>
      </c>
      <c r="D1845" s="3">
        <f t="shared" si="2"/>
        <v>30244</v>
      </c>
      <c r="E1845" s="3">
        <f t="shared" si="3"/>
        <v>1</v>
      </c>
    </row>
    <row r="1846">
      <c r="A1846" s="1">
        <v>10099.0</v>
      </c>
      <c r="B1846" s="3">
        <f t="shared" si="1"/>
        <v>0</v>
      </c>
      <c r="D1846" s="3">
        <f t="shared" si="2"/>
        <v>30272</v>
      </c>
      <c r="E1846" s="3">
        <f t="shared" si="3"/>
        <v>1</v>
      </c>
    </row>
    <row r="1847">
      <c r="A1847" s="1">
        <v>10100.0</v>
      </c>
      <c r="B1847" s="3">
        <f t="shared" si="1"/>
        <v>1</v>
      </c>
      <c r="D1847" s="3">
        <f t="shared" si="2"/>
        <v>30299</v>
      </c>
      <c r="E1847" s="3">
        <f t="shared" si="3"/>
        <v>1</v>
      </c>
    </row>
    <row r="1848">
      <c r="A1848" s="1">
        <v>10101.0</v>
      </c>
      <c r="B1848" s="3">
        <f t="shared" si="1"/>
        <v>1</v>
      </c>
      <c r="D1848" s="3">
        <f t="shared" si="2"/>
        <v>30300</v>
      </c>
      <c r="E1848" s="3">
        <f t="shared" si="3"/>
        <v>1</v>
      </c>
    </row>
    <row r="1849">
      <c r="A1849" s="1">
        <v>10102.0</v>
      </c>
      <c r="B1849" s="3">
        <f t="shared" si="1"/>
        <v>1</v>
      </c>
      <c r="D1849" s="3">
        <f t="shared" si="2"/>
        <v>30303</v>
      </c>
      <c r="E1849" s="3">
        <f t="shared" si="3"/>
        <v>1</v>
      </c>
    </row>
    <row r="1850">
      <c r="A1850" s="1">
        <v>10105.0</v>
      </c>
      <c r="B1850" s="3">
        <f t="shared" si="1"/>
        <v>1</v>
      </c>
      <c r="D1850" s="3">
        <f t="shared" si="2"/>
        <v>30308</v>
      </c>
      <c r="E1850" s="3">
        <f t="shared" si="3"/>
        <v>1</v>
      </c>
    </row>
    <row r="1851">
      <c r="A1851" s="1">
        <v>10082.0</v>
      </c>
      <c r="B1851" s="3">
        <f t="shared" si="1"/>
        <v>0</v>
      </c>
      <c r="D1851" s="3">
        <f t="shared" si="2"/>
        <v>30289</v>
      </c>
      <c r="E1851" s="3">
        <f t="shared" si="3"/>
        <v>0</v>
      </c>
    </row>
    <row r="1852">
      <c r="A1852" s="1">
        <v>10083.0</v>
      </c>
      <c r="B1852" s="3">
        <f t="shared" si="1"/>
        <v>1</v>
      </c>
      <c r="D1852" s="3">
        <f t="shared" si="2"/>
        <v>30270</v>
      </c>
      <c r="E1852" s="3">
        <f t="shared" si="3"/>
        <v>0</v>
      </c>
    </row>
    <row r="1853">
      <c r="A1853" s="1">
        <v>10082.0</v>
      </c>
      <c r="B1853" s="3">
        <f t="shared" si="1"/>
        <v>0</v>
      </c>
      <c r="D1853" s="3">
        <f t="shared" si="2"/>
        <v>30247</v>
      </c>
      <c r="E1853" s="3">
        <f t="shared" si="3"/>
        <v>0</v>
      </c>
    </row>
    <row r="1854">
      <c r="A1854" s="1">
        <v>10086.0</v>
      </c>
      <c r="B1854" s="3">
        <f t="shared" si="1"/>
        <v>1</v>
      </c>
      <c r="D1854" s="3">
        <f t="shared" si="2"/>
        <v>30251</v>
      </c>
      <c r="E1854" s="3">
        <f t="shared" si="3"/>
        <v>1</v>
      </c>
    </row>
    <row r="1855">
      <c r="A1855" s="1">
        <v>10112.0</v>
      </c>
      <c r="B1855" s="3">
        <f t="shared" si="1"/>
        <v>1</v>
      </c>
      <c r="D1855" s="3">
        <f t="shared" si="2"/>
        <v>30280</v>
      </c>
      <c r="E1855" s="3">
        <f t="shared" si="3"/>
        <v>1</v>
      </c>
    </row>
    <row r="1856">
      <c r="A1856" s="1">
        <v>10113.0</v>
      </c>
      <c r="B1856" s="3">
        <f t="shared" si="1"/>
        <v>1</v>
      </c>
      <c r="D1856" s="3">
        <f t="shared" si="2"/>
        <v>30311</v>
      </c>
      <c r="E1856" s="3">
        <f t="shared" si="3"/>
        <v>1</v>
      </c>
    </row>
    <row r="1857">
      <c r="A1857" s="1">
        <v>10114.0</v>
      </c>
      <c r="B1857" s="3">
        <f t="shared" si="1"/>
        <v>1</v>
      </c>
      <c r="D1857" s="3">
        <f t="shared" si="2"/>
        <v>30339</v>
      </c>
      <c r="E1857" s="3">
        <f t="shared" si="3"/>
        <v>1</v>
      </c>
    </row>
    <row r="1858">
      <c r="A1858" s="1">
        <v>10122.0</v>
      </c>
      <c r="B1858" s="3">
        <f t="shared" si="1"/>
        <v>1</v>
      </c>
      <c r="D1858" s="3">
        <f t="shared" si="2"/>
        <v>30349</v>
      </c>
      <c r="E1858" s="3">
        <f t="shared" si="3"/>
        <v>1</v>
      </c>
    </row>
    <row r="1859">
      <c r="A1859" s="1">
        <v>10124.0</v>
      </c>
      <c r="B1859" s="3">
        <f t="shared" si="1"/>
        <v>1</v>
      </c>
      <c r="D1859" s="3">
        <f t="shared" si="2"/>
        <v>30360</v>
      </c>
      <c r="E1859" s="3">
        <f t="shared" si="3"/>
        <v>1</v>
      </c>
    </row>
    <row r="1860">
      <c r="A1860" s="1">
        <v>10127.0</v>
      </c>
      <c r="B1860" s="3">
        <f t="shared" si="1"/>
        <v>1</v>
      </c>
      <c r="D1860" s="3">
        <f t="shared" si="2"/>
        <v>30373</v>
      </c>
      <c r="E1860" s="3">
        <f t="shared" si="3"/>
        <v>1</v>
      </c>
    </row>
    <row r="1861">
      <c r="A1861" s="1">
        <v>10140.0</v>
      </c>
      <c r="B1861" s="3">
        <f t="shared" si="1"/>
        <v>1</v>
      </c>
      <c r="D1861" s="3">
        <f t="shared" si="2"/>
        <v>30391</v>
      </c>
      <c r="E1861" s="3">
        <f t="shared" si="3"/>
        <v>1</v>
      </c>
    </row>
    <row r="1862">
      <c r="A1862" s="1">
        <v>10156.0</v>
      </c>
      <c r="B1862" s="3">
        <f t="shared" si="1"/>
        <v>1</v>
      </c>
      <c r="D1862" s="3">
        <f t="shared" si="2"/>
        <v>30423</v>
      </c>
      <c r="E1862" s="3">
        <f t="shared" si="3"/>
        <v>1</v>
      </c>
    </row>
    <row r="1863">
      <c r="A1863" s="1">
        <v>10157.0</v>
      </c>
      <c r="B1863" s="3">
        <f t="shared" si="1"/>
        <v>1</v>
      </c>
      <c r="D1863" s="3">
        <f t="shared" si="2"/>
        <v>30453</v>
      </c>
      <c r="E1863" s="3">
        <f t="shared" si="3"/>
        <v>1</v>
      </c>
    </row>
    <row r="1864">
      <c r="A1864" s="1">
        <v>10158.0</v>
      </c>
      <c r="B1864" s="3">
        <f t="shared" si="1"/>
        <v>1</v>
      </c>
      <c r="D1864" s="3">
        <f t="shared" si="2"/>
        <v>30471</v>
      </c>
      <c r="E1864" s="3">
        <f t="shared" si="3"/>
        <v>1</v>
      </c>
    </row>
    <row r="1865">
      <c r="A1865" s="1">
        <v>10159.0</v>
      </c>
      <c r="B1865" s="3">
        <f t="shared" si="1"/>
        <v>1</v>
      </c>
      <c r="D1865" s="3">
        <f t="shared" si="2"/>
        <v>30474</v>
      </c>
      <c r="E1865" s="3">
        <f t="shared" si="3"/>
        <v>1</v>
      </c>
    </row>
    <row r="1866">
      <c r="A1866" s="1">
        <v>10162.0</v>
      </c>
      <c r="B1866" s="3">
        <f t="shared" si="1"/>
        <v>1</v>
      </c>
      <c r="D1866" s="3">
        <f t="shared" si="2"/>
        <v>30479</v>
      </c>
      <c r="E1866" s="3">
        <f t="shared" si="3"/>
        <v>1</v>
      </c>
    </row>
    <row r="1867">
      <c r="A1867" s="1">
        <v>10163.0</v>
      </c>
      <c r="B1867" s="3">
        <f t="shared" si="1"/>
        <v>1</v>
      </c>
      <c r="D1867" s="3">
        <f t="shared" si="2"/>
        <v>30484</v>
      </c>
      <c r="E1867" s="3">
        <f t="shared" si="3"/>
        <v>1</v>
      </c>
    </row>
    <row r="1868">
      <c r="A1868" s="1">
        <v>10166.0</v>
      </c>
      <c r="B1868" s="3">
        <f t="shared" si="1"/>
        <v>1</v>
      </c>
      <c r="D1868" s="3">
        <f t="shared" si="2"/>
        <v>30491</v>
      </c>
      <c r="E1868" s="3">
        <f t="shared" si="3"/>
        <v>1</v>
      </c>
    </row>
    <row r="1869">
      <c r="A1869" s="1">
        <v>10177.0</v>
      </c>
      <c r="B1869" s="3">
        <f t="shared" si="1"/>
        <v>1</v>
      </c>
      <c r="D1869" s="3">
        <f t="shared" si="2"/>
        <v>30506</v>
      </c>
      <c r="E1869" s="3">
        <f t="shared" si="3"/>
        <v>1</v>
      </c>
    </row>
    <row r="1870">
      <c r="A1870" s="1">
        <v>10178.0</v>
      </c>
      <c r="B1870" s="3">
        <f t="shared" si="1"/>
        <v>1</v>
      </c>
      <c r="D1870" s="3">
        <f t="shared" si="2"/>
        <v>30521</v>
      </c>
      <c r="E1870" s="3">
        <f t="shared" si="3"/>
        <v>1</v>
      </c>
    </row>
    <row r="1871">
      <c r="A1871" s="1">
        <v>10180.0</v>
      </c>
      <c r="B1871" s="3">
        <f t="shared" si="1"/>
        <v>1</v>
      </c>
      <c r="D1871" s="3">
        <f t="shared" si="2"/>
        <v>30535</v>
      </c>
      <c r="E1871" s="3">
        <f t="shared" si="3"/>
        <v>1</v>
      </c>
    </row>
    <row r="1872">
      <c r="A1872" s="1">
        <v>10178.0</v>
      </c>
      <c r="B1872" s="3">
        <f t="shared" si="1"/>
        <v>0</v>
      </c>
      <c r="D1872" s="3">
        <f t="shared" si="2"/>
        <v>30536</v>
      </c>
      <c r="E1872" s="3">
        <f t="shared" si="3"/>
        <v>1</v>
      </c>
    </row>
    <row r="1873">
      <c r="A1873" s="1">
        <v>10179.0</v>
      </c>
      <c r="B1873" s="3">
        <f t="shared" si="1"/>
        <v>1</v>
      </c>
      <c r="D1873" s="3">
        <f t="shared" si="2"/>
        <v>30537</v>
      </c>
      <c r="E1873" s="3">
        <f t="shared" si="3"/>
        <v>1</v>
      </c>
    </row>
    <row r="1874">
      <c r="A1874" s="1">
        <v>10191.0</v>
      </c>
      <c r="B1874" s="3">
        <f t="shared" si="1"/>
        <v>1</v>
      </c>
      <c r="D1874" s="3">
        <f t="shared" si="2"/>
        <v>30548</v>
      </c>
      <c r="E1874" s="3">
        <f t="shared" si="3"/>
        <v>1</v>
      </c>
    </row>
    <row r="1875">
      <c r="A1875" s="1">
        <v>10186.0</v>
      </c>
      <c r="B1875" s="3">
        <f t="shared" si="1"/>
        <v>0</v>
      </c>
      <c r="D1875" s="3">
        <f t="shared" si="2"/>
        <v>30556</v>
      </c>
      <c r="E1875" s="3">
        <f t="shared" si="3"/>
        <v>1</v>
      </c>
    </row>
    <row r="1876">
      <c r="A1876" s="1">
        <v>10198.0</v>
      </c>
      <c r="B1876" s="3">
        <f t="shared" si="1"/>
        <v>1</v>
      </c>
      <c r="D1876" s="3">
        <f t="shared" si="2"/>
        <v>30575</v>
      </c>
      <c r="E1876" s="3">
        <f t="shared" si="3"/>
        <v>1</v>
      </c>
    </row>
    <row r="1877">
      <c r="A1877" s="1">
        <v>10201.0</v>
      </c>
      <c r="B1877" s="3">
        <f t="shared" si="1"/>
        <v>1</v>
      </c>
      <c r="D1877" s="3">
        <f t="shared" si="2"/>
        <v>30585</v>
      </c>
      <c r="E1877" s="3">
        <f t="shared" si="3"/>
        <v>1</v>
      </c>
    </row>
    <row r="1878">
      <c r="A1878" s="1">
        <v>10204.0</v>
      </c>
      <c r="B1878" s="3">
        <f t="shared" si="1"/>
        <v>1</v>
      </c>
      <c r="D1878" s="3">
        <f t="shared" si="2"/>
        <v>30603</v>
      </c>
      <c r="E1878" s="3">
        <f t="shared" si="3"/>
        <v>1</v>
      </c>
    </row>
    <row r="1879">
      <c r="A1879" s="1">
        <v>10227.0</v>
      </c>
      <c r="B1879" s="3">
        <f t="shared" si="1"/>
        <v>1</v>
      </c>
      <c r="D1879" s="3">
        <f t="shared" si="2"/>
        <v>30632</v>
      </c>
      <c r="E1879" s="3">
        <f t="shared" si="3"/>
        <v>1</v>
      </c>
    </row>
    <row r="1880">
      <c r="A1880" s="1">
        <v>10229.0</v>
      </c>
      <c r="B1880" s="3">
        <f t="shared" si="1"/>
        <v>1</v>
      </c>
      <c r="D1880" s="3">
        <f t="shared" si="2"/>
        <v>30660</v>
      </c>
      <c r="E1880" s="3">
        <f t="shared" si="3"/>
        <v>1</v>
      </c>
    </row>
    <row r="1881">
      <c r="A1881" s="1">
        <v>10232.0</v>
      </c>
      <c r="B1881" s="3">
        <f t="shared" si="1"/>
        <v>1</v>
      </c>
      <c r="D1881" s="3">
        <f t="shared" si="2"/>
        <v>30688</v>
      </c>
      <c r="E1881" s="3">
        <f t="shared" si="3"/>
        <v>1</v>
      </c>
    </row>
    <row r="1882">
      <c r="A1882" s="1">
        <v>10234.0</v>
      </c>
      <c r="B1882" s="3">
        <f t="shared" si="1"/>
        <v>1</v>
      </c>
      <c r="D1882" s="3">
        <f t="shared" si="2"/>
        <v>30695</v>
      </c>
      <c r="E1882" s="3">
        <f t="shared" si="3"/>
        <v>1</v>
      </c>
    </row>
    <row r="1883">
      <c r="A1883" s="1">
        <v>10246.0</v>
      </c>
      <c r="B1883" s="3">
        <f t="shared" si="1"/>
        <v>1</v>
      </c>
      <c r="D1883" s="3">
        <f t="shared" si="2"/>
        <v>30712</v>
      </c>
      <c r="E1883" s="3">
        <f t="shared" si="3"/>
        <v>1</v>
      </c>
    </row>
    <row r="1884">
      <c r="A1884" s="1">
        <v>10247.0</v>
      </c>
      <c r="B1884" s="3">
        <f t="shared" si="1"/>
        <v>1</v>
      </c>
      <c r="D1884" s="3">
        <f t="shared" si="2"/>
        <v>30727</v>
      </c>
      <c r="E1884" s="3">
        <f t="shared" si="3"/>
        <v>1</v>
      </c>
    </row>
    <row r="1885">
      <c r="A1885" s="1">
        <v>10248.0</v>
      </c>
      <c r="B1885" s="3">
        <f t="shared" si="1"/>
        <v>1</v>
      </c>
      <c r="D1885" s="3">
        <f t="shared" si="2"/>
        <v>30741</v>
      </c>
      <c r="E1885" s="3">
        <f t="shared" si="3"/>
        <v>1</v>
      </c>
    </row>
    <row r="1886">
      <c r="A1886" s="1">
        <v>10249.0</v>
      </c>
      <c r="B1886" s="3">
        <f t="shared" si="1"/>
        <v>1</v>
      </c>
      <c r="D1886" s="3">
        <f t="shared" si="2"/>
        <v>30744</v>
      </c>
      <c r="E1886" s="3">
        <f t="shared" si="3"/>
        <v>1</v>
      </c>
    </row>
    <row r="1887">
      <c r="A1887" s="1">
        <v>10250.0</v>
      </c>
      <c r="B1887" s="3">
        <f t="shared" si="1"/>
        <v>1</v>
      </c>
      <c r="D1887" s="3">
        <f t="shared" si="2"/>
        <v>30747</v>
      </c>
      <c r="E1887" s="3">
        <f t="shared" si="3"/>
        <v>1</v>
      </c>
    </row>
    <row r="1888">
      <c r="A1888" s="1">
        <v>10269.0</v>
      </c>
      <c r="B1888" s="3">
        <f t="shared" si="1"/>
        <v>1</v>
      </c>
      <c r="D1888" s="3">
        <f t="shared" si="2"/>
        <v>30768</v>
      </c>
      <c r="E1888" s="3">
        <f t="shared" si="3"/>
        <v>1</v>
      </c>
    </row>
    <row r="1889">
      <c r="A1889" s="1">
        <v>10277.0</v>
      </c>
      <c r="B1889" s="3">
        <f t="shared" si="1"/>
        <v>1</v>
      </c>
      <c r="D1889" s="3">
        <f t="shared" si="2"/>
        <v>30796</v>
      </c>
      <c r="E1889" s="3">
        <f t="shared" si="3"/>
        <v>1</v>
      </c>
    </row>
    <row r="1890">
      <c r="A1890" s="1">
        <v>10278.0</v>
      </c>
      <c r="B1890" s="3">
        <f t="shared" si="1"/>
        <v>1</v>
      </c>
      <c r="D1890" s="3">
        <f t="shared" si="2"/>
        <v>30824</v>
      </c>
      <c r="E1890" s="3">
        <f t="shared" si="3"/>
        <v>1</v>
      </c>
    </row>
    <row r="1891">
      <c r="A1891" s="1">
        <v>10279.0</v>
      </c>
      <c r="B1891" s="3">
        <f t="shared" si="1"/>
        <v>1</v>
      </c>
      <c r="D1891" s="3">
        <f t="shared" si="2"/>
        <v>30834</v>
      </c>
      <c r="E1891" s="3">
        <f t="shared" si="3"/>
        <v>1</v>
      </c>
    </row>
    <row r="1892">
      <c r="A1892" s="1">
        <v>10289.0</v>
      </c>
      <c r="B1892" s="3">
        <f t="shared" si="1"/>
        <v>1</v>
      </c>
      <c r="D1892" s="3">
        <f t="shared" si="2"/>
        <v>30846</v>
      </c>
      <c r="E1892" s="3">
        <f t="shared" si="3"/>
        <v>1</v>
      </c>
    </row>
    <row r="1893">
      <c r="A1893" s="1">
        <v>10291.0</v>
      </c>
      <c r="B1893" s="3">
        <f t="shared" si="1"/>
        <v>1</v>
      </c>
      <c r="D1893" s="3">
        <f t="shared" si="2"/>
        <v>30859</v>
      </c>
      <c r="E1893" s="3">
        <f t="shared" si="3"/>
        <v>1</v>
      </c>
    </row>
    <row r="1894">
      <c r="A1894" s="1">
        <v>10294.0</v>
      </c>
      <c r="B1894" s="3">
        <f t="shared" si="1"/>
        <v>1</v>
      </c>
      <c r="D1894" s="3">
        <f t="shared" si="2"/>
        <v>30874</v>
      </c>
      <c r="E1894" s="3">
        <f t="shared" si="3"/>
        <v>1</v>
      </c>
    </row>
    <row r="1895">
      <c r="A1895" s="1">
        <v>10292.0</v>
      </c>
      <c r="B1895" s="3">
        <f t="shared" si="1"/>
        <v>0</v>
      </c>
      <c r="D1895" s="3">
        <f t="shared" si="2"/>
        <v>30877</v>
      </c>
      <c r="E1895" s="3">
        <f t="shared" si="3"/>
        <v>1</v>
      </c>
    </row>
    <row r="1896">
      <c r="A1896" s="1">
        <v>10304.0</v>
      </c>
      <c r="B1896" s="3">
        <f t="shared" si="1"/>
        <v>1</v>
      </c>
      <c r="D1896" s="3">
        <f t="shared" si="2"/>
        <v>30890</v>
      </c>
      <c r="E1896" s="3">
        <f t="shared" si="3"/>
        <v>1</v>
      </c>
    </row>
    <row r="1897">
      <c r="A1897" s="1">
        <v>10324.0</v>
      </c>
      <c r="B1897" s="3">
        <f t="shared" si="1"/>
        <v>1</v>
      </c>
      <c r="D1897" s="3">
        <f t="shared" si="2"/>
        <v>30920</v>
      </c>
      <c r="E1897" s="3">
        <f t="shared" si="3"/>
        <v>1</v>
      </c>
    </row>
    <row r="1898">
      <c r="A1898" s="1">
        <v>10339.0</v>
      </c>
      <c r="B1898" s="3">
        <f t="shared" si="1"/>
        <v>1</v>
      </c>
      <c r="D1898" s="3">
        <f t="shared" si="2"/>
        <v>30967</v>
      </c>
      <c r="E1898" s="3">
        <f t="shared" si="3"/>
        <v>1</v>
      </c>
    </row>
    <row r="1899">
      <c r="A1899" s="1">
        <v>10342.0</v>
      </c>
      <c r="B1899" s="3">
        <f t="shared" si="1"/>
        <v>1</v>
      </c>
      <c r="D1899" s="3">
        <f t="shared" si="2"/>
        <v>31005</v>
      </c>
      <c r="E1899" s="3">
        <f t="shared" si="3"/>
        <v>1</v>
      </c>
    </row>
    <row r="1900">
      <c r="A1900" s="1">
        <v>10343.0</v>
      </c>
      <c r="B1900" s="3">
        <f t="shared" si="1"/>
        <v>1</v>
      </c>
      <c r="D1900" s="3">
        <f t="shared" si="2"/>
        <v>31024</v>
      </c>
      <c r="E1900" s="3">
        <f t="shared" si="3"/>
        <v>1</v>
      </c>
    </row>
    <row r="1901">
      <c r="A1901" s="1">
        <v>10349.0</v>
      </c>
      <c r="B1901" s="3">
        <f t="shared" si="1"/>
        <v>1</v>
      </c>
      <c r="D1901" s="3">
        <f t="shared" si="2"/>
        <v>31034</v>
      </c>
      <c r="E1901" s="3">
        <f t="shared" si="3"/>
        <v>1</v>
      </c>
    </row>
    <row r="1902">
      <c r="A1902" s="1">
        <v>10354.0</v>
      </c>
      <c r="B1902" s="3">
        <f t="shared" si="1"/>
        <v>1</v>
      </c>
      <c r="D1902" s="3">
        <f t="shared" si="2"/>
        <v>31046</v>
      </c>
      <c r="E1902" s="3">
        <f t="shared" si="3"/>
        <v>1</v>
      </c>
    </row>
    <row r="1903">
      <c r="A1903" s="1">
        <v>10371.0</v>
      </c>
      <c r="B1903" s="3">
        <f t="shared" si="1"/>
        <v>1</v>
      </c>
      <c r="D1903" s="3">
        <f t="shared" si="2"/>
        <v>31074</v>
      </c>
      <c r="E1903" s="3">
        <f t="shared" si="3"/>
        <v>1</v>
      </c>
    </row>
    <row r="1904">
      <c r="A1904" s="1">
        <v>10370.0</v>
      </c>
      <c r="B1904" s="3">
        <f t="shared" si="1"/>
        <v>0</v>
      </c>
      <c r="D1904" s="3">
        <f t="shared" si="2"/>
        <v>31095</v>
      </c>
      <c r="E1904" s="3">
        <f t="shared" si="3"/>
        <v>1</v>
      </c>
    </row>
    <row r="1905">
      <c r="A1905" s="1">
        <v>10374.0</v>
      </c>
      <c r="B1905" s="3">
        <f t="shared" si="1"/>
        <v>1</v>
      </c>
      <c r="D1905" s="3">
        <f t="shared" si="2"/>
        <v>31115</v>
      </c>
      <c r="E1905" s="3">
        <f t="shared" si="3"/>
        <v>1</v>
      </c>
    </row>
    <row r="1906">
      <c r="A1906" s="1">
        <v>10376.0</v>
      </c>
      <c r="B1906" s="3">
        <f t="shared" si="1"/>
        <v>1</v>
      </c>
      <c r="D1906" s="3">
        <f t="shared" si="2"/>
        <v>31120</v>
      </c>
      <c r="E1906" s="3">
        <f t="shared" si="3"/>
        <v>1</v>
      </c>
    </row>
    <row r="1907">
      <c r="A1907" s="1">
        <v>10379.0</v>
      </c>
      <c r="B1907" s="3">
        <f t="shared" si="1"/>
        <v>1</v>
      </c>
      <c r="D1907" s="3">
        <f t="shared" si="2"/>
        <v>31129</v>
      </c>
      <c r="E1907" s="3">
        <f t="shared" si="3"/>
        <v>1</v>
      </c>
    </row>
    <row r="1908">
      <c r="A1908" s="1">
        <v>10405.0</v>
      </c>
      <c r="B1908" s="3">
        <f t="shared" si="1"/>
        <v>1</v>
      </c>
      <c r="D1908" s="3">
        <f t="shared" si="2"/>
        <v>31160</v>
      </c>
      <c r="E1908" s="3">
        <f t="shared" si="3"/>
        <v>1</v>
      </c>
    </row>
    <row r="1909">
      <c r="A1909" s="1">
        <v>10406.0</v>
      </c>
      <c r="B1909" s="3">
        <f t="shared" si="1"/>
        <v>1</v>
      </c>
      <c r="D1909" s="3">
        <f t="shared" si="2"/>
        <v>31190</v>
      </c>
      <c r="E1909" s="3">
        <f t="shared" si="3"/>
        <v>1</v>
      </c>
    </row>
    <row r="1910">
      <c r="A1910" s="1">
        <v>10405.0</v>
      </c>
      <c r="B1910" s="3">
        <f t="shared" si="1"/>
        <v>0</v>
      </c>
      <c r="D1910" s="3">
        <f t="shared" si="2"/>
        <v>31216</v>
      </c>
      <c r="E1910" s="3">
        <f t="shared" si="3"/>
        <v>1</v>
      </c>
    </row>
    <row r="1911">
      <c r="A1911" s="1">
        <v>10403.0</v>
      </c>
      <c r="B1911" s="3">
        <f t="shared" si="1"/>
        <v>0</v>
      </c>
      <c r="D1911" s="3">
        <f t="shared" si="2"/>
        <v>31214</v>
      </c>
      <c r="E1911" s="3">
        <f t="shared" si="3"/>
        <v>0</v>
      </c>
    </row>
    <row r="1912">
      <c r="A1912" s="1">
        <v>10411.0</v>
      </c>
      <c r="B1912" s="3">
        <f t="shared" si="1"/>
        <v>1</v>
      </c>
      <c r="D1912" s="3">
        <f t="shared" si="2"/>
        <v>31219</v>
      </c>
      <c r="E1912" s="3">
        <f t="shared" si="3"/>
        <v>1</v>
      </c>
    </row>
    <row r="1913">
      <c r="A1913" s="1">
        <v>10412.0</v>
      </c>
      <c r="B1913" s="3">
        <f t="shared" si="1"/>
        <v>1</v>
      </c>
      <c r="D1913" s="3">
        <f t="shared" si="2"/>
        <v>31226</v>
      </c>
      <c r="E1913" s="3">
        <f t="shared" si="3"/>
        <v>1</v>
      </c>
    </row>
    <row r="1914">
      <c r="A1914" s="1">
        <v>10411.0</v>
      </c>
      <c r="B1914" s="3">
        <f t="shared" si="1"/>
        <v>0</v>
      </c>
      <c r="D1914" s="3">
        <f t="shared" si="2"/>
        <v>31234</v>
      </c>
      <c r="E1914" s="3">
        <f t="shared" si="3"/>
        <v>1</v>
      </c>
    </row>
    <row r="1915">
      <c r="A1915" s="1">
        <v>10419.0</v>
      </c>
      <c r="B1915" s="3">
        <f t="shared" si="1"/>
        <v>1</v>
      </c>
      <c r="D1915" s="3">
        <f t="shared" si="2"/>
        <v>31242</v>
      </c>
      <c r="E1915" s="3">
        <f t="shared" si="3"/>
        <v>1</v>
      </c>
    </row>
    <row r="1916">
      <c r="A1916" s="1">
        <v>10422.0</v>
      </c>
      <c r="B1916" s="3">
        <f t="shared" si="1"/>
        <v>1</v>
      </c>
      <c r="D1916" s="3">
        <f t="shared" si="2"/>
        <v>31252</v>
      </c>
      <c r="E1916" s="3">
        <f t="shared" si="3"/>
        <v>1</v>
      </c>
    </row>
    <row r="1917">
      <c r="A1917" s="1">
        <v>10435.0</v>
      </c>
      <c r="B1917" s="3">
        <f t="shared" si="1"/>
        <v>1</v>
      </c>
      <c r="D1917" s="3">
        <f t="shared" si="2"/>
        <v>31276</v>
      </c>
      <c r="E1917" s="3">
        <f t="shared" si="3"/>
        <v>1</v>
      </c>
    </row>
    <row r="1918">
      <c r="A1918" s="1">
        <v>10437.0</v>
      </c>
      <c r="B1918" s="3">
        <f t="shared" si="1"/>
        <v>1</v>
      </c>
      <c r="D1918" s="3">
        <f t="shared" si="2"/>
        <v>31294</v>
      </c>
      <c r="E1918" s="3">
        <f t="shared" si="3"/>
        <v>1</v>
      </c>
    </row>
    <row r="1919">
      <c r="A1919" s="1">
        <v>10438.0</v>
      </c>
      <c r="B1919" s="3">
        <f t="shared" si="1"/>
        <v>1</v>
      </c>
      <c r="D1919" s="3">
        <f t="shared" si="2"/>
        <v>31310</v>
      </c>
      <c r="E1919" s="3">
        <f t="shared" si="3"/>
        <v>1</v>
      </c>
    </row>
    <row r="1920">
      <c r="A1920" s="1">
        <v>10437.0</v>
      </c>
      <c r="B1920" s="3">
        <f t="shared" si="1"/>
        <v>0</v>
      </c>
      <c r="D1920" s="3">
        <f t="shared" si="2"/>
        <v>31312</v>
      </c>
      <c r="E1920" s="3">
        <f t="shared" si="3"/>
        <v>1</v>
      </c>
    </row>
    <row r="1921">
      <c r="A1921" s="1">
        <v>10440.0</v>
      </c>
      <c r="B1921" s="3">
        <f t="shared" si="1"/>
        <v>1</v>
      </c>
      <c r="D1921" s="3">
        <f t="shared" si="2"/>
        <v>31315</v>
      </c>
      <c r="E1921" s="3">
        <f t="shared" si="3"/>
        <v>1</v>
      </c>
    </row>
    <row r="1922">
      <c r="A1922" s="1">
        <v>10427.0</v>
      </c>
      <c r="B1922" s="3">
        <f t="shared" si="1"/>
        <v>0</v>
      </c>
      <c r="D1922" s="3">
        <f t="shared" si="2"/>
        <v>31304</v>
      </c>
      <c r="E1922" s="3">
        <f t="shared" si="3"/>
        <v>0</v>
      </c>
    </row>
    <row r="1923">
      <c r="A1923" s="1">
        <v>10421.0</v>
      </c>
      <c r="B1923" s="3">
        <f t="shared" si="1"/>
        <v>0</v>
      </c>
      <c r="D1923" s="3">
        <f t="shared" si="2"/>
        <v>31288</v>
      </c>
      <c r="E1923" s="3">
        <f t="shared" si="3"/>
        <v>0</v>
      </c>
    </row>
    <row r="1924">
      <c r="A1924" s="1">
        <v>10432.0</v>
      </c>
      <c r="B1924" s="3">
        <f t="shared" si="1"/>
        <v>1</v>
      </c>
      <c r="D1924" s="3">
        <f t="shared" si="2"/>
        <v>31280</v>
      </c>
      <c r="E1924" s="3">
        <f t="shared" si="3"/>
        <v>0</v>
      </c>
    </row>
    <row r="1925">
      <c r="A1925" s="1">
        <v>10434.0</v>
      </c>
      <c r="B1925" s="3">
        <f t="shared" si="1"/>
        <v>1</v>
      </c>
      <c r="D1925" s="3">
        <f t="shared" si="2"/>
        <v>31287</v>
      </c>
      <c r="E1925" s="3">
        <f t="shared" si="3"/>
        <v>1</v>
      </c>
    </row>
    <row r="1926">
      <c r="A1926" s="1">
        <v>10439.0</v>
      </c>
      <c r="B1926" s="3">
        <f t="shared" si="1"/>
        <v>1</v>
      </c>
      <c r="D1926" s="3">
        <f t="shared" si="2"/>
        <v>31305</v>
      </c>
      <c r="E1926" s="3">
        <f t="shared" si="3"/>
        <v>1</v>
      </c>
    </row>
    <row r="1927">
      <c r="A1927" s="1">
        <v>10449.0</v>
      </c>
      <c r="B1927" s="3">
        <f t="shared" si="1"/>
        <v>1</v>
      </c>
      <c r="D1927" s="3">
        <f t="shared" si="2"/>
        <v>31322</v>
      </c>
      <c r="E1927" s="3">
        <f t="shared" si="3"/>
        <v>1</v>
      </c>
    </row>
    <row r="1928">
      <c r="A1928" s="1">
        <v>10442.0</v>
      </c>
      <c r="B1928" s="3">
        <f t="shared" si="1"/>
        <v>0</v>
      </c>
      <c r="D1928" s="3">
        <f t="shared" si="2"/>
        <v>31330</v>
      </c>
      <c r="E1928" s="3">
        <f t="shared" si="3"/>
        <v>1</v>
      </c>
    </row>
    <row r="1929">
      <c r="A1929" s="1">
        <v>10469.0</v>
      </c>
      <c r="B1929" s="3">
        <f t="shared" si="1"/>
        <v>1</v>
      </c>
      <c r="D1929" s="3">
        <f t="shared" si="2"/>
        <v>31360</v>
      </c>
      <c r="E1929" s="3">
        <f t="shared" si="3"/>
        <v>1</v>
      </c>
    </row>
    <row r="1930">
      <c r="A1930" s="1">
        <v>10471.0</v>
      </c>
      <c r="B1930" s="3">
        <f t="shared" si="1"/>
        <v>1</v>
      </c>
      <c r="D1930" s="3">
        <f t="shared" si="2"/>
        <v>31382</v>
      </c>
      <c r="E1930" s="3">
        <f t="shared" si="3"/>
        <v>1</v>
      </c>
    </row>
    <row r="1931">
      <c r="A1931" s="1">
        <v>10476.0</v>
      </c>
      <c r="B1931" s="3">
        <f t="shared" si="1"/>
        <v>1</v>
      </c>
      <c r="D1931" s="3">
        <f t="shared" si="2"/>
        <v>31416</v>
      </c>
      <c r="E1931" s="3">
        <f t="shared" si="3"/>
        <v>1</v>
      </c>
    </row>
    <row r="1932">
      <c r="A1932" s="1">
        <v>10480.0</v>
      </c>
      <c r="B1932" s="3">
        <f t="shared" si="1"/>
        <v>1</v>
      </c>
      <c r="D1932" s="3">
        <f t="shared" si="2"/>
        <v>31427</v>
      </c>
      <c r="E1932" s="3">
        <f t="shared" si="3"/>
        <v>1</v>
      </c>
    </row>
    <row r="1933">
      <c r="A1933" s="1">
        <v>10481.0</v>
      </c>
      <c r="B1933" s="3">
        <f t="shared" si="1"/>
        <v>1</v>
      </c>
      <c r="D1933" s="3">
        <f t="shared" si="2"/>
        <v>31437</v>
      </c>
      <c r="E1933" s="3">
        <f t="shared" si="3"/>
        <v>1</v>
      </c>
    </row>
    <row r="1934">
      <c r="A1934" s="1">
        <v>10485.0</v>
      </c>
      <c r="B1934" s="3">
        <f t="shared" si="1"/>
        <v>1</v>
      </c>
      <c r="D1934" s="3">
        <f t="shared" si="2"/>
        <v>31446</v>
      </c>
      <c r="E1934" s="3">
        <f t="shared" si="3"/>
        <v>1</v>
      </c>
    </row>
    <row r="1935">
      <c r="A1935" s="1">
        <v>10507.0</v>
      </c>
      <c r="B1935" s="3">
        <f t="shared" si="1"/>
        <v>1</v>
      </c>
      <c r="D1935" s="3">
        <f t="shared" si="2"/>
        <v>31473</v>
      </c>
      <c r="E1935" s="3">
        <f t="shared" si="3"/>
        <v>1</v>
      </c>
    </row>
    <row r="1936">
      <c r="A1936" s="1">
        <v>10508.0</v>
      </c>
      <c r="B1936" s="3">
        <f t="shared" si="1"/>
        <v>1</v>
      </c>
      <c r="D1936" s="3">
        <f t="shared" si="2"/>
        <v>31500</v>
      </c>
      <c r="E1936" s="3">
        <f t="shared" si="3"/>
        <v>1</v>
      </c>
    </row>
    <row r="1937">
      <c r="A1937" s="1">
        <v>10511.0</v>
      </c>
      <c r="B1937" s="3">
        <f t="shared" si="1"/>
        <v>1</v>
      </c>
      <c r="D1937" s="3">
        <f t="shared" si="2"/>
        <v>31526</v>
      </c>
      <c r="E1937" s="3">
        <f t="shared" si="3"/>
        <v>1</v>
      </c>
    </row>
    <row r="1938">
      <c r="A1938" s="1">
        <v>10512.0</v>
      </c>
      <c r="B1938" s="3">
        <f t="shared" si="1"/>
        <v>1</v>
      </c>
      <c r="D1938" s="3">
        <f t="shared" si="2"/>
        <v>31531</v>
      </c>
      <c r="E1938" s="3">
        <f t="shared" si="3"/>
        <v>1</v>
      </c>
    </row>
    <row r="1939">
      <c r="A1939" s="1">
        <v>10513.0</v>
      </c>
      <c r="B1939" s="3">
        <f t="shared" si="1"/>
        <v>1</v>
      </c>
      <c r="D1939" s="3">
        <f t="shared" si="2"/>
        <v>31536</v>
      </c>
      <c r="E1939" s="3">
        <f t="shared" si="3"/>
        <v>1</v>
      </c>
    </row>
    <row r="1940">
      <c r="A1940" s="1">
        <v>10523.0</v>
      </c>
      <c r="B1940" s="3">
        <f t="shared" si="1"/>
        <v>1</v>
      </c>
      <c r="D1940" s="3">
        <f t="shared" si="2"/>
        <v>31548</v>
      </c>
      <c r="E1940" s="3">
        <f t="shared" si="3"/>
        <v>1</v>
      </c>
    </row>
    <row r="1941">
      <c r="A1941" s="1">
        <v>10524.0</v>
      </c>
      <c r="B1941" s="3">
        <f t="shared" si="1"/>
        <v>1</v>
      </c>
      <c r="D1941" s="3">
        <f t="shared" si="2"/>
        <v>31560</v>
      </c>
      <c r="E1941" s="3">
        <f t="shared" si="3"/>
        <v>1</v>
      </c>
    </row>
    <row r="1942">
      <c r="A1942" s="1">
        <v>10529.0</v>
      </c>
      <c r="B1942" s="3">
        <f t="shared" si="1"/>
        <v>1</v>
      </c>
      <c r="D1942" s="3">
        <f t="shared" si="2"/>
        <v>31576</v>
      </c>
      <c r="E1942" s="3">
        <f t="shared" si="3"/>
        <v>1</v>
      </c>
    </row>
    <row r="1943">
      <c r="A1943" s="1">
        <v>10536.0</v>
      </c>
      <c r="B1943" s="3">
        <f t="shared" si="1"/>
        <v>1</v>
      </c>
      <c r="D1943" s="3">
        <f t="shared" si="2"/>
        <v>31589</v>
      </c>
      <c r="E1943" s="3">
        <f t="shared" si="3"/>
        <v>1</v>
      </c>
    </row>
    <row r="1944">
      <c r="A1944" s="1">
        <v>10552.0</v>
      </c>
      <c r="B1944" s="3">
        <f t="shared" si="1"/>
        <v>1</v>
      </c>
      <c r="D1944" s="3">
        <f t="shared" si="2"/>
        <v>31617</v>
      </c>
      <c r="E1944" s="3">
        <f t="shared" si="3"/>
        <v>1</v>
      </c>
    </row>
    <row r="1945">
      <c r="A1945" s="1">
        <v>10563.0</v>
      </c>
      <c r="B1945" s="3">
        <f t="shared" si="1"/>
        <v>1</v>
      </c>
      <c r="D1945" s="3">
        <f t="shared" si="2"/>
        <v>31651</v>
      </c>
      <c r="E1945" s="3">
        <f t="shared" si="3"/>
        <v>1</v>
      </c>
    </row>
    <row r="1946">
      <c r="A1946" s="1">
        <v>10569.0</v>
      </c>
      <c r="B1946" s="3">
        <f t="shared" si="1"/>
        <v>1</v>
      </c>
      <c r="D1946" s="3">
        <f t="shared" si="2"/>
        <v>31684</v>
      </c>
      <c r="E1946" s="3">
        <f t="shared" si="3"/>
        <v>1</v>
      </c>
    </row>
    <row r="1947">
      <c r="A1947" s="1">
        <v>10573.0</v>
      </c>
      <c r="B1947" s="3">
        <f t="shared" si="1"/>
        <v>1</v>
      </c>
      <c r="D1947" s="3">
        <f t="shared" si="2"/>
        <v>31705</v>
      </c>
      <c r="E1947" s="3">
        <f t="shared" si="3"/>
        <v>1</v>
      </c>
    </row>
    <row r="1948">
      <c r="A1948" s="1">
        <v>10575.0</v>
      </c>
      <c r="B1948" s="3">
        <f t="shared" si="1"/>
        <v>1</v>
      </c>
      <c r="D1948" s="3">
        <f t="shared" si="2"/>
        <v>31717</v>
      </c>
      <c r="E1948" s="3">
        <f t="shared" si="3"/>
        <v>1</v>
      </c>
    </row>
    <row r="1949">
      <c r="A1949" s="1">
        <v>10576.0</v>
      </c>
      <c r="B1949" s="3">
        <f t="shared" si="1"/>
        <v>1</v>
      </c>
      <c r="D1949" s="3">
        <f t="shared" si="2"/>
        <v>31724</v>
      </c>
      <c r="E1949" s="3">
        <f t="shared" si="3"/>
        <v>1</v>
      </c>
    </row>
    <row r="1950">
      <c r="A1950" s="1">
        <v>10578.0</v>
      </c>
      <c r="B1950" s="3">
        <f t="shared" si="1"/>
        <v>1</v>
      </c>
      <c r="D1950" s="3">
        <f t="shared" si="2"/>
        <v>31729</v>
      </c>
      <c r="E1950" s="3">
        <f t="shared" si="3"/>
        <v>1</v>
      </c>
    </row>
    <row r="1951">
      <c r="A1951" s="1">
        <v>10596.0</v>
      </c>
      <c r="B1951" s="3">
        <f t="shared" si="1"/>
        <v>1</v>
      </c>
      <c r="D1951" s="3">
        <f t="shared" si="2"/>
        <v>31750</v>
      </c>
      <c r="E1951" s="3">
        <f t="shared" si="3"/>
        <v>1</v>
      </c>
    </row>
    <row r="1952">
      <c r="A1952" s="1">
        <v>10602.0</v>
      </c>
      <c r="B1952" s="3">
        <f t="shared" si="1"/>
        <v>1</v>
      </c>
      <c r="D1952" s="3">
        <f t="shared" si="2"/>
        <v>31776</v>
      </c>
      <c r="E1952" s="3">
        <f t="shared" si="3"/>
        <v>1</v>
      </c>
    </row>
    <row r="1953">
      <c r="A1953" s="1">
        <v>10630.0</v>
      </c>
      <c r="B1953" s="3">
        <f t="shared" si="1"/>
        <v>1</v>
      </c>
      <c r="D1953" s="3">
        <f t="shared" si="2"/>
        <v>31828</v>
      </c>
      <c r="E1953" s="3">
        <f t="shared" si="3"/>
        <v>1</v>
      </c>
    </row>
    <row r="1954">
      <c r="A1954" s="1">
        <v>10647.0</v>
      </c>
      <c r="B1954" s="3">
        <f t="shared" si="1"/>
        <v>1</v>
      </c>
      <c r="D1954" s="3">
        <f t="shared" si="2"/>
        <v>31879</v>
      </c>
      <c r="E1954" s="3">
        <f t="shared" si="3"/>
        <v>1</v>
      </c>
    </row>
    <row r="1955">
      <c r="A1955" s="1">
        <v>10657.0</v>
      </c>
      <c r="B1955" s="3">
        <f t="shared" si="1"/>
        <v>1</v>
      </c>
      <c r="D1955" s="3">
        <f t="shared" si="2"/>
        <v>31934</v>
      </c>
      <c r="E1955" s="3">
        <f t="shared" si="3"/>
        <v>1</v>
      </c>
    </row>
    <row r="1956">
      <c r="A1956" s="1">
        <v>10659.0</v>
      </c>
      <c r="B1956" s="3">
        <f t="shared" si="1"/>
        <v>1</v>
      </c>
      <c r="D1956" s="3">
        <f t="shared" si="2"/>
        <v>31963</v>
      </c>
      <c r="E1956" s="3">
        <f t="shared" si="3"/>
        <v>1</v>
      </c>
    </row>
    <row r="1957">
      <c r="A1957" s="1">
        <v>10684.0</v>
      </c>
      <c r="B1957" s="3">
        <f t="shared" si="1"/>
        <v>1</v>
      </c>
      <c r="D1957" s="3">
        <f t="shared" si="2"/>
        <v>32000</v>
      </c>
      <c r="E1957" s="3">
        <f t="shared" si="3"/>
        <v>1</v>
      </c>
    </row>
    <row r="1958">
      <c r="A1958" s="1">
        <v>10687.0</v>
      </c>
      <c r="B1958" s="3">
        <f t="shared" si="1"/>
        <v>1</v>
      </c>
      <c r="D1958" s="3">
        <f t="shared" si="2"/>
        <v>32030</v>
      </c>
      <c r="E1958" s="3">
        <f t="shared" si="3"/>
        <v>1</v>
      </c>
    </row>
    <row r="1959">
      <c r="A1959" s="1">
        <v>10692.0</v>
      </c>
      <c r="B1959" s="3">
        <f t="shared" si="1"/>
        <v>1</v>
      </c>
      <c r="D1959" s="3">
        <f t="shared" si="2"/>
        <v>32063</v>
      </c>
      <c r="E1959" s="3">
        <f t="shared" si="3"/>
        <v>1</v>
      </c>
    </row>
    <row r="1960">
      <c r="A1960" s="1">
        <v>10693.0</v>
      </c>
      <c r="B1960" s="3">
        <f t="shared" si="1"/>
        <v>1</v>
      </c>
      <c r="D1960" s="3">
        <f t="shared" si="2"/>
        <v>32072</v>
      </c>
      <c r="E1960" s="3">
        <f t="shared" si="3"/>
        <v>1</v>
      </c>
    </row>
    <row r="1961">
      <c r="A1961" s="1">
        <v>10700.0</v>
      </c>
      <c r="B1961" s="3">
        <f t="shared" si="1"/>
        <v>1</v>
      </c>
      <c r="D1961" s="3">
        <f t="shared" si="2"/>
        <v>32085</v>
      </c>
      <c r="E1961" s="3">
        <f t="shared" si="3"/>
        <v>1</v>
      </c>
    </row>
    <row r="1962">
      <c r="A1962" s="1">
        <v>10702.0</v>
      </c>
      <c r="B1962" s="3">
        <f t="shared" si="1"/>
        <v>1</v>
      </c>
      <c r="D1962" s="3">
        <f t="shared" si="2"/>
        <v>32095</v>
      </c>
      <c r="E1962" s="3">
        <f t="shared" si="3"/>
        <v>1</v>
      </c>
    </row>
    <row r="1963">
      <c r="A1963" s="1">
        <v>10703.0</v>
      </c>
      <c r="B1963" s="3">
        <f t="shared" si="1"/>
        <v>1</v>
      </c>
      <c r="D1963" s="3">
        <f t="shared" si="2"/>
        <v>32105</v>
      </c>
      <c r="E1963" s="3">
        <f t="shared" si="3"/>
        <v>1</v>
      </c>
    </row>
    <row r="1964">
      <c r="A1964" s="1">
        <v>10709.0</v>
      </c>
      <c r="B1964" s="3">
        <f t="shared" si="1"/>
        <v>1</v>
      </c>
      <c r="D1964" s="3">
        <f t="shared" si="2"/>
        <v>32114</v>
      </c>
      <c r="E1964" s="3">
        <f t="shared" si="3"/>
        <v>1</v>
      </c>
    </row>
    <row r="1965">
      <c r="A1965" s="1">
        <v>10714.0</v>
      </c>
      <c r="B1965" s="3">
        <f t="shared" si="1"/>
        <v>1</v>
      </c>
      <c r="D1965" s="3">
        <f t="shared" si="2"/>
        <v>32126</v>
      </c>
      <c r="E1965" s="3">
        <f t="shared" si="3"/>
        <v>1</v>
      </c>
    </row>
    <row r="1966">
      <c r="A1966" s="1">
        <v>10716.0</v>
      </c>
      <c r="B1966" s="3">
        <f t="shared" si="1"/>
        <v>1</v>
      </c>
      <c r="D1966" s="3">
        <f t="shared" si="2"/>
        <v>32139</v>
      </c>
      <c r="E1966" s="3">
        <f t="shared" si="3"/>
        <v>1</v>
      </c>
    </row>
    <row r="1967">
      <c r="A1967" s="1">
        <v>10727.0</v>
      </c>
      <c r="B1967" s="3">
        <f t="shared" si="1"/>
        <v>1</v>
      </c>
      <c r="D1967" s="3">
        <f t="shared" si="2"/>
        <v>32157</v>
      </c>
      <c r="E1967" s="3">
        <f t="shared" si="3"/>
        <v>1</v>
      </c>
    </row>
    <row r="1968">
      <c r="A1968" s="1">
        <v>10746.0</v>
      </c>
      <c r="B1968" s="3">
        <f t="shared" si="1"/>
        <v>1</v>
      </c>
      <c r="D1968" s="3">
        <f t="shared" si="2"/>
        <v>32189</v>
      </c>
      <c r="E1968" s="3">
        <f t="shared" si="3"/>
        <v>1</v>
      </c>
    </row>
    <row r="1969">
      <c r="A1969" s="1">
        <v>10744.0</v>
      </c>
      <c r="B1969" s="3">
        <f t="shared" si="1"/>
        <v>0</v>
      </c>
      <c r="D1969" s="3">
        <f t="shared" si="2"/>
        <v>32217</v>
      </c>
      <c r="E1969" s="3">
        <f t="shared" si="3"/>
        <v>1</v>
      </c>
    </row>
    <row r="1970">
      <c r="A1970" s="1">
        <v>10754.0</v>
      </c>
      <c r="B1970" s="3">
        <f t="shared" si="1"/>
        <v>1</v>
      </c>
      <c r="D1970" s="3">
        <f t="shared" si="2"/>
        <v>32244</v>
      </c>
      <c r="E1970" s="3">
        <f t="shared" si="3"/>
        <v>1</v>
      </c>
    </row>
    <row r="1971">
      <c r="A1971" s="1">
        <v>10753.0</v>
      </c>
      <c r="B1971" s="3">
        <f t="shared" si="1"/>
        <v>0</v>
      </c>
      <c r="D1971" s="3">
        <f t="shared" si="2"/>
        <v>32251</v>
      </c>
      <c r="E1971" s="3">
        <f t="shared" si="3"/>
        <v>1</v>
      </c>
    </row>
    <row r="1972">
      <c r="A1972" s="1">
        <v>10754.0</v>
      </c>
      <c r="B1972" s="3">
        <f t="shared" si="1"/>
        <v>1</v>
      </c>
      <c r="D1972" s="3">
        <f t="shared" si="2"/>
        <v>32261</v>
      </c>
      <c r="E1972" s="3">
        <f t="shared" si="3"/>
        <v>1</v>
      </c>
    </row>
    <row r="1973">
      <c r="A1973" s="1">
        <v>10755.0</v>
      </c>
      <c r="B1973" s="3">
        <f t="shared" si="1"/>
        <v>1</v>
      </c>
      <c r="D1973" s="3">
        <f t="shared" si="2"/>
        <v>32262</v>
      </c>
      <c r="E1973" s="3">
        <f t="shared" si="3"/>
        <v>1</v>
      </c>
    </row>
    <row r="1974">
      <c r="A1974" s="1">
        <v>10759.0</v>
      </c>
      <c r="B1974" s="3">
        <f t="shared" si="1"/>
        <v>1</v>
      </c>
      <c r="D1974" s="3">
        <f t="shared" si="2"/>
        <v>32268</v>
      </c>
      <c r="E1974" s="3">
        <f t="shared" si="3"/>
        <v>1</v>
      </c>
    </row>
    <row r="1975">
      <c r="A1975" s="1">
        <v>10763.0</v>
      </c>
      <c r="B1975" s="3">
        <f t="shared" si="1"/>
        <v>1</v>
      </c>
      <c r="D1975" s="3">
        <f t="shared" si="2"/>
        <v>32277</v>
      </c>
      <c r="E1975" s="3">
        <f t="shared" si="3"/>
        <v>1</v>
      </c>
    </row>
    <row r="1976">
      <c r="A1976" s="1">
        <v>10764.0</v>
      </c>
      <c r="B1976" s="3">
        <f t="shared" si="1"/>
        <v>1</v>
      </c>
      <c r="D1976" s="3">
        <f t="shared" si="2"/>
        <v>32286</v>
      </c>
      <c r="E1976" s="3">
        <f t="shared" si="3"/>
        <v>1</v>
      </c>
    </row>
    <row r="1977">
      <c r="A1977" s="1">
        <v>10765.0</v>
      </c>
      <c r="B1977" s="3">
        <f t="shared" si="1"/>
        <v>1</v>
      </c>
      <c r="D1977" s="3">
        <f t="shared" si="2"/>
        <v>32292</v>
      </c>
      <c r="E1977" s="3">
        <f t="shared" si="3"/>
        <v>1</v>
      </c>
    </row>
    <row r="1978">
      <c r="A1978" s="1">
        <v>10769.0</v>
      </c>
      <c r="B1978" s="3">
        <f t="shared" si="1"/>
        <v>1</v>
      </c>
      <c r="D1978" s="3">
        <f t="shared" si="2"/>
        <v>32298</v>
      </c>
      <c r="E1978" s="3">
        <f t="shared" si="3"/>
        <v>1</v>
      </c>
    </row>
    <row r="1979">
      <c r="A1979" s="1">
        <v>10770.0</v>
      </c>
      <c r="B1979" s="3">
        <f t="shared" si="1"/>
        <v>1</v>
      </c>
      <c r="D1979" s="3">
        <f t="shared" si="2"/>
        <v>32304</v>
      </c>
      <c r="E1979" s="3">
        <f t="shared" si="3"/>
        <v>1</v>
      </c>
    </row>
    <row r="1980">
      <c r="A1980" s="1">
        <v>10771.0</v>
      </c>
      <c r="B1980" s="3">
        <f t="shared" si="1"/>
        <v>1</v>
      </c>
      <c r="D1980" s="3">
        <f t="shared" si="2"/>
        <v>32310</v>
      </c>
      <c r="E1980" s="3">
        <f t="shared" si="3"/>
        <v>1</v>
      </c>
    </row>
    <row r="1981">
      <c r="A1981" s="1">
        <v>10777.0</v>
      </c>
      <c r="B1981" s="3">
        <f t="shared" si="1"/>
        <v>1</v>
      </c>
      <c r="D1981" s="3">
        <f t="shared" si="2"/>
        <v>32318</v>
      </c>
      <c r="E1981" s="3">
        <f t="shared" si="3"/>
        <v>1</v>
      </c>
    </row>
    <row r="1982">
      <c r="A1982" s="1">
        <v>10796.0</v>
      </c>
      <c r="B1982" s="3">
        <f t="shared" si="1"/>
        <v>1</v>
      </c>
      <c r="D1982" s="3">
        <f t="shared" si="2"/>
        <v>32344</v>
      </c>
      <c r="E1982" s="3">
        <f t="shared" si="3"/>
        <v>1</v>
      </c>
    </row>
    <row r="1983">
      <c r="A1983" s="1">
        <v>10807.0</v>
      </c>
      <c r="B1983" s="3">
        <f t="shared" si="1"/>
        <v>1</v>
      </c>
      <c r="D1983" s="3">
        <f t="shared" si="2"/>
        <v>32380</v>
      </c>
      <c r="E1983" s="3">
        <f t="shared" si="3"/>
        <v>1</v>
      </c>
    </row>
    <row r="1984">
      <c r="A1984" s="1">
        <v>10813.0</v>
      </c>
      <c r="B1984" s="3">
        <f t="shared" si="1"/>
        <v>1</v>
      </c>
      <c r="D1984" s="3">
        <f t="shared" si="2"/>
        <v>32416</v>
      </c>
      <c r="E1984" s="3">
        <f t="shared" si="3"/>
        <v>1</v>
      </c>
    </row>
    <row r="1985">
      <c r="A1985" s="1">
        <v>10818.0</v>
      </c>
      <c r="B1985" s="3">
        <f t="shared" si="1"/>
        <v>1</v>
      </c>
      <c r="D1985" s="3">
        <f t="shared" si="2"/>
        <v>32438</v>
      </c>
      <c r="E1985" s="3">
        <f t="shared" si="3"/>
        <v>1</v>
      </c>
    </row>
    <row r="1986">
      <c r="A1986" s="1">
        <v>10825.0</v>
      </c>
      <c r="B1986" s="3">
        <f t="shared" si="1"/>
        <v>1</v>
      </c>
      <c r="D1986" s="3">
        <f t="shared" si="2"/>
        <v>32456</v>
      </c>
      <c r="E1986" s="3">
        <f t="shared" si="3"/>
        <v>1</v>
      </c>
    </row>
    <row r="1987">
      <c r="A1987" s="1">
        <v>10830.0</v>
      </c>
      <c r="B1987" s="3">
        <f t="shared" si="1"/>
        <v>1</v>
      </c>
      <c r="D1987" s="3">
        <f t="shared" si="2"/>
        <v>32473</v>
      </c>
      <c r="E1987" s="3">
        <f t="shared" si="3"/>
        <v>1</v>
      </c>
    </row>
    <row r="1988">
      <c r="A1988" s="1">
        <v>10835.0</v>
      </c>
      <c r="B1988" s="3">
        <f t="shared" si="1"/>
        <v>1</v>
      </c>
      <c r="D1988" s="3">
        <f t="shared" si="2"/>
        <v>32490</v>
      </c>
      <c r="E1988" s="3">
        <f t="shared" si="3"/>
        <v>1</v>
      </c>
    </row>
    <row r="1989">
      <c r="A1989" s="1">
        <v>10836.0</v>
      </c>
      <c r="B1989" s="3">
        <f t="shared" si="1"/>
        <v>1</v>
      </c>
      <c r="D1989" s="3">
        <f t="shared" si="2"/>
        <v>32501</v>
      </c>
      <c r="E1989" s="3">
        <f t="shared" si="3"/>
        <v>1</v>
      </c>
    </row>
    <row r="1990">
      <c r="A1990" s="1">
        <v>10849.0</v>
      </c>
      <c r="B1990" s="3">
        <f t="shared" si="1"/>
        <v>1</v>
      </c>
      <c r="D1990" s="3">
        <f t="shared" si="2"/>
        <v>32520</v>
      </c>
      <c r="E1990" s="3">
        <f t="shared" si="3"/>
        <v>1</v>
      </c>
    </row>
    <row r="1991">
      <c r="A1991" s="1">
        <v>10858.0</v>
      </c>
      <c r="B1991" s="3">
        <f t="shared" si="1"/>
        <v>1</v>
      </c>
      <c r="D1991" s="3">
        <f t="shared" si="2"/>
        <v>32543</v>
      </c>
      <c r="E1991" s="3">
        <f t="shared" si="3"/>
        <v>1</v>
      </c>
    </row>
    <row r="1992">
      <c r="A1992" s="1">
        <v>10873.0</v>
      </c>
      <c r="B1992" s="3">
        <f t="shared" si="1"/>
        <v>1</v>
      </c>
      <c r="D1992" s="3">
        <f t="shared" si="2"/>
        <v>32580</v>
      </c>
      <c r="E1992" s="3">
        <f t="shared" si="3"/>
        <v>1</v>
      </c>
    </row>
    <row r="1993">
      <c r="A1993" s="1">
        <v>10882.0</v>
      </c>
      <c r="B1993" s="3">
        <f t="shared" si="1"/>
        <v>1</v>
      </c>
      <c r="D1993" s="3">
        <f t="shared" si="2"/>
        <v>32613</v>
      </c>
      <c r="E1993" s="3">
        <f t="shared" si="3"/>
        <v>1</v>
      </c>
    </row>
    <row r="1994">
      <c r="A1994" s="1">
        <v>10879.0</v>
      </c>
      <c r="B1994" s="3">
        <f t="shared" si="1"/>
        <v>0</v>
      </c>
      <c r="D1994" s="3">
        <f t="shared" si="2"/>
        <v>32634</v>
      </c>
      <c r="E1994" s="3">
        <f t="shared" si="3"/>
        <v>1</v>
      </c>
    </row>
    <row r="1995">
      <c r="A1995" s="1">
        <v>10882.0</v>
      </c>
      <c r="B1995" s="3">
        <f t="shared" si="1"/>
        <v>1</v>
      </c>
      <c r="D1995" s="3">
        <f t="shared" si="2"/>
        <v>32643</v>
      </c>
      <c r="E1995" s="3">
        <f t="shared" si="3"/>
        <v>1</v>
      </c>
    </row>
    <row r="1996">
      <c r="A1996" s="1">
        <v>10886.0</v>
      </c>
      <c r="B1996" s="3">
        <f t="shared" si="1"/>
        <v>1</v>
      </c>
      <c r="D1996" s="3">
        <f t="shared" si="2"/>
        <v>32647</v>
      </c>
      <c r="E1996" s="3">
        <f t="shared" si="3"/>
        <v>1</v>
      </c>
    </row>
    <row r="1997">
      <c r="A1997" s="1">
        <v>10902.0</v>
      </c>
      <c r="B1997" s="3">
        <f t="shared" si="1"/>
        <v>1</v>
      </c>
      <c r="D1997" s="3">
        <f t="shared" si="2"/>
        <v>32670</v>
      </c>
      <c r="E1997" s="3">
        <f t="shared" si="3"/>
        <v>1</v>
      </c>
    </row>
    <row r="1998">
      <c r="A1998" s="1">
        <v>10903.0</v>
      </c>
      <c r="B1998" s="3">
        <f t="shared" si="1"/>
        <v>1</v>
      </c>
      <c r="D1998" s="3">
        <f t="shared" si="2"/>
        <v>32691</v>
      </c>
      <c r="E1998" s="3">
        <f t="shared" si="3"/>
        <v>1</v>
      </c>
    </row>
    <row r="1999">
      <c r="A1999" s="1">
        <v>10931.0</v>
      </c>
      <c r="B1999" s="3">
        <f t="shared" si="1"/>
        <v>1</v>
      </c>
      <c r="D1999" s="3">
        <f t="shared" si="2"/>
        <v>32736</v>
      </c>
      <c r="E1999" s="3">
        <f t="shared" si="3"/>
        <v>1</v>
      </c>
    </row>
    <row r="2000">
      <c r="A2000" s="1">
        <v>10930.0</v>
      </c>
      <c r="B2000" s="3">
        <f t="shared" si="1"/>
        <v>0</v>
      </c>
      <c r="D2000" s="3">
        <f t="shared" si="2"/>
        <v>32764</v>
      </c>
      <c r="E2000" s="3">
        <f t="shared" si="3"/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  <col customWidth="1" min="5" max="5" width="19.29"/>
    <col customWidth="1" min="7" max="7" width="18.86"/>
    <col customWidth="1" min="11" max="11" width="22.43"/>
    <col customWidth="1" min="12" max="12" width="19.43"/>
  </cols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3" t="s">
        <v>13</v>
      </c>
      <c r="K1" s="3" t="s">
        <v>14</v>
      </c>
      <c r="L1" s="2" t="s">
        <v>15</v>
      </c>
      <c r="M1" s="2" t="s">
        <v>11</v>
      </c>
    </row>
    <row r="2">
      <c r="A2" s="1" t="s">
        <v>16</v>
      </c>
      <c r="B2" s="3" t="str">
        <f t="shared" ref="B2:B1001" si="2">LEFT(A2, SEARCH(" ",A2,1)-1)</f>
        <v>forward</v>
      </c>
      <c r="C2" s="3">
        <f t="shared" ref="C2:C1001" si="3">VALUE(RIGHT(A2, LEN(A2)-SEARCH(" ",A2,1)))</f>
        <v>2</v>
      </c>
      <c r="D2" s="3">
        <f t="shared" ref="D2:D1001" si="4">IF(B2="down",C2,IF(B2="up",-C2,0))</f>
        <v>0</v>
      </c>
      <c r="E2" s="3">
        <f t="shared" ref="E2:E1001" si="5">IF(B2="forward",C2,0)</f>
        <v>2</v>
      </c>
      <c r="F2" s="3">
        <f t="shared" ref="F2:G2" si="1">SUM(D:D)</f>
        <v>879</v>
      </c>
      <c r="G2" s="3">
        <f t="shared" si="1"/>
        <v>1925</v>
      </c>
      <c r="H2" s="3">
        <f>F2*G2</f>
        <v>1692075</v>
      </c>
      <c r="J2" s="3">
        <f t="shared" ref="J2:J1001" si="6">SUM(D$2:D2)</f>
        <v>0</v>
      </c>
      <c r="K2" s="3">
        <f t="shared" ref="K2:K1001" si="7">IF(B2="forward",J2*C2,0)</f>
        <v>0</v>
      </c>
      <c r="L2" s="3">
        <f>SUM(K:K)</f>
        <v>908844</v>
      </c>
      <c r="M2" s="3">
        <f>L2*G2</f>
        <v>1749524700</v>
      </c>
    </row>
    <row r="3">
      <c r="A3" s="1" t="s">
        <v>17</v>
      </c>
      <c r="B3" s="3" t="str">
        <f t="shared" si="2"/>
        <v>forward</v>
      </c>
      <c r="C3" s="3">
        <f t="shared" si="3"/>
        <v>3</v>
      </c>
      <c r="D3" s="3">
        <f t="shared" si="4"/>
        <v>0</v>
      </c>
      <c r="E3" s="3">
        <f t="shared" si="5"/>
        <v>3</v>
      </c>
      <c r="J3" s="3">
        <f t="shared" si="6"/>
        <v>0</v>
      </c>
      <c r="K3" s="3">
        <f t="shared" si="7"/>
        <v>0</v>
      </c>
    </row>
    <row r="4">
      <c r="A4" s="1" t="s">
        <v>18</v>
      </c>
      <c r="B4" s="3" t="str">
        <f t="shared" si="2"/>
        <v>forward</v>
      </c>
      <c r="C4" s="3">
        <f t="shared" si="3"/>
        <v>5</v>
      </c>
      <c r="D4" s="3">
        <f t="shared" si="4"/>
        <v>0</v>
      </c>
      <c r="E4" s="3">
        <f t="shared" si="5"/>
        <v>5</v>
      </c>
      <c r="J4" s="3">
        <f t="shared" si="6"/>
        <v>0</v>
      </c>
      <c r="K4" s="3">
        <f t="shared" si="7"/>
        <v>0</v>
      </c>
    </row>
    <row r="5">
      <c r="A5" s="1" t="s">
        <v>19</v>
      </c>
      <c r="B5" s="3" t="str">
        <f t="shared" si="2"/>
        <v>forward</v>
      </c>
      <c r="C5" s="3">
        <f t="shared" si="3"/>
        <v>6</v>
      </c>
      <c r="D5" s="3">
        <f t="shared" si="4"/>
        <v>0</v>
      </c>
      <c r="E5" s="3">
        <f t="shared" si="5"/>
        <v>6</v>
      </c>
      <c r="J5" s="3">
        <f t="shared" si="6"/>
        <v>0</v>
      </c>
      <c r="K5" s="3">
        <f t="shared" si="7"/>
        <v>0</v>
      </c>
    </row>
    <row r="6">
      <c r="A6" s="1" t="s">
        <v>20</v>
      </c>
      <c r="B6" s="3" t="str">
        <f t="shared" si="2"/>
        <v>down</v>
      </c>
      <c r="C6" s="3">
        <f t="shared" si="3"/>
        <v>7</v>
      </c>
      <c r="D6" s="3">
        <f t="shared" si="4"/>
        <v>7</v>
      </c>
      <c r="E6" s="3">
        <f t="shared" si="5"/>
        <v>0</v>
      </c>
      <c r="J6" s="3">
        <f t="shared" si="6"/>
        <v>7</v>
      </c>
      <c r="K6" s="3">
        <f t="shared" si="7"/>
        <v>0</v>
      </c>
    </row>
    <row r="7">
      <c r="A7" s="1" t="s">
        <v>21</v>
      </c>
      <c r="B7" s="3" t="str">
        <f t="shared" si="2"/>
        <v>forward</v>
      </c>
      <c r="C7" s="3">
        <f t="shared" si="3"/>
        <v>8</v>
      </c>
      <c r="D7" s="3">
        <f t="shared" si="4"/>
        <v>0</v>
      </c>
      <c r="E7" s="3">
        <f t="shared" si="5"/>
        <v>8</v>
      </c>
      <c r="J7" s="3">
        <f t="shared" si="6"/>
        <v>7</v>
      </c>
      <c r="K7" s="3">
        <f t="shared" si="7"/>
        <v>56</v>
      </c>
    </row>
    <row r="8">
      <c r="A8" s="1" t="s">
        <v>22</v>
      </c>
      <c r="B8" s="3" t="str">
        <f t="shared" si="2"/>
        <v>forward</v>
      </c>
      <c r="C8" s="3">
        <f t="shared" si="3"/>
        <v>4</v>
      </c>
      <c r="D8" s="3">
        <f t="shared" si="4"/>
        <v>0</v>
      </c>
      <c r="E8" s="3">
        <f t="shared" si="5"/>
        <v>4</v>
      </c>
      <c r="J8" s="3">
        <f t="shared" si="6"/>
        <v>7</v>
      </c>
      <c r="K8" s="3">
        <f t="shared" si="7"/>
        <v>28</v>
      </c>
    </row>
    <row r="9">
      <c r="A9" s="1" t="s">
        <v>23</v>
      </c>
      <c r="B9" s="3" t="str">
        <f t="shared" si="2"/>
        <v>forward</v>
      </c>
      <c r="C9" s="3">
        <f t="shared" si="3"/>
        <v>7</v>
      </c>
      <c r="D9" s="3">
        <f t="shared" si="4"/>
        <v>0</v>
      </c>
      <c r="E9" s="3">
        <f t="shared" si="5"/>
        <v>7</v>
      </c>
      <c r="J9" s="3">
        <f t="shared" si="6"/>
        <v>7</v>
      </c>
      <c r="K9" s="3">
        <f t="shared" si="7"/>
        <v>49</v>
      </c>
    </row>
    <row r="10">
      <c r="A10" s="1" t="s">
        <v>18</v>
      </c>
      <c r="B10" s="3" t="str">
        <f t="shared" si="2"/>
        <v>forward</v>
      </c>
      <c r="C10" s="3">
        <f t="shared" si="3"/>
        <v>5</v>
      </c>
      <c r="D10" s="3">
        <f t="shared" si="4"/>
        <v>0</v>
      </c>
      <c r="E10" s="3">
        <f t="shared" si="5"/>
        <v>5</v>
      </c>
      <c r="J10" s="3">
        <f t="shared" si="6"/>
        <v>7</v>
      </c>
      <c r="K10" s="3">
        <f t="shared" si="7"/>
        <v>35</v>
      </c>
    </row>
    <row r="11">
      <c r="A11" s="1" t="s">
        <v>18</v>
      </c>
      <c r="B11" s="3" t="str">
        <f t="shared" si="2"/>
        <v>forward</v>
      </c>
      <c r="C11" s="3">
        <f t="shared" si="3"/>
        <v>5</v>
      </c>
      <c r="D11" s="3">
        <f t="shared" si="4"/>
        <v>0</v>
      </c>
      <c r="E11" s="3">
        <f t="shared" si="5"/>
        <v>5</v>
      </c>
      <c r="J11" s="3">
        <f t="shared" si="6"/>
        <v>7</v>
      </c>
      <c r="K11" s="3">
        <f t="shared" si="7"/>
        <v>35</v>
      </c>
    </row>
    <row r="12">
      <c r="A12" s="1" t="s">
        <v>24</v>
      </c>
      <c r="B12" s="3" t="str">
        <f t="shared" si="2"/>
        <v>down</v>
      </c>
      <c r="C12" s="3">
        <f t="shared" si="3"/>
        <v>4</v>
      </c>
      <c r="D12" s="3">
        <f t="shared" si="4"/>
        <v>4</v>
      </c>
      <c r="E12" s="3">
        <f t="shared" si="5"/>
        <v>0</v>
      </c>
      <c r="J12" s="3">
        <f t="shared" si="6"/>
        <v>11</v>
      </c>
      <c r="K12" s="3">
        <f t="shared" si="7"/>
        <v>0</v>
      </c>
    </row>
    <row r="13">
      <c r="A13" s="1" t="s">
        <v>25</v>
      </c>
      <c r="B13" s="3" t="str">
        <f t="shared" si="2"/>
        <v>down</v>
      </c>
      <c r="C13" s="3">
        <f t="shared" si="3"/>
        <v>9</v>
      </c>
      <c r="D13" s="3">
        <f t="shared" si="4"/>
        <v>9</v>
      </c>
      <c r="E13" s="3">
        <f t="shared" si="5"/>
        <v>0</v>
      </c>
      <c r="J13" s="3">
        <f t="shared" si="6"/>
        <v>20</v>
      </c>
      <c r="K13" s="3">
        <f t="shared" si="7"/>
        <v>0</v>
      </c>
    </row>
    <row r="14">
      <c r="A14" s="1" t="s">
        <v>21</v>
      </c>
      <c r="B14" s="3" t="str">
        <f t="shared" si="2"/>
        <v>forward</v>
      </c>
      <c r="C14" s="3">
        <f t="shared" si="3"/>
        <v>8</v>
      </c>
      <c r="D14" s="3">
        <f t="shared" si="4"/>
        <v>0</v>
      </c>
      <c r="E14" s="3">
        <f t="shared" si="5"/>
        <v>8</v>
      </c>
      <c r="J14" s="3">
        <f t="shared" si="6"/>
        <v>20</v>
      </c>
      <c r="K14" s="3">
        <f t="shared" si="7"/>
        <v>160</v>
      </c>
    </row>
    <row r="15">
      <c r="A15" s="1" t="s">
        <v>18</v>
      </c>
      <c r="B15" s="3" t="str">
        <f t="shared" si="2"/>
        <v>forward</v>
      </c>
      <c r="C15" s="3">
        <f t="shared" si="3"/>
        <v>5</v>
      </c>
      <c r="D15" s="3">
        <f t="shared" si="4"/>
        <v>0</v>
      </c>
      <c r="E15" s="3">
        <f t="shared" si="5"/>
        <v>5</v>
      </c>
      <c r="J15" s="3">
        <f t="shared" si="6"/>
        <v>20</v>
      </c>
      <c r="K15" s="3">
        <f t="shared" si="7"/>
        <v>100</v>
      </c>
    </row>
    <row r="16">
      <c r="A16" s="1" t="s">
        <v>26</v>
      </c>
      <c r="B16" s="3" t="str">
        <f t="shared" si="2"/>
        <v>up</v>
      </c>
      <c r="C16" s="3">
        <f t="shared" si="3"/>
        <v>5</v>
      </c>
      <c r="D16" s="3">
        <f t="shared" si="4"/>
        <v>-5</v>
      </c>
      <c r="E16" s="3">
        <f t="shared" si="5"/>
        <v>0</v>
      </c>
      <c r="J16" s="3">
        <f t="shared" si="6"/>
        <v>15</v>
      </c>
      <c r="K16" s="3">
        <f t="shared" si="7"/>
        <v>0</v>
      </c>
    </row>
    <row r="17">
      <c r="A17" s="1" t="s">
        <v>27</v>
      </c>
      <c r="B17" s="3" t="str">
        <f t="shared" si="2"/>
        <v>down</v>
      </c>
      <c r="C17" s="3">
        <f t="shared" si="3"/>
        <v>5</v>
      </c>
      <c r="D17" s="3">
        <f t="shared" si="4"/>
        <v>5</v>
      </c>
      <c r="E17" s="3">
        <f t="shared" si="5"/>
        <v>0</v>
      </c>
      <c r="J17" s="3">
        <f t="shared" si="6"/>
        <v>20</v>
      </c>
      <c r="K17" s="3">
        <f t="shared" si="7"/>
        <v>0</v>
      </c>
    </row>
    <row r="18">
      <c r="A18" s="1" t="s">
        <v>17</v>
      </c>
      <c r="B18" s="3" t="str">
        <f t="shared" si="2"/>
        <v>forward</v>
      </c>
      <c r="C18" s="3">
        <f t="shared" si="3"/>
        <v>3</v>
      </c>
      <c r="D18" s="3">
        <f t="shared" si="4"/>
        <v>0</v>
      </c>
      <c r="E18" s="3">
        <f t="shared" si="5"/>
        <v>3</v>
      </c>
      <c r="J18" s="3">
        <f t="shared" si="6"/>
        <v>20</v>
      </c>
      <c r="K18" s="3">
        <f t="shared" si="7"/>
        <v>60</v>
      </c>
    </row>
    <row r="19">
      <c r="A19" s="1" t="s">
        <v>24</v>
      </c>
      <c r="B19" s="3" t="str">
        <f t="shared" si="2"/>
        <v>down</v>
      </c>
      <c r="C19" s="3">
        <f t="shared" si="3"/>
        <v>4</v>
      </c>
      <c r="D19" s="3">
        <f t="shared" si="4"/>
        <v>4</v>
      </c>
      <c r="E19" s="3">
        <f t="shared" si="5"/>
        <v>0</v>
      </c>
      <c r="J19" s="3">
        <f t="shared" si="6"/>
        <v>24</v>
      </c>
      <c r="K19" s="3">
        <f t="shared" si="7"/>
        <v>0</v>
      </c>
    </row>
    <row r="20">
      <c r="A20" s="1" t="s">
        <v>28</v>
      </c>
      <c r="B20" s="3" t="str">
        <f t="shared" si="2"/>
        <v>down</v>
      </c>
      <c r="C20" s="3">
        <f t="shared" si="3"/>
        <v>8</v>
      </c>
      <c r="D20" s="3">
        <f t="shared" si="4"/>
        <v>8</v>
      </c>
      <c r="E20" s="3">
        <f t="shared" si="5"/>
        <v>0</v>
      </c>
      <c r="J20" s="3">
        <f t="shared" si="6"/>
        <v>32</v>
      </c>
      <c r="K20" s="3">
        <f t="shared" si="7"/>
        <v>0</v>
      </c>
    </row>
    <row r="21">
      <c r="A21" s="1" t="s">
        <v>29</v>
      </c>
      <c r="B21" s="3" t="str">
        <f t="shared" si="2"/>
        <v>forward</v>
      </c>
      <c r="C21" s="3">
        <f t="shared" si="3"/>
        <v>9</v>
      </c>
      <c r="D21" s="3">
        <f t="shared" si="4"/>
        <v>0</v>
      </c>
      <c r="E21" s="3">
        <f t="shared" si="5"/>
        <v>9</v>
      </c>
      <c r="J21" s="3">
        <f t="shared" si="6"/>
        <v>32</v>
      </c>
      <c r="K21" s="3">
        <f t="shared" si="7"/>
        <v>288</v>
      </c>
    </row>
    <row r="22">
      <c r="A22" s="1" t="s">
        <v>30</v>
      </c>
      <c r="B22" s="3" t="str">
        <f t="shared" si="2"/>
        <v>down</v>
      </c>
      <c r="C22" s="3">
        <f t="shared" si="3"/>
        <v>1</v>
      </c>
      <c r="D22" s="3">
        <f t="shared" si="4"/>
        <v>1</v>
      </c>
      <c r="E22" s="3">
        <f t="shared" si="5"/>
        <v>0</v>
      </c>
      <c r="J22" s="3">
        <f t="shared" si="6"/>
        <v>33</v>
      </c>
      <c r="K22" s="3">
        <f t="shared" si="7"/>
        <v>0</v>
      </c>
    </row>
    <row r="23">
      <c r="A23" s="1" t="s">
        <v>31</v>
      </c>
      <c r="B23" s="3" t="str">
        <f t="shared" si="2"/>
        <v>up</v>
      </c>
      <c r="C23" s="3">
        <f t="shared" si="3"/>
        <v>9</v>
      </c>
      <c r="D23" s="3">
        <f t="shared" si="4"/>
        <v>-9</v>
      </c>
      <c r="E23" s="3">
        <f t="shared" si="5"/>
        <v>0</v>
      </c>
      <c r="J23" s="3">
        <f t="shared" si="6"/>
        <v>24</v>
      </c>
      <c r="K23" s="3">
        <f t="shared" si="7"/>
        <v>0</v>
      </c>
    </row>
    <row r="24">
      <c r="A24" s="1" t="s">
        <v>20</v>
      </c>
      <c r="B24" s="3" t="str">
        <f t="shared" si="2"/>
        <v>down</v>
      </c>
      <c r="C24" s="3">
        <f t="shared" si="3"/>
        <v>7</v>
      </c>
      <c r="D24" s="3">
        <f t="shared" si="4"/>
        <v>7</v>
      </c>
      <c r="E24" s="3">
        <f t="shared" si="5"/>
        <v>0</v>
      </c>
      <c r="J24" s="3">
        <f t="shared" si="6"/>
        <v>31</v>
      </c>
      <c r="K24" s="3">
        <f t="shared" si="7"/>
        <v>0</v>
      </c>
    </row>
    <row r="25">
      <c r="A25" s="1" t="s">
        <v>32</v>
      </c>
      <c r="B25" s="3" t="str">
        <f t="shared" si="2"/>
        <v>up</v>
      </c>
      <c r="C25" s="3">
        <f t="shared" si="3"/>
        <v>7</v>
      </c>
      <c r="D25" s="3">
        <f t="shared" si="4"/>
        <v>-7</v>
      </c>
      <c r="E25" s="3">
        <f t="shared" si="5"/>
        <v>0</v>
      </c>
      <c r="J25" s="3">
        <f t="shared" si="6"/>
        <v>24</v>
      </c>
      <c r="K25" s="3">
        <f t="shared" si="7"/>
        <v>0</v>
      </c>
    </row>
    <row r="26">
      <c r="A26" s="1" t="s">
        <v>33</v>
      </c>
      <c r="B26" s="3" t="str">
        <f t="shared" si="2"/>
        <v>up</v>
      </c>
      <c r="C26" s="3">
        <f t="shared" si="3"/>
        <v>1</v>
      </c>
      <c r="D26" s="3">
        <f t="shared" si="4"/>
        <v>-1</v>
      </c>
      <c r="E26" s="3">
        <f t="shared" si="5"/>
        <v>0</v>
      </c>
      <c r="J26" s="3">
        <f t="shared" si="6"/>
        <v>23</v>
      </c>
      <c r="K26" s="3">
        <f t="shared" si="7"/>
        <v>0</v>
      </c>
    </row>
    <row r="27">
      <c r="A27" s="1" t="s">
        <v>34</v>
      </c>
      <c r="B27" s="3" t="str">
        <f t="shared" si="2"/>
        <v>forward</v>
      </c>
      <c r="C27" s="3">
        <f t="shared" si="3"/>
        <v>1</v>
      </c>
      <c r="D27" s="3">
        <f t="shared" si="4"/>
        <v>0</v>
      </c>
      <c r="E27" s="3">
        <f t="shared" si="5"/>
        <v>1</v>
      </c>
      <c r="J27" s="3">
        <f t="shared" si="6"/>
        <v>23</v>
      </c>
      <c r="K27" s="3">
        <f t="shared" si="7"/>
        <v>23</v>
      </c>
    </row>
    <row r="28">
      <c r="A28" s="1" t="s">
        <v>30</v>
      </c>
      <c r="B28" s="3" t="str">
        <f t="shared" si="2"/>
        <v>down</v>
      </c>
      <c r="C28" s="3">
        <f t="shared" si="3"/>
        <v>1</v>
      </c>
      <c r="D28" s="3">
        <f t="shared" si="4"/>
        <v>1</v>
      </c>
      <c r="E28" s="3">
        <f t="shared" si="5"/>
        <v>0</v>
      </c>
      <c r="J28" s="3">
        <f t="shared" si="6"/>
        <v>24</v>
      </c>
      <c r="K28" s="3">
        <f t="shared" si="7"/>
        <v>0</v>
      </c>
    </row>
    <row r="29">
      <c r="A29" s="1" t="s">
        <v>24</v>
      </c>
      <c r="B29" s="3" t="str">
        <f t="shared" si="2"/>
        <v>down</v>
      </c>
      <c r="C29" s="3">
        <f t="shared" si="3"/>
        <v>4</v>
      </c>
      <c r="D29" s="3">
        <f t="shared" si="4"/>
        <v>4</v>
      </c>
      <c r="E29" s="3">
        <f t="shared" si="5"/>
        <v>0</v>
      </c>
      <c r="J29" s="3">
        <f t="shared" si="6"/>
        <v>28</v>
      </c>
      <c r="K29" s="3">
        <f t="shared" si="7"/>
        <v>0</v>
      </c>
    </row>
    <row r="30">
      <c r="A30" s="1" t="s">
        <v>24</v>
      </c>
      <c r="B30" s="3" t="str">
        <f t="shared" si="2"/>
        <v>down</v>
      </c>
      <c r="C30" s="3">
        <f t="shared" si="3"/>
        <v>4</v>
      </c>
      <c r="D30" s="3">
        <f t="shared" si="4"/>
        <v>4</v>
      </c>
      <c r="E30" s="3">
        <f t="shared" si="5"/>
        <v>0</v>
      </c>
      <c r="J30" s="3">
        <f t="shared" si="6"/>
        <v>32</v>
      </c>
      <c r="K30" s="3">
        <f t="shared" si="7"/>
        <v>0</v>
      </c>
    </row>
    <row r="31">
      <c r="A31" s="1" t="s">
        <v>28</v>
      </c>
      <c r="B31" s="3" t="str">
        <f t="shared" si="2"/>
        <v>down</v>
      </c>
      <c r="C31" s="3">
        <f t="shared" si="3"/>
        <v>8</v>
      </c>
      <c r="D31" s="3">
        <f t="shared" si="4"/>
        <v>8</v>
      </c>
      <c r="E31" s="3">
        <f t="shared" si="5"/>
        <v>0</v>
      </c>
      <c r="J31" s="3">
        <f t="shared" si="6"/>
        <v>40</v>
      </c>
      <c r="K31" s="3">
        <f t="shared" si="7"/>
        <v>0</v>
      </c>
    </row>
    <row r="32">
      <c r="A32" s="1" t="s">
        <v>24</v>
      </c>
      <c r="B32" s="3" t="str">
        <f t="shared" si="2"/>
        <v>down</v>
      </c>
      <c r="C32" s="3">
        <f t="shared" si="3"/>
        <v>4</v>
      </c>
      <c r="D32" s="3">
        <f t="shared" si="4"/>
        <v>4</v>
      </c>
      <c r="E32" s="3">
        <f t="shared" si="5"/>
        <v>0</v>
      </c>
      <c r="J32" s="3">
        <f t="shared" si="6"/>
        <v>44</v>
      </c>
      <c r="K32" s="3">
        <f t="shared" si="7"/>
        <v>0</v>
      </c>
    </row>
    <row r="33">
      <c r="A33" s="1" t="s">
        <v>35</v>
      </c>
      <c r="B33" s="3" t="str">
        <f t="shared" si="2"/>
        <v>up</v>
      </c>
      <c r="C33" s="3">
        <f t="shared" si="3"/>
        <v>3</v>
      </c>
      <c r="D33" s="3">
        <f t="shared" si="4"/>
        <v>-3</v>
      </c>
      <c r="E33" s="3">
        <f t="shared" si="5"/>
        <v>0</v>
      </c>
      <c r="J33" s="3">
        <f t="shared" si="6"/>
        <v>41</v>
      </c>
      <c r="K33" s="3">
        <f t="shared" si="7"/>
        <v>0</v>
      </c>
    </row>
    <row r="34">
      <c r="A34" s="1" t="s">
        <v>30</v>
      </c>
      <c r="B34" s="3" t="str">
        <f t="shared" si="2"/>
        <v>down</v>
      </c>
      <c r="C34" s="3">
        <f t="shared" si="3"/>
        <v>1</v>
      </c>
      <c r="D34" s="3">
        <f t="shared" si="4"/>
        <v>1</v>
      </c>
      <c r="E34" s="3">
        <f t="shared" si="5"/>
        <v>0</v>
      </c>
      <c r="J34" s="3">
        <f t="shared" si="6"/>
        <v>42</v>
      </c>
      <c r="K34" s="3">
        <f t="shared" si="7"/>
        <v>0</v>
      </c>
    </row>
    <row r="35">
      <c r="A35" s="1" t="s">
        <v>36</v>
      </c>
      <c r="B35" s="3" t="str">
        <f t="shared" si="2"/>
        <v>down</v>
      </c>
      <c r="C35" s="3">
        <f t="shared" si="3"/>
        <v>3</v>
      </c>
      <c r="D35" s="3">
        <f t="shared" si="4"/>
        <v>3</v>
      </c>
      <c r="E35" s="3">
        <f t="shared" si="5"/>
        <v>0</v>
      </c>
      <c r="J35" s="3">
        <f t="shared" si="6"/>
        <v>45</v>
      </c>
      <c r="K35" s="3">
        <f t="shared" si="7"/>
        <v>0</v>
      </c>
    </row>
    <row r="36">
      <c r="A36" s="1" t="s">
        <v>23</v>
      </c>
      <c r="B36" s="3" t="str">
        <f t="shared" si="2"/>
        <v>forward</v>
      </c>
      <c r="C36" s="3">
        <f t="shared" si="3"/>
        <v>7</v>
      </c>
      <c r="D36" s="3">
        <f t="shared" si="4"/>
        <v>0</v>
      </c>
      <c r="E36" s="3">
        <f t="shared" si="5"/>
        <v>7</v>
      </c>
      <c r="J36" s="3">
        <f t="shared" si="6"/>
        <v>45</v>
      </c>
      <c r="K36" s="3">
        <f t="shared" si="7"/>
        <v>315</v>
      </c>
    </row>
    <row r="37">
      <c r="A37" s="1" t="s">
        <v>37</v>
      </c>
      <c r="B37" s="3" t="str">
        <f t="shared" si="2"/>
        <v>down</v>
      </c>
      <c r="C37" s="3">
        <f t="shared" si="3"/>
        <v>6</v>
      </c>
      <c r="D37" s="3">
        <f t="shared" si="4"/>
        <v>6</v>
      </c>
      <c r="E37" s="3">
        <f t="shared" si="5"/>
        <v>0</v>
      </c>
      <c r="J37" s="3">
        <f t="shared" si="6"/>
        <v>51</v>
      </c>
      <c r="K37" s="3">
        <f t="shared" si="7"/>
        <v>0</v>
      </c>
    </row>
    <row r="38">
      <c r="A38" s="1" t="s">
        <v>17</v>
      </c>
      <c r="B38" s="3" t="str">
        <f t="shared" si="2"/>
        <v>forward</v>
      </c>
      <c r="C38" s="3">
        <f t="shared" si="3"/>
        <v>3</v>
      </c>
      <c r="D38" s="3">
        <f t="shared" si="4"/>
        <v>0</v>
      </c>
      <c r="E38" s="3">
        <f t="shared" si="5"/>
        <v>3</v>
      </c>
      <c r="J38" s="3">
        <f t="shared" si="6"/>
        <v>51</v>
      </c>
      <c r="K38" s="3">
        <f t="shared" si="7"/>
        <v>153</v>
      </c>
    </row>
    <row r="39">
      <c r="A39" s="1" t="s">
        <v>18</v>
      </c>
      <c r="B39" s="3" t="str">
        <f t="shared" si="2"/>
        <v>forward</v>
      </c>
      <c r="C39" s="3">
        <f t="shared" si="3"/>
        <v>5</v>
      </c>
      <c r="D39" s="3">
        <f t="shared" si="4"/>
        <v>0</v>
      </c>
      <c r="E39" s="3">
        <f t="shared" si="5"/>
        <v>5</v>
      </c>
      <c r="J39" s="3">
        <f t="shared" si="6"/>
        <v>51</v>
      </c>
      <c r="K39" s="3">
        <f t="shared" si="7"/>
        <v>255</v>
      </c>
    </row>
    <row r="40">
      <c r="A40" s="1" t="s">
        <v>16</v>
      </c>
      <c r="B40" s="3" t="str">
        <f t="shared" si="2"/>
        <v>forward</v>
      </c>
      <c r="C40" s="3">
        <f t="shared" si="3"/>
        <v>2</v>
      </c>
      <c r="D40" s="3">
        <f t="shared" si="4"/>
        <v>0</v>
      </c>
      <c r="E40" s="3">
        <f t="shared" si="5"/>
        <v>2</v>
      </c>
      <c r="J40" s="3">
        <f t="shared" si="6"/>
        <v>51</v>
      </c>
      <c r="K40" s="3">
        <f t="shared" si="7"/>
        <v>102</v>
      </c>
    </row>
    <row r="41">
      <c r="A41" s="1" t="s">
        <v>31</v>
      </c>
      <c r="B41" s="3" t="str">
        <f t="shared" si="2"/>
        <v>up</v>
      </c>
      <c r="C41" s="3">
        <f t="shared" si="3"/>
        <v>9</v>
      </c>
      <c r="D41" s="3">
        <f t="shared" si="4"/>
        <v>-9</v>
      </c>
      <c r="E41" s="3">
        <f t="shared" si="5"/>
        <v>0</v>
      </c>
      <c r="J41" s="3">
        <f t="shared" si="6"/>
        <v>42</v>
      </c>
      <c r="K41" s="3">
        <f t="shared" si="7"/>
        <v>0</v>
      </c>
    </row>
    <row r="42">
      <c r="A42" s="1" t="s">
        <v>23</v>
      </c>
      <c r="B42" s="3" t="str">
        <f t="shared" si="2"/>
        <v>forward</v>
      </c>
      <c r="C42" s="3">
        <f t="shared" si="3"/>
        <v>7</v>
      </c>
      <c r="D42" s="3">
        <f t="shared" si="4"/>
        <v>0</v>
      </c>
      <c r="E42" s="3">
        <f t="shared" si="5"/>
        <v>7</v>
      </c>
      <c r="J42" s="3">
        <f t="shared" si="6"/>
        <v>42</v>
      </c>
      <c r="K42" s="3">
        <f t="shared" si="7"/>
        <v>294</v>
      </c>
    </row>
    <row r="43">
      <c r="A43" s="1" t="s">
        <v>26</v>
      </c>
      <c r="B43" s="3" t="str">
        <f t="shared" si="2"/>
        <v>up</v>
      </c>
      <c r="C43" s="3">
        <f t="shared" si="3"/>
        <v>5</v>
      </c>
      <c r="D43" s="3">
        <f t="shared" si="4"/>
        <v>-5</v>
      </c>
      <c r="E43" s="3">
        <f t="shared" si="5"/>
        <v>0</v>
      </c>
      <c r="J43" s="3">
        <f t="shared" si="6"/>
        <v>37</v>
      </c>
      <c r="K43" s="3">
        <f t="shared" si="7"/>
        <v>0</v>
      </c>
    </row>
    <row r="44">
      <c r="A44" s="1" t="s">
        <v>36</v>
      </c>
      <c r="B44" s="3" t="str">
        <f t="shared" si="2"/>
        <v>down</v>
      </c>
      <c r="C44" s="3">
        <f t="shared" si="3"/>
        <v>3</v>
      </c>
      <c r="D44" s="3">
        <f t="shared" si="4"/>
        <v>3</v>
      </c>
      <c r="E44" s="3">
        <f t="shared" si="5"/>
        <v>0</v>
      </c>
      <c r="J44" s="3">
        <f t="shared" si="6"/>
        <v>40</v>
      </c>
      <c r="K44" s="3">
        <f t="shared" si="7"/>
        <v>0</v>
      </c>
    </row>
    <row r="45">
      <c r="A45" s="1" t="s">
        <v>34</v>
      </c>
      <c r="B45" s="3" t="str">
        <f t="shared" si="2"/>
        <v>forward</v>
      </c>
      <c r="C45" s="3">
        <f t="shared" si="3"/>
        <v>1</v>
      </c>
      <c r="D45" s="3">
        <f t="shared" si="4"/>
        <v>0</v>
      </c>
      <c r="E45" s="3">
        <f t="shared" si="5"/>
        <v>1</v>
      </c>
      <c r="J45" s="3">
        <f t="shared" si="6"/>
        <v>40</v>
      </c>
      <c r="K45" s="3">
        <f t="shared" si="7"/>
        <v>40</v>
      </c>
    </row>
    <row r="46">
      <c r="A46" s="1" t="s">
        <v>16</v>
      </c>
      <c r="B46" s="3" t="str">
        <f t="shared" si="2"/>
        <v>forward</v>
      </c>
      <c r="C46" s="3">
        <f t="shared" si="3"/>
        <v>2</v>
      </c>
      <c r="D46" s="3">
        <f t="shared" si="4"/>
        <v>0</v>
      </c>
      <c r="E46" s="3">
        <f t="shared" si="5"/>
        <v>2</v>
      </c>
      <c r="J46" s="3">
        <f t="shared" si="6"/>
        <v>40</v>
      </c>
      <c r="K46" s="3">
        <f t="shared" si="7"/>
        <v>80</v>
      </c>
    </row>
    <row r="47">
      <c r="A47" s="1" t="s">
        <v>36</v>
      </c>
      <c r="B47" s="3" t="str">
        <f t="shared" si="2"/>
        <v>down</v>
      </c>
      <c r="C47" s="3">
        <f t="shared" si="3"/>
        <v>3</v>
      </c>
      <c r="D47" s="3">
        <f t="shared" si="4"/>
        <v>3</v>
      </c>
      <c r="E47" s="3">
        <f t="shared" si="5"/>
        <v>0</v>
      </c>
      <c r="J47" s="3">
        <f t="shared" si="6"/>
        <v>43</v>
      </c>
      <c r="K47" s="3">
        <f t="shared" si="7"/>
        <v>0</v>
      </c>
    </row>
    <row r="48">
      <c r="A48" s="1" t="s">
        <v>28</v>
      </c>
      <c r="B48" s="3" t="str">
        <f t="shared" si="2"/>
        <v>down</v>
      </c>
      <c r="C48" s="3">
        <f t="shared" si="3"/>
        <v>8</v>
      </c>
      <c r="D48" s="3">
        <f t="shared" si="4"/>
        <v>8</v>
      </c>
      <c r="E48" s="3">
        <f t="shared" si="5"/>
        <v>0</v>
      </c>
      <c r="J48" s="3">
        <f t="shared" si="6"/>
        <v>51</v>
      </c>
      <c r="K48" s="3">
        <f t="shared" si="7"/>
        <v>0</v>
      </c>
    </row>
    <row r="49">
      <c r="A49" s="1" t="s">
        <v>36</v>
      </c>
      <c r="B49" s="3" t="str">
        <f t="shared" si="2"/>
        <v>down</v>
      </c>
      <c r="C49" s="3">
        <f t="shared" si="3"/>
        <v>3</v>
      </c>
      <c r="D49" s="3">
        <f t="shared" si="4"/>
        <v>3</v>
      </c>
      <c r="E49" s="3">
        <f t="shared" si="5"/>
        <v>0</v>
      </c>
      <c r="J49" s="3">
        <f t="shared" si="6"/>
        <v>54</v>
      </c>
      <c r="K49" s="3">
        <f t="shared" si="7"/>
        <v>0</v>
      </c>
    </row>
    <row r="50">
      <c r="A50" s="1" t="s">
        <v>21</v>
      </c>
      <c r="B50" s="3" t="str">
        <f t="shared" si="2"/>
        <v>forward</v>
      </c>
      <c r="C50" s="3">
        <f t="shared" si="3"/>
        <v>8</v>
      </c>
      <c r="D50" s="3">
        <f t="shared" si="4"/>
        <v>0</v>
      </c>
      <c r="E50" s="3">
        <f t="shared" si="5"/>
        <v>8</v>
      </c>
      <c r="J50" s="3">
        <f t="shared" si="6"/>
        <v>54</v>
      </c>
      <c r="K50" s="3">
        <f t="shared" si="7"/>
        <v>432</v>
      </c>
    </row>
    <row r="51">
      <c r="A51" s="1" t="s">
        <v>26</v>
      </c>
      <c r="B51" s="3" t="str">
        <f t="shared" si="2"/>
        <v>up</v>
      </c>
      <c r="C51" s="3">
        <f t="shared" si="3"/>
        <v>5</v>
      </c>
      <c r="D51" s="3">
        <f t="shared" si="4"/>
        <v>-5</v>
      </c>
      <c r="E51" s="3">
        <f t="shared" si="5"/>
        <v>0</v>
      </c>
      <c r="J51" s="3">
        <f t="shared" si="6"/>
        <v>49</v>
      </c>
      <c r="K51" s="3">
        <f t="shared" si="7"/>
        <v>0</v>
      </c>
    </row>
    <row r="52">
      <c r="A52" s="1" t="s">
        <v>27</v>
      </c>
      <c r="B52" s="3" t="str">
        <f t="shared" si="2"/>
        <v>down</v>
      </c>
      <c r="C52" s="3">
        <f t="shared" si="3"/>
        <v>5</v>
      </c>
      <c r="D52" s="3">
        <f t="shared" si="4"/>
        <v>5</v>
      </c>
      <c r="E52" s="3">
        <f t="shared" si="5"/>
        <v>0</v>
      </c>
      <c r="J52" s="3">
        <f t="shared" si="6"/>
        <v>54</v>
      </c>
      <c r="K52" s="3">
        <f t="shared" si="7"/>
        <v>0</v>
      </c>
    </row>
    <row r="53">
      <c r="A53" s="1" t="s">
        <v>17</v>
      </c>
      <c r="B53" s="3" t="str">
        <f t="shared" si="2"/>
        <v>forward</v>
      </c>
      <c r="C53" s="3">
        <f t="shared" si="3"/>
        <v>3</v>
      </c>
      <c r="D53" s="3">
        <f t="shared" si="4"/>
        <v>0</v>
      </c>
      <c r="E53" s="3">
        <f t="shared" si="5"/>
        <v>3</v>
      </c>
      <c r="J53" s="3">
        <f t="shared" si="6"/>
        <v>54</v>
      </c>
      <c r="K53" s="3">
        <f t="shared" si="7"/>
        <v>162</v>
      </c>
    </row>
    <row r="54">
      <c r="A54" s="1" t="s">
        <v>27</v>
      </c>
      <c r="B54" s="3" t="str">
        <f t="shared" si="2"/>
        <v>down</v>
      </c>
      <c r="C54" s="3">
        <f t="shared" si="3"/>
        <v>5</v>
      </c>
      <c r="D54" s="3">
        <f t="shared" si="4"/>
        <v>5</v>
      </c>
      <c r="E54" s="3">
        <f t="shared" si="5"/>
        <v>0</v>
      </c>
      <c r="J54" s="3">
        <f t="shared" si="6"/>
        <v>59</v>
      </c>
      <c r="K54" s="3">
        <f t="shared" si="7"/>
        <v>0</v>
      </c>
    </row>
    <row r="55">
      <c r="A55" s="1" t="s">
        <v>29</v>
      </c>
      <c r="B55" s="3" t="str">
        <f t="shared" si="2"/>
        <v>forward</v>
      </c>
      <c r="C55" s="3">
        <f t="shared" si="3"/>
        <v>9</v>
      </c>
      <c r="D55" s="3">
        <f t="shared" si="4"/>
        <v>0</v>
      </c>
      <c r="E55" s="3">
        <f t="shared" si="5"/>
        <v>9</v>
      </c>
      <c r="J55" s="3">
        <f t="shared" si="6"/>
        <v>59</v>
      </c>
      <c r="K55" s="3">
        <f t="shared" si="7"/>
        <v>531</v>
      </c>
    </row>
    <row r="56">
      <c r="A56" s="1" t="s">
        <v>36</v>
      </c>
      <c r="B56" s="3" t="str">
        <f t="shared" si="2"/>
        <v>down</v>
      </c>
      <c r="C56" s="3">
        <f t="shared" si="3"/>
        <v>3</v>
      </c>
      <c r="D56" s="3">
        <f t="shared" si="4"/>
        <v>3</v>
      </c>
      <c r="E56" s="3">
        <f t="shared" si="5"/>
        <v>0</v>
      </c>
      <c r="J56" s="3">
        <f t="shared" si="6"/>
        <v>62</v>
      </c>
      <c r="K56" s="3">
        <f t="shared" si="7"/>
        <v>0</v>
      </c>
    </row>
    <row r="57">
      <c r="A57" s="1" t="s">
        <v>24</v>
      </c>
      <c r="B57" s="3" t="str">
        <f t="shared" si="2"/>
        <v>down</v>
      </c>
      <c r="C57" s="3">
        <f t="shared" si="3"/>
        <v>4</v>
      </c>
      <c r="D57" s="3">
        <f t="shared" si="4"/>
        <v>4</v>
      </c>
      <c r="E57" s="3">
        <f t="shared" si="5"/>
        <v>0</v>
      </c>
      <c r="J57" s="3">
        <f t="shared" si="6"/>
        <v>66</v>
      </c>
      <c r="K57" s="3">
        <f t="shared" si="7"/>
        <v>0</v>
      </c>
    </row>
    <row r="58">
      <c r="A58" s="1" t="s">
        <v>25</v>
      </c>
      <c r="B58" s="3" t="str">
        <f t="shared" si="2"/>
        <v>down</v>
      </c>
      <c r="C58" s="3">
        <f t="shared" si="3"/>
        <v>9</v>
      </c>
      <c r="D58" s="3">
        <f t="shared" si="4"/>
        <v>9</v>
      </c>
      <c r="E58" s="3">
        <f t="shared" si="5"/>
        <v>0</v>
      </c>
      <c r="J58" s="3">
        <f t="shared" si="6"/>
        <v>75</v>
      </c>
      <c r="K58" s="3">
        <f t="shared" si="7"/>
        <v>0</v>
      </c>
    </row>
    <row r="59">
      <c r="A59" s="1" t="s">
        <v>20</v>
      </c>
      <c r="B59" s="3" t="str">
        <f t="shared" si="2"/>
        <v>down</v>
      </c>
      <c r="C59" s="3">
        <f t="shared" si="3"/>
        <v>7</v>
      </c>
      <c r="D59" s="3">
        <f t="shared" si="4"/>
        <v>7</v>
      </c>
      <c r="E59" s="3">
        <f t="shared" si="5"/>
        <v>0</v>
      </c>
      <c r="J59" s="3">
        <f t="shared" si="6"/>
        <v>82</v>
      </c>
      <c r="K59" s="3">
        <f t="shared" si="7"/>
        <v>0</v>
      </c>
    </row>
    <row r="60">
      <c r="A60" s="1" t="s">
        <v>35</v>
      </c>
      <c r="B60" s="3" t="str">
        <f t="shared" si="2"/>
        <v>up</v>
      </c>
      <c r="C60" s="3">
        <f t="shared" si="3"/>
        <v>3</v>
      </c>
      <c r="D60" s="3">
        <f t="shared" si="4"/>
        <v>-3</v>
      </c>
      <c r="E60" s="3">
        <f t="shared" si="5"/>
        <v>0</v>
      </c>
      <c r="J60" s="3">
        <f t="shared" si="6"/>
        <v>79</v>
      </c>
      <c r="K60" s="3">
        <f t="shared" si="7"/>
        <v>0</v>
      </c>
    </row>
    <row r="61">
      <c r="A61" s="1" t="s">
        <v>25</v>
      </c>
      <c r="B61" s="3" t="str">
        <f t="shared" si="2"/>
        <v>down</v>
      </c>
      <c r="C61" s="3">
        <f t="shared" si="3"/>
        <v>9</v>
      </c>
      <c r="D61" s="3">
        <f t="shared" si="4"/>
        <v>9</v>
      </c>
      <c r="E61" s="3">
        <f t="shared" si="5"/>
        <v>0</v>
      </c>
      <c r="J61" s="3">
        <f t="shared" si="6"/>
        <v>88</v>
      </c>
      <c r="K61" s="3">
        <f t="shared" si="7"/>
        <v>0</v>
      </c>
    </row>
    <row r="62">
      <c r="A62" s="1" t="s">
        <v>31</v>
      </c>
      <c r="B62" s="3" t="str">
        <f t="shared" si="2"/>
        <v>up</v>
      </c>
      <c r="C62" s="3">
        <f t="shared" si="3"/>
        <v>9</v>
      </c>
      <c r="D62" s="3">
        <f t="shared" si="4"/>
        <v>-9</v>
      </c>
      <c r="E62" s="3">
        <f t="shared" si="5"/>
        <v>0</v>
      </c>
      <c r="J62" s="3">
        <f t="shared" si="6"/>
        <v>79</v>
      </c>
      <c r="K62" s="3">
        <f t="shared" si="7"/>
        <v>0</v>
      </c>
    </row>
    <row r="63">
      <c r="A63" s="1" t="s">
        <v>33</v>
      </c>
      <c r="B63" s="3" t="str">
        <f t="shared" si="2"/>
        <v>up</v>
      </c>
      <c r="C63" s="3">
        <f t="shared" si="3"/>
        <v>1</v>
      </c>
      <c r="D63" s="3">
        <f t="shared" si="4"/>
        <v>-1</v>
      </c>
      <c r="E63" s="3">
        <f t="shared" si="5"/>
        <v>0</v>
      </c>
      <c r="J63" s="3">
        <f t="shared" si="6"/>
        <v>78</v>
      </c>
      <c r="K63" s="3">
        <f t="shared" si="7"/>
        <v>0</v>
      </c>
    </row>
    <row r="64">
      <c r="A64" s="1" t="s">
        <v>17</v>
      </c>
      <c r="B64" s="3" t="str">
        <f t="shared" si="2"/>
        <v>forward</v>
      </c>
      <c r="C64" s="3">
        <f t="shared" si="3"/>
        <v>3</v>
      </c>
      <c r="D64" s="3">
        <f t="shared" si="4"/>
        <v>0</v>
      </c>
      <c r="E64" s="3">
        <f t="shared" si="5"/>
        <v>3</v>
      </c>
      <c r="J64" s="3">
        <f t="shared" si="6"/>
        <v>78</v>
      </c>
      <c r="K64" s="3">
        <f t="shared" si="7"/>
        <v>234</v>
      </c>
    </row>
    <row r="65">
      <c r="A65" s="1" t="s">
        <v>38</v>
      </c>
      <c r="B65" s="3" t="str">
        <f t="shared" si="2"/>
        <v>up</v>
      </c>
      <c r="C65" s="3">
        <f t="shared" si="3"/>
        <v>4</v>
      </c>
      <c r="D65" s="3">
        <f t="shared" si="4"/>
        <v>-4</v>
      </c>
      <c r="E65" s="3">
        <f t="shared" si="5"/>
        <v>0</v>
      </c>
      <c r="J65" s="3">
        <f t="shared" si="6"/>
        <v>74</v>
      </c>
      <c r="K65" s="3">
        <f t="shared" si="7"/>
        <v>0</v>
      </c>
    </row>
    <row r="66">
      <c r="A66" s="1" t="s">
        <v>36</v>
      </c>
      <c r="B66" s="3" t="str">
        <f t="shared" si="2"/>
        <v>down</v>
      </c>
      <c r="C66" s="3">
        <f t="shared" si="3"/>
        <v>3</v>
      </c>
      <c r="D66" s="3">
        <f t="shared" si="4"/>
        <v>3</v>
      </c>
      <c r="E66" s="3">
        <f t="shared" si="5"/>
        <v>0</v>
      </c>
      <c r="J66" s="3">
        <f t="shared" si="6"/>
        <v>77</v>
      </c>
      <c r="K66" s="3">
        <f t="shared" si="7"/>
        <v>0</v>
      </c>
    </row>
    <row r="67">
      <c r="A67" s="1" t="s">
        <v>23</v>
      </c>
      <c r="B67" s="3" t="str">
        <f t="shared" si="2"/>
        <v>forward</v>
      </c>
      <c r="C67" s="3">
        <f t="shared" si="3"/>
        <v>7</v>
      </c>
      <c r="D67" s="3">
        <f t="shared" si="4"/>
        <v>0</v>
      </c>
      <c r="E67" s="3">
        <f t="shared" si="5"/>
        <v>7</v>
      </c>
      <c r="J67" s="3">
        <f t="shared" si="6"/>
        <v>77</v>
      </c>
      <c r="K67" s="3">
        <f t="shared" si="7"/>
        <v>539</v>
      </c>
    </row>
    <row r="68">
      <c r="A68" s="1" t="s">
        <v>23</v>
      </c>
      <c r="B68" s="3" t="str">
        <f t="shared" si="2"/>
        <v>forward</v>
      </c>
      <c r="C68" s="3">
        <f t="shared" si="3"/>
        <v>7</v>
      </c>
      <c r="D68" s="3">
        <f t="shared" si="4"/>
        <v>0</v>
      </c>
      <c r="E68" s="3">
        <f t="shared" si="5"/>
        <v>7</v>
      </c>
      <c r="J68" s="3">
        <f t="shared" si="6"/>
        <v>77</v>
      </c>
      <c r="K68" s="3">
        <f t="shared" si="7"/>
        <v>539</v>
      </c>
    </row>
    <row r="69">
      <c r="A69" s="1" t="s">
        <v>32</v>
      </c>
      <c r="B69" s="3" t="str">
        <f t="shared" si="2"/>
        <v>up</v>
      </c>
      <c r="C69" s="3">
        <f t="shared" si="3"/>
        <v>7</v>
      </c>
      <c r="D69" s="3">
        <f t="shared" si="4"/>
        <v>-7</v>
      </c>
      <c r="E69" s="3">
        <f t="shared" si="5"/>
        <v>0</v>
      </c>
      <c r="J69" s="3">
        <f t="shared" si="6"/>
        <v>70</v>
      </c>
      <c r="K69" s="3">
        <f t="shared" si="7"/>
        <v>0</v>
      </c>
    </row>
    <row r="70">
      <c r="A70" s="1" t="s">
        <v>19</v>
      </c>
      <c r="B70" s="3" t="str">
        <f t="shared" si="2"/>
        <v>forward</v>
      </c>
      <c r="C70" s="3">
        <f t="shared" si="3"/>
        <v>6</v>
      </c>
      <c r="D70" s="3">
        <f t="shared" si="4"/>
        <v>0</v>
      </c>
      <c r="E70" s="3">
        <f t="shared" si="5"/>
        <v>6</v>
      </c>
      <c r="J70" s="3">
        <f t="shared" si="6"/>
        <v>70</v>
      </c>
      <c r="K70" s="3">
        <f t="shared" si="7"/>
        <v>420</v>
      </c>
    </row>
    <row r="71">
      <c r="A71" s="1" t="s">
        <v>20</v>
      </c>
      <c r="B71" s="3" t="str">
        <f t="shared" si="2"/>
        <v>down</v>
      </c>
      <c r="C71" s="3">
        <f t="shared" si="3"/>
        <v>7</v>
      </c>
      <c r="D71" s="3">
        <f t="shared" si="4"/>
        <v>7</v>
      </c>
      <c r="E71" s="3">
        <f t="shared" si="5"/>
        <v>0</v>
      </c>
      <c r="J71" s="3">
        <f t="shared" si="6"/>
        <v>77</v>
      </c>
      <c r="K71" s="3">
        <f t="shared" si="7"/>
        <v>0</v>
      </c>
    </row>
    <row r="72">
      <c r="A72" s="1" t="s">
        <v>37</v>
      </c>
      <c r="B72" s="3" t="str">
        <f t="shared" si="2"/>
        <v>down</v>
      </c>
      <c r="C72" s="3">
        <f t="shared" si="3"/>
        <v>6</v>
      </c>
      <c r="D72" s="3">
        <f t="shared" si="4"/>
        <v>6</v>
      </c>
      <c r="E72" s="3">
        <f t="shared" si="5"/>
        <v>0</v>
      </c>
      <c r="J72" s="3">
        <f t="shared" si="6"/>
        <v>83</v>
      </c>
      <c r="K72" s="3">
        <f t="shared" si="7"/>
        <v>0</v>
      </c>
    </row>
    <row r="73">
      <c r="A73" s="1" t="s">
        <v>16</v>
      </c>
      <c r="B73" s="3" t="str">
        <f t="shared" si="2"/>
        <v>forward</v>
      </c>
      <c r="C73" s="3">
        <f t="shared" si="3"/>
        <v>2</v>
      </c>
      <c r="D73" s="3">
        <f t="shared" si="4"/>
        <v>0</v>
      </c>
      <c r="E73" s="3">
        <f t="shared" si="5"/>
        <v>2</v>
      </c>
      <c r="J73" s="3">
        <f t="shared" si="6"/>
        <v>83</v>
      </c>
      <c r="K73" s="3">
        <f t="shared" si="7"/>
        <v>166</v>
      </c>
    </row>
    <row r="74">
      <c r="A74" s="1" t="s">
        <v>29</v>
      </c>
      <c r="B74" s="3" t="str">
        <f t="shared" si="2"/>
        <v>forward</v>
      </c>
      <c r="C74" s="3">
        <f t="shared" si="3"/>
        <v>9</v>
      </c>
      <c r="D74" s="3">
        <f t="shared" si="4"/>
        <v>0</v>
      </c>
      <c r="E74" s="3">
        <f t="shared" si="5"/>
        <v>9</v>
      </c>
      <c r="J74" s="3">
        <f t="shared" si="6"/>
        <v>83</v>
      </c>
      <c r="K74" s="3">
        <f t="shared" si="7"/>
        <v>747</v>
      </c>
    </row>
    <row r="75">
      <c r="A75" s="1" t="s">
        <v>27</v>
      </c>
      <c r="B75" s="3" t="str">
        <f t="shared" si="2"/>
        <v>down</v>
      </c>
      <c r="C75" s="3">
        <f t="shared" si="3"/>
        <v>5</v>
      </c>
      <c r="D75" s="3">
        <f t="shared" si="4"/>
        <v>5</v>
      </c>
      <c r="E75" s="3">
        <f t="shared" si="5"/>
        <v>0</v>
      </c>
      <c r="J75" s="3">
        <f t="shared" si="6"/>
        <v>88</v>
      </c>
      <c r="K75" s="3">
        <f t="shared" si="7"/>
        <v>0</v>
      </c>
    </row>
    <row r="76">
      <c r="A76" s="1" t="s">
        <v>22</v>
      </c>
      <c r="B76" s="3" t="str">
        <f t="shared" si="2"/>
        <v>forward</v>
      </c>
      <c r="C76" s="3">
        <f t="shared" si="3"/>
        <v>4</v>
      </c>
      <c r="D76" s="3">
        <f t="shared" si="4"/>
        <v>0</v>
      </c>
      <c r="E76" s="3">
        <f t="shared" si="5"/>
        <v>4</v>
      </c>
      <c r="J76" s="3">
        <f t="shared" si="6"/>
        <v>88</v>
      </c>
      <c r="K76" s="3">
        <f t="shared" si="7"/>
        <v>352</v>
      </c>
    </row>
    <row r="77">
      <c r="A77" s="1" t="s">
        <v>39</v>
      </c>
      <c r="B77" s="3" t="str">
        <f t="shared" si="2"/>
        <v>up</v>
      </c>
      <c r="C77" s="3">
        <f t="shared" si="3"/>
        <v>6</v>
      </c>
      <c r="D77" s="3">
        <f t="shared" si="4"/>
        <v>-6</v>
      </c>
      <c r="E77" s="3">
        <f t="shared" si="5"/>
        <v>0</v>
      </c>
      <c r="J77" s="3">
        <f t="shared" si="6"/>
        <v>82</v>
      </c>
      <c r="K77" s="3">
        <f t="shared" si="7"/>
        <v>0</v>
      </c>
    </row>
    <row r="78">
      <c r="A78" s="1" t="s">
        <v>30</v>
      </c>
      <c r="B78" s="3" t="str">
        <f t="shared" si="2"/>
        <v>down</v>
      </c>
      <c r="C78" s="3">
        <f t="shared" si="3"/>
        <v>1</v>
      </c>
      <c r="D78" s="3">
        <f t="shared" si="4"/>
        <v>1</v>
      </c>
      <c r="E78" s="3">
        <f t="shared" si="5"/>
        <v>0</v>
      </c>
      <c r="J78" s="3">
        <f t="shared" si="6"/>
        <v>83</v>
      </c>
      <c r="K78" s="3">
        <f t="shared" si="7"/>
        <v>0</v>
      </c>
    </row>
    <row r="79">
      <c r="A79" s="1" t="s">
        <v>25</v>
      </c>
      <c r="B79" s="3" t="str">
        <f t="shared" si="2"/>
        <v>down</v>
      </c>
      <c r="C79" s="3">
        <f t="shared" si="3"/>
        <v>9</v>
      </c>
      <c r="D79" s="3">
        <f t="shared" si="4"/>
        <v>9</v>
      </c>
      <c r="E79" s="3">
        <f t="shared" si="5"/>
        <v>0</v>
      </c>
      <c r="J79" s="3">
        <f t="shared" si="6"/>
        <v>92</v>
      </c>
      <c r="K79" s="3">
        <f t="shared" si="7"/>
        <v>0</v>
      </c>
    </row>
    <row r="80">
      <c r="A80" s="1" t="s">
        <v>25</v>
      </c>
      <c r="B80" s="3" t="str">
        <f t="shared" si="2"/>
        <v>down</v>
      </c>
      <c r="C80" s="3">
        <f t="shared" si="3"/>
        <v>9</v>
      </c>
      <c r="D80" s="3">
        <f t="shared" si="4"/>
        <v>9</v>
      </c>
      <c r="E80" s="3">
        <f t="shared" si="5"/>
        <v>0</v>
      </c>
      <c r="J80" s="3">
        <f t="shared" si="6"/>
        <v>101</v>
      </c>
      <c r="K80" s="3">
        <f t="shared" si="7"/>
        <v>0</v>
      </c>
    </row>
    <row r="81">
      <c r="A81" s="1" t="s">
        <v>22</v>
      </c>
      <c r="B81" s="3" t="str">
        <f t="shared" si="2"/>
        <v>forward</v>
      </c>
      <c r="C81" s="3">
        <f t="shared" si="3"/>
        <v>4</v>
      </c>
      <c r="D81" s="3">
        <f t="shared" si="4"/>
        <v>0</v>
      </c>
      <c r="E81" s="3">
        <f t="shared" si="5"/>
        <v>4</v>
      </c>
      <c r="J81" s="3">
        <f t="shared" si="6"/>
        <v>101</v>
      </c>
      <c r="K81" s="3">
        <f t="shared" si="7"/>
        <v>404</v>
      </c>
    </row>
    <row r="82">
      <c r="A82" s="1" t="s">
        <v>30</v>
      </c>
      <c r="B82" s="3" t="str">
        <f t="shared" si="2"/>
        <v>down</v>
      </c>
      <c r="C82" s="3">
        <f t="shared" si="3"/>
        <v>1</v>
      </c>
      <c r="D82" s="3">
        <f t="shared" si="4"/>
        <v>1</v>
      </c>
      <c r="E82" s="3">
        <f t="shared" si="5"/>
        <v>0</v>
      </c>
      <c r="J82" s="3">
        <f t="shared" si="6"/>
        <v>102</v>
      </c>
      <c r="K82" s="3">
        <f t="shared" si="7"/>
        <v>0</v>
      </c>
    </row>
    <row r="83">
      <c r="A83" s="1" t="s">
        <v>19</v>
      </c>
      <c r="B83" s="3" t="str">
        <f t="shared" si="2"/>
        <v>forward</v>
      </c>
      <c r="C83" s="3">
        <f t="shared" si="3"/>
        <v>6</v>
      </c>
      <c r="D83" s="3">
        <f t="shared" si="4"/>
        <v>0</v>
      </c>
      <c r="E83" s="3">
        <f t="shared" si="5"/>
        <v>6</v>
      </c>
      <c r="J83" s="3">
        <f t="shared" si="6"/>
        <v>102</v>
      </c>
      <c r="K83" s="3">
        <f t="shared" si="7"/>
        <v>612</v>
      </c>
    </row>
    <row r="84">
      <c r="A84" s="1" t="s">
        <v>30</v>
      </c>
      <c r="B84" s="3" t="str">
        <f t="shared" si="2"/>
        <v>down</v>
      </c>
      <c r="C84" s="3">
        <f t="shared" si="3"/>
        <v>1</v>
      </c>
      <c r="D84" s="3">
        <f t="shared" si="4"/>
        <v>1</v>
      </c>
      <c r="E84" s="3">
        <f t="shared" si="5"/>
        <v>0</v>
      </c>
      <c r="J84" s="3">
        <f t="shared" si="6"/>
        <v>103</v>
      </c>
      <c r="K84" s="3">
        <f t="shared" si="7"/>
        <v>0</v>
      </c>
    </row>
    <row r="85">
      <c r="A85" s="1" t="s">
        <v>27</v>
      </c>
      <c r="B85" s="3" t="str">
        <f t="shared" si="2"/>
        <v>down</v>
      </c>
      <c r="C85" s="3">
        <f t="shared" si="3"/>
        <v>5</v>
      </c>
      <c r="D85" s="3">
        <f t="shared" si="4"/>
        <v>5</v>
      </c>
      <c r="E85" s="3">
        <f t="shared" si="5"/>
        <v>0</v>
      </c>
      <c r="J85" s="3">
        <f t="shared" si="6"/>
        <v>108</v>
      </c>
      <c r="K85" s="3">
        <f t="shared" si="7"/>
        <v>0</v>
      </c>
    </row>
    <row r="86">
      <c r="A86" s="1" t="s">
        <v>24</v>
      </c>
      <c r="B86" s="3" t="str">
        <f t="shared" si="2"/>
        <v>down</v>
      </c>
      <c r="C86" s="3">
        <f t="shared" si="3"/>
        <v>4</v>
      </c>
      <c r="D86" s="3">
        <f t="shared" si="4"/>
        <v>4</v>
      </c>
      <c r="E86" s="3">
        <f t="shared" si="5"/>
        <v>0</v>
      </c>
      <c r="J86" s="3">
        <f t="shared" si="6"/>
        <v>112</v>
      </c>
      <c r="K86" s="3">
        <f t="shared" si="7"/>
        <v>0</v>
      </c>
    </row>
    <row r="87">
      <c r="A87" s="1" t="s">
        <v>24</v>
      </c>
      <c r="B87" s="3" t="str">
        <f t="shared" si="2"/>
        <v>down</v>
      </c>
      <c r="C87" s="3">
        <f t="shared" si="3"/>
        <v>4</v>
      </c>
      <c r="D87" s="3">
        <f t="shared" si="4"/>
        <v>4</v>
      </c>
      <c r="E87" s="3">
        <f t="shared" si="5"/>
        <v>0</v>
      </c>
      <c r="J87" s="3">
        <f t="shared" si="6"/>
        <v>116</v>
      </c>
      <c r="K87" s="3">
        <f t="shared" si="7"/>
        <v>0</v>
      </c>
    </row>
    <row r="88">
      <c r="A88" s="1" t="s">
        <v>22</v>
      </c>
      <c r="B88" s="3" t="str">
        <f t="shared" si="2"/>
        <v>forward</v>
      </c>
      <c r="C88" s="3">
        <f t="shared" si="3"/>
        <v>4</v>
      </c>
      <c r="D88" s="3">
        <f t="shared" si="4"/>
        <v>0</v>
      </c>
      <c r="E88" s="3">
        <f t="shared" si="5"/>
        <v>4</v>
      </c>
      <c r="J88" s="3">
        <f t="shared" si="6"/>
        <v>116</v>
      </c>
      <c r="K88" s="3">
        <f t="shared" si="7"/>
        <v>464</v>
      </c>
    </row>
    <row r="89">
      <c r="A89" s="1" t="s">
        <v>29</v>
      </c>
      <c r="B89" s="3" t="str">
        <f t="shared" si="2"/>
        <v>forward</v>
      </c>
      <c r="C89" s="3">
        <f t="shared" si="3"/>
        <v>9</v>
      </c>
      <c r="D89" s="3">
        <f t="shared" si="4"/>
        <v>0</v>
      </c>
      <c r="E89" s="3">
        <f t="shared" si="5"/>
        <v>9</v>
      </c>
      <c r="J89" s="3">
        <f t="shared" si="6"/>
        <v>116</v>
      </c>
      <c r="K89" s="3">
        <f t="shared" si="7"/>
        <v>1044</v>
      </c>
    </row>
    <row r="90">
      <c r="A90" s="1" t="s">
        <v>33</v>
      </c>
      <c r="B90" s="3" t="str">
        <f t="shared" si="2"/>
        <v>up</v>
      </c>
      <c r="C90" s="3">
        <f t="shared" si="3"/>
        <v>1</v>
      </c>
      <c r="D90" s="3">
        <f t="shared" si="4"/>
        <v>-1</v>
      </c>
      <c r="E90" s="3">
        <f t="shared" si="5"/>
        <v>0</v>
      </c>
      <c r="J90" s="3">
        <f t="shared" si="6"/>
        <v>115</v>
      </c>
      <c r="K90" s="3">
        <f t="shared" si="7"/>
        <v>0</v>
      </c>
    </row>
    <row r="91">
      <c r="A91" s="1" t="s">
        <v>40</v>
      </c>
      <c r="B91" s="3" t="str">
        <f t="shared" si="2"/>
        <v>down</v>
      </c>
      <c r="C91" s="3">
        <f t="shared" si="3"/>
        <v>2</v>
      </c>
      <c r="D91" s="3">
        <f t="shared" si="4"/>
        <v>2</v>
      </c>
      <c r="E91" s="3">
        <f t="shared" si="5"/>
        <v>0</v>
      </c>
      <c r="J91" s="3">
        <f t="shared" si="6"/>
        <v>117</v>
      </c>
      <c r="K91" s="3">
        <f t="shared" si="7"/>
        <v>0</v>
      </c>
    </row>
    <row r="92">
      <c r="A92" s="1" t="s">
        <v>28</v>
      </c>
      <c r="B92" s="3" t="str">
        <f t="shared" si="2"/>
        <v>down</v>
      </c>
      <c r="C92" s="3">
        <f t="shared" si="3"/>
        <v>8</v>
      </c>
      <c r="D92" s="3">
        <f t="shared" si="4"/>
        <v>8</v>
      </c>
      <c r="E92" s="3">
        <f t="shared" si="5"/>
        <v>0</v>
      </c>
      <c r="J92" s="3">
        <f t="shared" si="6"/>
        <v>125</v>
      </c>
      <c r="K92" s="3">
        <f t="shared" si="7"/>
        <v>0</v>
      </c>
    </row>
    <row r="93">
      <c r="A93" s="1" t="s">
        <v>27</v>
      </c>
      <c r="B93" s="3" t="str">
        <f t="shared" si="2"/>
        <v>down</v>
      </c>
      <c r="C93" s="3">
        <f t="shared" si="3"/>
        <v>5</v>
      </c>
      <c r="D93" s="3">
        <f t="shared" si="4"/>
        <v>5</v>
      </c>
      <c r="E93" s="3">
        <f t="shared" si="5"/>
        <v>0</v>
      </c>
      <c r="J93" s="3">
        <f t="shared" si="6"/>
        <v>130</v>
      </c>
      <c r="K93" s="3">
        <f t="shared" si="7"/>
        <v>0</v>
      </c>
    </row>
    <row r="94">
      <c r="A94" s="1" t="s">
        <v>28</v>
      </c>
      <c r="B94" s="3" t="str">
        <f t="shared" si="2"/>
        <v>down</v>
      </c>
      <c r="C94" s="3">
        <f t="shared" si="3"/>
        <v>8</v>
      </c>
      <c r="D94" s="3">
        <f t="shared" si="4"/>
        <v>8</v>
      </c>
      <c r="E94" s="3">
        <f t="shared" si="5"/>
        <v>0</v>
      </c>
      <c r="J94" s="3">
        <f t="shared" si="6"/>
        <v>138</v>
      </c>
      <c r="K94" s="3">
        <f t="shared" si="7"/>
        <v>0</v>
      </c>
    </row>
    <row r="95">
      <c r="A95" s="1" t="s">
        <v>28</v>
      </c>
      <c r="B95" s="3" t="str">
        <f t="shared" si="2"/>
        <v>down</v>
      </c>
      <c r="C95" s="3">
        <f t="shared" si="3"/>
        <v>8</v>
      </c>
      <c r="D95" s="3">
        <f t="shared" si="4"/>
        <v>8</v>
      </c>
      <c r="E95" s="3">
        <f t="shared" si="5"/>
        <v>0</v>
      </c>
      <c r="J95" s="3">
        <f t="shared" si="6"/>
        <v>146</v>
      </c>
      <c r="K95" s="3">
        <f t="shared" si="7"/>
        <v>0</v>
      </c>
    </row>
    <row r="96">
      <c r="A96" s="1" t="s">
        <v>41</v>
      </c>
      <c r="B96" s="3" t="str">
        <f t="shared" si="2"/>
        <v>up</v>
      </c>
      <c r="C96" s="3">
        <f t="shared" si="3"/>
        <v>2</v>
      </c>
      <c r="D96" s="3">
        <f t="shared" si="4"/>
        <v>-2</v>
      </c>
      <c r="E96" s="3">
        <f t="shared" si="5"/>
        <v>0</v>
      </c>
      <c r="J96" s="3">
        <f t="shared" si="6"/>
        <v>144</v>
      </c>
      <c r="K96" s="3">
        <f t="shared" si="7"/>
        <v>0</v>
      </c>
    </row>
    <row r="97">
      <c r="A97" s="1" t="s">
        <v>21</v>
      </c>
      <c r="B97" s="3" t="str">
        <f t="shared" si="2"/>
        <v>forward</v>
      </c>
      <c r="C97" s="3">
        <f t="shared" si="3"/>
        <v>8</v>
      </c>
      <c r="D97" s="3">
        <f t="shared" si="4"/>
        <v>0</v>
      </c>
      <c r="E97" s="3">
        <f t="shared" si="5"/>
        <v>8</v>
      </c>
      <c r="J97" s="3">
        <f t="shared" si="6"/>
        <v>144</v>
      </c>
      <c r="K97" s="3">
        <f t="shared" si="7"/>
        <v>1152</v>
      </c>
    </row>
    <row r="98">
      <c r="A98" s="1" t="s">
        <v>33</v>
      </c>
      <c r="B98" s="3" t="str">
        <f t="shared" si="2"/>
        <v>up</v>
      </c>
      <c r="C98" s="3">
        <f t="shared" si="3"/>
        <v>1</v>
      </c>
      <c r="D98" s="3">
        <f t="shared" si="4"/>
        <v>-1</v>
      </c>
      <c r="E98" s="3">
        <f t="shared" si="5"/>
        <v>0</v>
      </c>
      <c r="J98" s="3">
        <f t="shared" si="6"/>
        <v>143</v>
      </c>
      <c r="K98" s="3">
        <f t="shared" si="7"/>
        <v>0</v>
      </c>
    </row>
    <row r="99">
      <c r="A99" s="1" t="s">
        <v>22</v>
      </c>
      <c r="B99" s="3" t="str">
        <f t="shared" si="2"/>
        <v>forward</v>
      </c>
      <c r="C99" s="3">
        <f t="shared" si="3"/>
        <v>4</v>
      </c>
      <c r="D99" s="3">
        <f t="shared" si="4"/>
        <v>0</v>
      </c>
      <c r="E99" s="3">
        <f t="shared" si="5"/>
        <v>4</v>
      </c>
      <c r="J99" s="3">
        <f t="shared" si="6"/>
        <v>143</v>
      </c>
      <c r="K99" s="3">
        <f t="shared" si="7"/>
        <v>572</v>
      </c>
    </row>
    <row r="100">
      <c r="A100" s="1" t="s">
        <v>27</v>
      </c>
      <c r="B100" s="3" t="str">
        <f t="shared" si="2"/>
        <v>down</v>
      </c>
      <c r="C100" s="3">
        <f t="shared" si="3"/>
        <v>5</v>
      </c>
      <c r="D100" s="3">
        <f t="shared" si="4"/>
        <v>5</v>
      </c>
      <c r="E100" s="3">
        <f t="shared" si="5"/>
        <v>0</v>
      </c>
      <c r="J100" s="3">
        <f t="shared" si="6"/>
        <v>148</v>
      </c>
      <c r="K100" s="3">
        <f t="shared" si="7"/>
        <v>0</v>
      </c>
    </row>
    <row r="101">
      <c r="A101" s="1" t="s">
        <v>30</v>
      </c>
      <c r="B101" s="3" t="str">
        <f t="shared" si="2"/>
        <v>down</v>
      </c>
      <c r="C101" s="3">
        <f t="shared" si="3"/>
        <v>1</v>
      </c>
      <c r="D101" s="3">
        <f t="shared" si="4"/>
        <v>1</v>
      </c>
      <c r="E101" s="3">
        <f t="shared" si="5"/>
        <v>0</v>
      </c>
      <c r="J101" s="3">
        <f t="shared" si="6"/>
        <v>149</v>
      </c>
      <c r="K101" s="3">
        <f t="shared" si="7"/>
        <v>0</v>
      </c>
    </row>
    <row r="102">
      <c r="A102" s="1" t="s">
        <v>41</v>
      </c>
      <c r="B102" s="3" t="str">
        <f t="shared" si="2"/>
        <v>up</v>
      </c>
      <c r="C102" s="3">
        <f t="shared" si="3"/>
        <v>2</v>
      </c>
      <c r="D102" s="3">
        <f t="shared" si="4"/>
        <v>-2</v>
      </c>
      <c r="E102" s="3">
        <f t="shared" si="5"/>
        <v>0</v>
      </c>
      <c r="J102" s="3">
        <f t="shared" si="6"/>
        <v>147</v>
      </c>
      <c r="K102" s="3">
        <f t="shared" si="7"/>
        <v>0</v>
      </c>
    </row>
    <row r="103">
      <c r="A103" s="1" t="s">
        <v>19</v>
      </c>
      <c r="B103" s="3" t="str">
        <f t="shared" si="2"/>
        <v>forward</v>
      </c>
      <c r="C103" s="3">
        <f t="shared" si="3"/>
        <v>6</v>
      </c>
      <c r="D103" s="3">
        <f t="shared" si="4"/>
        <v>0</v>
      </c>
      <c r="E103" s="3">
        <f t="shared" si="5"/>
        <v>6</v>
      </c>
      <c r="J103" s="3">
        <f t="shared" si="6"/>
        <v>147</v>
      </c>
      <c r="K103" s="3">
        <f t="shared" si="7"/>
        <v>882</v>
      </c>
    </row>
    <row r="104">
      <c r="A104" s="1" t="s">
        <v>29</v>
      </c>
      <c r="B104" s="3" t="str">
        <f t="shared" si="2"/>
        <v>forward</v>
      </c>
      <c r="C104" s="3">
        <f t="shared" si="3"/>
        <v>9</v>
      </c>
      <c r="D104" s="3">
        <f t="shared" si="4"/>
        <v>0</v>
      </c>
      <c r="E104" s="3">
        <f t="shared" si="5"/>
        <v>9</v>
      </c>
      <c r="J104" s="3">
        <f t="shared" si="6"/>
        <v>147</v>
      </c>
      <c r="K104" s="3">
        <f t="shared" si="7"/>
        <v>1323</v>
      </c>
    </row>
    <row r="105">
      <c r="A105" s="1" t="s">
        <v>16</v>
      </c>
      <c r="B105" s="3" t="str">
        <f t="shared" si="2"/>
        <v>forward</v>
      </c>
      <c r="C105" s="3">
        <f t="shared" si="3"/>
        <v>2</v>
      </c>
      <c r="D105" s="3">
        <f t="shared" si="4"/>
        <v>0</v>
      </c>
      <c r="E105" s="3">
        <f t="shared" si="5"/>
        <v>2</v>
      </c>
      <c r="J105" s="3">
        <f t="shared" si="6"/>
        <v>147</v>
      </c>
      <c r="K105" s="3">
        <f t="shared" si="7"/>
        <v>294</v>
      </c>
    </row>
    <row r="106">
      <c r="A106" s="1" t="s">
        <v>19</v>
      </c>
      <c r="B106" s="3" t="str">
        <f t="shared" si="2"/>
        <v>forward</v>
      </c>
      <c r="C106" s="3">
        <f t="shared" si="3"/>
        <v>6</v>
      </c>
      <c r="D106" s="3">
        <f t="shared" si="4"/>
        <v>0</v>
      </c>
      <c r="E106" s="3">
        <f t="shared" si="5"/>
        <v>6</v>
      </c>
      <c r="J106" s="3">
        <f t="shared" si="6"/>
        <v>147</v>
      </c>
      <c r="K106" s="3">
        <f t="shared" si="7"/>
        <v>882</v>
      </c>
    </row>
    <row r="107">
      <c r="A107" s="1" t="s">
        <v>29</v>
      </c>
      <c r="B107" s="3" t="str">
        <f t="shared" si="2"/>
        <v>forward</v>
      </c>
      <c r="C107" s="3">
        <f t="shared" si="3"/>
        <v>9</v>
      </c>
      <c r="D107" s="3">
        <f t="shared" si="4"/>
        <v>0</v>
      </c>
      <c r="E107" s="3">
        <f t="shared" si="5"/>
        <v>9</v>
      </c>
      <c r="J107" s="3">
        <f t="shared" si="6"/>
        <v>147</v>
      </c>
      <c r="K107" s="3">
        <f t="shared" si="7"/>
        <v>1323</v>
      </c>
    </row>
    <row r="108">
      <c r="A108" s="1" t="s">
        <v>39</v>
      </c>
      <c r="B108" s="3" t="str">
        <f t="shared" si="2"/>
        <v>up</v>
      </c>
      <c r="C108" s="3">
        <f t="shared" si="3"/>
        <v>6</v>
      </c>
      <c r="D108" s="3">
        <f t="shared" si="4"/>
        <v>-6</v>
      </c>
      <c r="E108" s="3">
        <f t="shared" si="5"/>
        <v>0</v>
      </c>
      <c r="J108" s="3">
        <f t="shared" si="6"/>
        <v>141</v>
      </c>
      <c r="K108" s="3">
        <f t="shared" si="7"/>
        <v>0</v>
      </c>
    </row>
    <row r="109">
      <c r="A109" s="1" t="s">
        <v>29</v>
      </c>
      <c r="B109" s="3" t="str">
        <f t="shared" si="2"/>
        <v>forward</v>
      </c>
      <c r="C109" s="3">
        <f t="shared" si="3"/>
        <v>9</v>
      </c>
      <c r="D109" s="3">
        <f t="shared" si="4"/>
        <v>0</v>
      </c>
      <c r="E109" s="3">
        <f t="shared" si="5"/>
        <v>9</v>
      </c>
      <c r="J109" s="3">
        <f t="shared" si="6"/>
        <v>141</v>
      </c>
      <c r="K109" s="3">
        <f t="shared" si="7"/>
        <v>1269</v>
      </c>
    </row>
    <row r="110">
      <c r="A110" s="1" t="s">
        <v>38</v>
      </c>
      <c r="B110" s="3" t="str">
        <f t="shared" si="2"/>
        <v>up</v>
      </c>
      <c r="C110" s="3">
        <f t="shared" si="3"/>
        <v>4</v>
      </c>
      <c r="D110" s="3">
        <f t="shared" si="4"/>
        <v>-4</v>
      </c>
      <c r="E110" s="3">
        <f t="shared" si="5"/>
        <v>0</v>
      </c>
      <c r="J110" s="3">
        <f t="shared" si="6"/>
        <v>137</v>
      </c>
      <c r="K110" s="3">
        <f t="shared" si="7"/>
        <v>0</v>
      </c>
    </row>
    <row r="111">
      <c r="A111" s="1" t="s">
        <v>20</v>
      </c>
      <c r="B111" s="3" t="str">
        <f t="shared" si="2"/>
        <v>down</v>
      </c>
      <c r="C111" s="3">
        <f t="shared" si="3"/>
        <v>7</v>
      </c>
      <c r="D111" s="3">
        <f t="shared" si="4"/>
        <v>7</v>
      </c>
      <c r="E111" s="3">
        <f t="shared" si="5"/>
        <v>0</v>
      </c>
      <c r="J111" s="3">
        <f t="shared" si="6"/>
        <v>144</v>
      </c>
      <c r="K111" s="3">
        <f t="shared" si="7"/>
        <v>0</v>
      </c>
    </row>
    <row r="112">
      <c r="A112" s="1" t="s">
        <v>39</v>
      </c>
      <c r="B112" s="3" t="str">
        <f t="shared" si="2"/>
        <v>up</v>
      </c>
      <c r="C112" s="3">
        <f t="shared" si="3"/>
        <v>6</v>
      </c>
      <c r="D112" s="3">
        <f t="shared" si="4"/>
        <v>-6</v>
      </c>
      <c r="E112" s="3">
        <f t="shared" si="5"/>
        <v>0</v>
      </c>
      <c r="J112" s="3">
        <f t="shared" si="6"/>
        <v>138</v>
      </c>
      <c r="K112" s="3">
        <f t="shared" si="7"/>
        <v>0</v>
      </c>
    </row>
    <row r="113">
      <c r="A113" s="1" t="s">
        <v>16</v>
      </c>
      <c r="B113" s="3" t="str">
        <f t="shared" si="2"/>
        <v>forward</v>
      </c>
      <c r="C113" s="3">
        <f t="shared" si="3"/>
        <v>2</v>
      </c>
      <c r="D113" s="3">
        <f t="shared" si="4"/>
        <v>0</v>
      </c>
      <c r="E113" s="3">
        <f t="shared" si="5"/>
        <v>2</v>
      </c>
      <c r="J113" s="3">
        <f t="shared" si="6"/>
        <v>138</v>
      </c>
      <c r="K113" s="3">
        <f t="shared" si="7"/>
        <v>276</v>
      </c>
    </row>
    <row r="114">
      <c r="A114" s="1" t="s">
        <v>30</v>
      </c>
      <c r="B114" s="3" t="str">
        <f t="shared" si="2"/>
        <v>down</v>
      </c>
      <c r="C114" s="3">
        <f t="shared" si="3"/>
        <v>1</v>
      </c>
      <c r="D114" s="3">
        <f t="shared" si="4"/>
        <v>1</v>
      </c>
      <c r="E114" s="3">
        <f t="shared" si="5"/>
        <v>0</v>
      </c>
      <c r="J114" s="3">
        <f t="shared" si="6"/>
        <v>139</v>
      </c>
      <c r="K114" s="3">
        <f t="shared" si="7"/>
        <v>0</v>
      </c>
    </row>
    <row r="115">
      <c r="A115" s="1" t="s">
        <v>35</v>
      </c>
      <c r="B115" s="3" t="str">
        <f t="shared" si="2"/>
        <v>up</v>
      </c>
      <c r="C115" s="3">
        <f t="shared" si="3"/>
        <v>3</v>
      </c>
      <c r="D115" s="3">
        <f t="shared" si="4"/>
        <v>-3</v>
      </c>
      <c r="E115" s="3">
        <f t="shared" si="5"/>
        <v>0</v>
      </c>
      <c r="J115" s="3">
        <f t="shared" si="6"/>
        <v>136</v>
      </c>
      <c r="K115" s="3">
        <f t="shared" si="7"/>
        <v>0</v>
      </c>
    </row>
    <row r="116">
      <c r="A116" s="1" t="s">
        <v>34</v>
      </c>
      <c r="B116" s="3" t="str">
        <f t="shared" si="2"/>
        <v>forward</v>
      </c>
      <c r="C116" s="3">
        <f t="shared" si="3"/>
        <v>1</v>
      </c>
      <c r="D116" s="3">
        <f t="shared" si="4"/>
        <v>0</v>
      </c>
      <c r="E116" s="3">
        <f t="shared" si="5"/>
        <v>1</v>
      </c>
      <c r="J116" s="3">
        <f t="shared" si="6"/>
        <v>136</v>
      </c>
      <c r="K116" s="3">
        <f t="shared" si="7"/>
        <v>136</v>
      </c>
    </row>
    <row r="117">
      <c r="A117" s="1" t="s">
        <v>21</v>
      </c>
      <c r="B117" s="3" t="str">
        <f t="shared" si="2"/>
        <v>forward</v>
      </c>
      <c r="C117" s="3">
        <f t="shared" si="3"/>
        <v>8</v>
      </c>
      <c r="D117" s="3">
        <f t="shared" si="4"/>
        <v>0</v>
      </c>
      <c r="E117" s="3">
        <f t="shared" si="5"/>
        <v>8</v>
      </c>
      <c r="J117" s="3">
        <f t="shared" si="6"/>
        <v>136</v>
      </c>
      <c r="K117" s="3">
        <f t="shared" si="7"/>
        <v>1088</v>
      </c>
    </row>
    <row r="118">
      <c r="A118" s="1" t="s">
        <v>37</v>
      </c>
      <c r="B118" s="3" t="str">
        <f t="shared" si="2"/>
        <v>down</v>
      </c>
      <c r="C118" s="3">
        <f t="shared" si="3"/>
        <v>6</v>
      </c>
      <c r="D118" s="3">
        <f t="shared" si="4"/>
        <v>6</v>
      </c>
      <c r="E118" s="3">
        <f t="shared" si="5"/>
        <v>0</v>
      </c>
      <c r="J118" s="3">
        <f t="shared" si="6"/>
        <v>142</v>
      </c>
      <c r="K118" s="3">
        <f t="shared" si="7"/>
        <v>0</v>
      </c>
    </row>
    <row r="119">
      <c r="A119" s="1" t="s">
        <v>28</v>
      </c>
      <c r="B119" s="3" t="str">
        <f t="shared" si="2"/>
        <v>down</v>
      </c>
      <c r="C119" s="3">
        <f t="shared" si="3"/>
        <v>8</v>
      </c>
      <c r="D119" s="3">
        <f t="shared" si="4"/>
        <v>8</v>
      </c>
      <c r="E119" s="3">
        <f t="shared" si="5"/>
        <v>0</v>
      </c>
      <c r="J119" s="3">
        <f t="shared" si="6"/>
        <v>150</v>
      </c>
      <c r="K119" s="3">
        <f t="shared" si="7"/>
        <v>0</v>
      </c>
    </row>
    <row r="120">
      <c r="A120" s="1" t="s">
        <v>28</v>
      </c>
      <c r="B120" s="3" t="str">
        <f t="shared" si="2"/>
        <v>down</v>
      </c>
      <c r="C120" s="3">
        <f t="shared" si="3"/>
        <v>8</v>
      </c>
      <c r="D120" s="3">
        <f t="shared" si="4"/>
        <v>8</v>
      </c>
      <c r="E120" s="3">
        <f t="shared" si="5"/>
        <v>0</v>
      </c>
      <c r="J120" s="3">
        <f t="shared" si="6"/>
        <v>158</v>
      </c>
      <c r="K120" s="3">
        <f t="shared" si="7"/>
        <v>0</v>
      </c>
    </row>
    <row r="121">
      <c r="A121" s="1" t="s">
        <v>21</v>
      </c>
      <c r="B121" s="3" t="str">
        <f t="shared" si="2"/>
        <v>forward</v>
      </c>
      <c r="C121" s="3">
        <f t="shared" si="3"/>
        <v>8</v>
      </c>
      <c r="D121" s="3">
        <f t="shared" si="4"/>
        <v>0</v>
      </c>
      <c r="E121" s="3">
        <f t="shared" si="5"/>
        <v>8</v>
      </c>
      <c r="J121" s="3">
        <f t="shared" si="6"/>
        <v>158</v>
      </c>
      <c r="K121" s="3">
        <f t="shared" si="7"/>
        <v>1264</v>
      </c>
    </row>
    <row r="122">
      <c r="A122" s="1" t="s">
        <v>16</v>
      </c>
      <c r="B122" s="3" t="str">
        <f t="shared" si="2"/>
        <v>forward</v>
      </c>
      <c r="C122" s="3">
        <f t="shared" si="3"/>
        <v>2</v>
      </c>
      <c r="D122" s="3">
        <f t="shared" si="4"/>
        <v>0</v>
      </c>
      <c r="E122" s="3">
        <f t="shared" si="5"/>
        <v>2</v>
      </c>
      <c r="J122" s="3">
        <f t="shared" si="6"/>
        <v>158</v>
      </c>
      <c r="K122" s="3">
        <f t="shared" si="7"/>
        <v>316</v>
      </c>
    </row>
    <row r="123">
      <c r="A123" s="1" t="s">
        <v>16</v>
      </c>
      <c r="B123" s="3" t="str">
        <f t="shared" si="2"/>
        <v>forward</v>
      </c>
      <c r="C123" s="3">
        <f t="shared" si="3"/>
        <v>2</v>
      </c>
      <c r="D123" s="3">
        <f t="shared" si="4"/>
        <v>0</v>
      </c>
      <c r="E123" s="3">
        <f t="shared" si="5"/>
        <v>2</v>
      </c>
      <c r="J123" s="3">
        <f t="shared" si="6"/>
        <v>158</v>
      </c>
      <c r="K123" s="3">
        <f t="shared" si="7"/>
        <v>316</v>
      </c>
    </row>
    <row r="124">
      <c r="A124" s="1" t="s">
        <v>40</v>
      </c>
      <c r="B124" s="3" t="str">
        <f t="shared" si="2"/>
        <v>down</v>
      </c>
      <c r="C124" s="3">
        <f t="shared" si="3"/>
        <v>2</v>
      </c>
      <c r="D124" s="3">
        <f t="shared" si="4"/>
        <v>2</v>
      </c>
      <c r="E124" s="3">
        <f t="shared" si="5"/>
        <v>0</v>
      </c>
      <c r="J124" s="3">
        <f t="shared" si="6"/>
        <v>160</v>
      </c>
      <c r="K124" s="3">
        <f t="shared" si="7"/>
        <v>0</v>
      </c>
    </row>
    <row r="125">
      <c r="A125" s="1" t="s">
        <v>33</v>
      </c>
      <c r="B125" s="3" t="str">
        <f t="shared" si="2"/>
        <v>up</v>
      </c>
      <c r="C125" s="3">
        <f t="shared" si="3"/>
        <v>1</v>
      </c>
      <c r="D125" s="3">
        <f t="shared" si="4"/>
        <v>-1</v>
      </c>
      <c r="E125" s="3">
        <f t="shared" si="5"/>
        <v>0</v>
      </c>
      <c r="J125" s="3">
        <f t="shared" si="6"/>
        <v>159</v>
      </c>
      <c r="K125" s="3">
        <f t="shared" si="7"/>
        <v>0</v>
      </c>
    </row>
    <row r="126">
      <c r="A126" s="1" t="s">
        <v>25</v>
      </c>
      <c r="B126" s="3" t="str">
        <f t="shared" si="2"/>
        <v>down</v>
      </c>
      <c r="C126" s="3">
        <f t="shared" si="3"/>
        <v>9</v>
      </c>
      <c r="D126" s="3">
        <f t="shared" si="4"/>
        <v>9</v>
      </c>
      <c r="E126" s="3">
        <f t="shared" si="5"/>
        <v>0</v>
      </c>
      <c r="J126" s="3">
        <f t="shared" si="6"/>
        <v>168</v>
      </c>
      <c r="K126" s="3">
        <f t="shared" si="7"/>
        <v>0</v>
      </c>
    </row>
    <row r="127">
      <c r="A127" s="1" t="s">
        <v>31</v>
      </c>
      <c r="B127" s="3" t="str">
        <f t="shared" si="2"/>
        <v>up</v>
      </c>
      <c r="C127" s="3">
        <f t="shared" si="3"/>
        <v>9</v>
      </c>
      <c r="D127" s="3">
        <f t="shared" si="4"/>
        <v>-9</v>
      </c>
      <c r="E127" s="3">
        <f t="shared" si="5"/>
        <v>0</v>
      </c>
      <c r="J127" s="3">
        <f t="shared" si="6"/>
        <v>159</v>
      </c>
      <c r="K127" s="3">
        <f t="shared" si="7"/>
        <v>0</v>
      </c>
    </row>
    <row r="128">
      <c r="A128" s="1" t="s">
        <v>25</v>
      </c>
      <c r="B128" s="3" t="str">
        <f t="shared" si="2"/>
        <v>down</v>
      </c>
      <c r="C128" s="3">
        <f t="shared" si="3"/>
        <v>9</v>
      </c>
      <c r="D128" s="3">
        <f t="shared" si="4"/>
        <v>9</v>
      </c>
      <c r="E128" s="3">
        <f t="shared" si="5"/>
        <v>0</v>
      </c>
      <c r="J128" s="3">
        <f t="shared" si="6"/>
        <v>168</v>
      </c>
      <c r="K128" s="3">
        <f t="shared" si="7"/>
        <v>0</v>
      </c>
    </row>
    <row r="129">
      <c r="A129" s="1" t="s">
        <v>35</v>
      </c>
      <c r="B129" s="3" t="str">
        <f t="shared" si="2"/>
        <v>up</v>
      </c>
      <c r="C129" s="3">
        <f t="shared" si="3"/>
        <v>3</v>
      </c>
      <c r="D129" s="3">
        <f t="shared" si="4"/>
        <v>-3</v>
      </c>
      <c r="E129" s="3">
        <f t="shared" si="5"/>
        <v>0</v>
      </c>
      <c r="J129" s="3">
        <f t="shared" si="6"/>
        <v>165</v>
      </c>
      <c r="K129" s="3">
        <f t="shared" si="7"/>
        <v>0</v>
      </c>
    </row>
    <row r="130">
      <c r="A130" s="1" t="s">
        <v>29</v>
      </c>
      <c r="B130" s="3" t="str">
        <f t="shared" si="2"/>
        <v>forward</v>
      </c>
      <c r="C130" s="3">
        <f t="shared" si="3"/>
        <v>9</v>
      </c>
      <c r="D130" s="3">
        <f t="shared" si="4"/>
        <v>0</v>
      </c>
      <c r="E130" s="3">
        <f t="shared" si="5"/>
        <v>9</v>
      </c>
      <c r="J130" s="3">
        <f t="shared" si="6"/>
        <v>165</v>
      </c>
      <c r="K130" s="3">
        <f t="shared" si="7"/>
        <v>1485</v>
      </c>
    </row>
    <row r="131">
      <c r="A131" s="1" t="s">
        <v>38</v>
      </c>
      <c r="B131" s="3" t="str">
        <f t="shared" si="2"/>
        <v>up</v>
      </c>
      <c r="C131" s="3">
        <f t="shared" si="3"/>
        <v>4</v>
      </c>
      <c r="D131" s="3">
        <f t="shared" si="4"/>
        <v>-4</v>
      </c>
      <c r="E131" s="3">
        <f t="shared" si="5"/>
        <v>0</v>
      </c>
      <c r="J131" s="3">
        <f t="shared" si="6"/>
        <v>161</v>
      </c>
      <c r="K131" s="3">
        <f t="shared" si="7"/>
        <v>0</v>
      </c>
    </row>
    <row r="132">
      <c r="A132" s="1" t="s">
        <v>32</v>
      </c>
      <c r="B132" s="3" t="str">
        <f t="shared" si="2"/>
        <v>up</v>
      </c>
      <c r="C132" s="3">
        <f t="shared" si="3"/>
        <v>7</v>
      </c>
      <c r="D132" s="3">
        <f t="shared" si="4"/>
        <v>-7</v>
      </c>
      <c r="E132" s="3">
        <f t="shared" si="5"/>
        <v>0</v>
      </c>
      <c r="J132" s="3">
        <f t="shared" si="6"/>
        <v>154</v>
      </c>
      <c r="K132" s="3">
        <f t="shared" si="7"/>
        <v>0</v>
      </c>
    </row>
    <row r="133">
      <c r="A133" s="1" t="s">
        <v>39</v>
      </c>
      <c r="B133" s="3" t="str">
        <f t="shared" si="2"/>
        <v>up</v>
      </c>
      <c r="C133" s="3">
        <f t="shared" si="3"/>
        <v>6</v>
      </c>
      <c r="D133" s="3">
        <f t="shared" si="4"/>
        <v>-6</v>
      </c>
      <c r="E133" s="3">
        <f t="shared" si="5"/>
        <v>0</v>
      </c>
      <c r="J133" s="3">
        <f t="shared" si="6"/>
        <v>148</v>
      </c>
      <c r="K133" s="3">
        <f t="shared" si="7"/>
        <v>0</v>
      </c>
    </row>
    <row r="134">
      <c r="A134" s="1" t="s">
        <v>25</v>
      </c>
      <c r="B134" s="3" t="str">
        <f t="shared" si="2"/>
        <v>down</v>
      </c>
      <c r="C134" s="3">
        <f t="shared" si="3"/>
        <v>9</v>
      </c>
      <c r="D134" s="3">
        <f t="shared" si="4"/>
        <v>9</v>
      </c>
      <c r="E134" s="3">
        <f t="shared" si="5"/>
        <v>0</v>
      </c>
      <c r="J134" s="3">
        <f t="shared" si="6"/>
        <v>157</v>
      </c>
      <c r="K134" s="3">
        <f t="shared" si="7"/>
        <v>0</v>
      </c>
    </row>
    <row r="135">
      <c r="A135" s="1" t="s">
        <v>34</v>
      </c>
      <c r="B135" s="3" t="str">
        <f t="shared" si="2"/>
        <v>forward</v>
      </c>
      <c r="C135" s="3">
        <f t="shared" si="3"/>
        <v>1</v>
      </c>
      <c r="D135" s="3">
        <f t="shared" si="4"/>
        <v>0</v>
      </c>
      <c r="E135" s="3">
        <f t="shared" si="5"/>
        <v>1</v>
      </c>
      <c r="J135" s="3">
        <f t="shared" si="6"/>
        <v>157</v>
      </c>
      <c r="K135" s="3">
        <f t="shared" si="7"/>
        <v>157</v>
      </c>
    </row>
    <row r="136">
      <c r="A136" s="1" t="s">
        <v>36</v>
      </c>
      <c r="B136" s="3" t="str">
        <f t="shared" si="2"/>
        <v>down</v>
      </c>
      <c r="C136" s="3">
        <f t="shared" si="3"/>
        <v>3</v>
      </c>
      <c r="D136" s="3">
        <f t="shared" si="4"/>
        <v>3</v>
      </c>
      <c r="E136" s="3">
        <f t="shared" si="5"/>
        <v>0</v>
      </c>
      <c r="J136" s="3">
        <f t="shared" si="6"/>
        <v>160</v>
      </c>
      <c r="K136" s="3">
        <f t="shared" si="7"/>
        <v>0</v>
      </c>
    </row>
    <row r="137">
      <c r="A137" s="1" t="s">
        <v>24</v>
      </c>
      <c r="B137" s="3" t="str">
        <f t="shared" si="2"/>
        <v>down</v>
      </c>
      <c r="C137" s="3">
        <f t="shared" si="3"/>
        <v>4</v>
      </c>
      <c r="D137" s="3">
        <f t="shared" si="4"/>
        <v>4</v>
      </c>
      <c r="E137" s="3">
        <f t="shared" si="5"/>
        <v>0</v>
      </c>
      <c r="J137" s="3">
        <f t="shared" si="6"/>
        <v>164</v>
      </c>
      <c r="K137" s="3">
        <f t="shared" si="7"/>
        <v>0</v>
      </c>
    </row>
    <row r="138">
      <c r="A138" s="1" t="s">
        <v>21</v>
      </c>
      <c r="B138" s="3" t="str">
        <f t="shared" si="2"/>
        <v>forward</v>
      </c>
      <c r="C138" s="3">
        <f t="shared" si="3"/>
        <v>8</v>
      </c>
      <c r="D138" s="3">
        <f t="shared" si="4"/>
        <v>0</v>
      </c>
      <c r="E138" s="3">
        <f t="shared" si="5"/>
        <v>8</v>
      </c>
      <c r="J138" s="3">
        <f t="shared" si="6"/>
        <v>164</v>
      </c>
      <c r="K138" s="3">
        <f t="shared" si="7"/>
        <v>1312</v>
      </c>
    </row>
    <row r="139">
      <c r="A139" s="1" t="s">
        <v>36</v>
      </c>
      <c r="B139" s="3" t="str">
        <f t="shared" si="2"/>
        <v>down</v>
      </c>
      <c r="C139" s="3">
        <f t="shared" si="3"/>
        <v>3</v>
      </c>
      <c r="D139" s="3">
        <f t="shared" si="4"/>
        <v>3</v>
      </c>
      <c r="E139" s="3">
        <f t="shared" si="5"/>
        <v>0</v>
      </c>
      <c r="J139" s="3">
        <f t="shared" si="6"/>
        <v>167</v>
      </c>
      <c r="K139" s="3">
        <f t="shared" si="7"/>
        <v>0</v>
      </c>
    </row>
    <row r="140">
      <c r="A140" s="1" t="s">
        <v>25</v>
      </c>
      <c r="B140" s="3" t="str">
        <f t="shared" si="2"/>
        <v>down</v>
      </c>
      <c r="C140" s="3">
        <f t="shared" si="3"/>
        <v>9</v>
      </c>
      <c r="D140" s="3">
        <f t="shared" si="4"/>
        <v>9</v>
      </c>
      <c r="E140" s="3">
        <f t="shared" si="5"/>
        <v>0</v>
      </c>
      <c r="J140" s="3">
        <f t="shared" si="6"/>
        <v>176</v>
      </c>
      <c r="K140" s="3">
        <f t="shared" si="7"/>
        <v>0</v>
      </c>
    </row>
    <row r="141">
      <c r="A141" s="1" t="s">
        <v>35</v>
      </c>
      <c r="B141" s="3" t="str">
        <f t="shared" si="2"/>
        <v>up</v>
      </c>
      <c r="C141" s="3">
        <f t="shared" si="3"/>
        <v>3</v>
      </c>
      <c r="D141" s="3">
        <f t="shared" si="4"/>
        <v>-3</v>
      </c>
      <c r="E141" s="3">
        <f t="shared" si="5"/>
        <v>0</v>
      </c>
      <c r="J141" s="3">
        <f t="shared" si="6"/>
        <v>173</v>
      </c>
      <c r="K141" s="3">
        <f t="shared" si="7"/>
        <v>0</v>
      </c>
    </row>
    <row r="142">
      <c r="A142" s="1" t="s">
        <v>16</v>
      </c>
      <c r="B142" s="3" t="str">
        <f t="shared" si="2"/>
        <v>forward</v>
      </c>
      <c r="C142" s="3">
        <f t="shared" si="3"/>
        <v>2</v>
      </c>
      <c r="D142" s="3">
        <f t="shared" si="4"/>
        <v>0</v>
      </c>
      <c r="E142" s="3">
        <f t="shared" si="5"/>
        <v>2</v>
      </c>
      <c r="J142" s="3">
        <f t="shared" si="6"/>
        <v>173</v>
      </c>
      <c r="K142" s="3">
        <f t="shared" si="7"/>
        <v>346</v>
      </c>
    </row>
    <row r="143">
      <c r="A143" s="1" t="s">
        <v>26</v>
      </c>
      <c r="B143" s="3" t="str">
        <f t="shared" si="2"/>
        <v>up</v>
      </c>
      <c r="C143" s="3">
        <f t="shared" si="3"/>
        <v>5</v>
      </c>
      <c r="D143" s="3">
        <f t="shared" si="4"/>
        <v>-5</v>
      </c>
      <c r="E143" s="3">
        <f t="shared" si="5"/>
        <v>0</v>
      </c>
      <c r="J143" s="3">
        <f t="shared" si="6"/>
        <v>168</v>
      </c>
      <c r="K143" s="3">
        <f t="shared" si="7"/>
        <v>0</v>
      </c>
    </row>
    <row r="144">
      <c r="A144" s="1" t="s">
        <v>36</v>
      </c>
      <c r="B144" s="3" t="str">
        <f t="shared" si="2"/>
        <v>down</v>
      </c>
      <c r="C144" s="3">
        <f t="shared" si="3"/>
        <v>3</v>
      </c>
      <c r="D144" s="3">
        <f t="shared" si="4"/>
        <v>3</v>
      </c>
      <c r="E144" s="3">
        <f t="shared" si="5"/>
        <v>0</v>
      </c>
      <c r="J144" s="3">
        <f t="shared" si="6"/>
        <v>171</v>
      </c>
      <c r="K144" s="3">
        <f t="shared" si="7"/>
        <v>0</v>
      </c>
    </row>
    <row r="145">
      <c r="A145" s="1" t="s">
        <v>21</v>
      </c>
      <c r="B145" s="3" t="str">
        <f t="shared" si="2"/>
        <v>forward</v>
      </c>
      <c r="C145" s="3">
        <f t="shared" si="3"/>
        <v>8</v>
      </c>
      <c r="D145" s="3">
        <f t="shared" si="4"/>
        <v>0</v>
      </c>
      <c r="E145" s="3">
        <f t="shared" si="5"/>
        <v>8</v>
      </c>
      <c r="J145" s="3">
        <f t="shared" si="6"/>
        <v>171</v>
      </c>
      <c r="K145" s="3">
        <f t="shared" si="7"/>
        <v>1368</v>
      </c>
    </row>
    <row r="146">
      <c r="A146" s="1" t="s">
        <v>35</v>
      </c>
      <c r="B146" s="3" t="str">
        <f t="shared" si="2"/>
        <v>up</v>
      </c>
      <c r="C146" s="3">
        <f t="shared" si="3"/>
        <v>3</v>
      </c>
      <c r="D146" s="3">
        <f t="shared" si="4"/>
        <v>-3</v>
      </c>
      <c r="E146" s="3">
        <f t="shared" si="5"/>
        <v>0</v>
      </c>
      <c r="J146" s="3">
        <f t="shared" si="6"/>
        <v>168</v>
      </c>
      <c r="K146" s="3">
        <f t="shared" si="7"/>
        <v>0</v>
      </c>
    </row>
    <row r="147">
      <c r="A147" s="1" t="s">
        <v>36</v>
      </c>
      <c r="B147" s="3" t="str">
        <f t="shared" si="2"/>
        <v>down</v>
      </c>
      <c r="C147" s="3">
        <f t="shared" si="3"/>
        <v>3</v>
      </c>
      <c r="D147" s="3">
        <f t="shared" si="4"/>
        <v>3</v>
      </c>
      <c r="E147" s="3">
        <f t="shared" si="5"/>
        <v>0</v>
      </c>
      <c r="J147" s="3">
        <f t="shared" si="6"/>
        <v>171</v>
      </c>
      <c r="K147" s="3">
        <f t="shared" si="7"/>
        <v>0</v>
      </c>
    </row>
    <row r="148">
      <c r="A148" s="1" t="s">
        <v>16</v>
      </c>
      <c r="B148" s="3" t="str">
        <f t="shared" si="2"/>
        <v>forward</v>
      </c>
      <c r="C148" s="3">
        <f t="shared" si="3"/>
        <v>2</v>
      </c>
      <c r="D148" s="3">
        <f t="shared" si="4"/>
        <v>0</v>
      </c>
      <c r="E148" s="3">
        <f t="shared" si="5"/>
        <v>2</v>
      </c>
      <c r="J148" s="3">
        <f t="shared" si="6"/>
        <v>171</v>
      </c>
      <c r="K148" s="3">
        <f t="shared" si="7"/>
        <v>342</v>
      </c>
    </row>
    <row r="149">
      <c r="A149" s="1" t="s">
        <v>29</v>
      </c>
      <c r="B149" s="3" t="str">
        <f t="shared" si="2"/>
        <v>forward</v>
      </c>
      <c r="C149" s="3">
        <f t="shared" si="3"/>
        <v>9</v>
      </c>
      <c r="D149" s="3">
        <f t="shared" si="4"/>
        <v>0</v>
      </c>
      <c r="E149" s="3">
        <f t="shared" si="5"/>
        <v>9</v>
      </c>
      <c r="J149" s="3">
        <f t="shared" si="6"/>
        <v>171</v>
      </c>
      <c r="K149" s="3">
        <f t="shared" si="7"/>
        <v>1539</v>
      </c>
    </row>
    <row r="150">
      <c r="A150" s="1" t="s">
        <v>30</v>
      </c>
      <c r="B150" s="3" t="str">
        <f t="shared" si="2"/>
        <v>down</v>
      </c>
      <c r="C150" s="3">
        <f t="shared" si="3"/>
        <v>1</v>
      </c>
      <c r="D150" s="3">
        <f t="shared" si="4"/>
        <v>1</v>
      </c>
      <c r="E150" s="3">
        <f t="shared" si="5"/>
        <v>0</v>
      </c>
      <c r="J150" s="3">
        <f t="shared" si="6"/>
        <v>172</v>
      </c>
      <c r="K150" s="3">
        <f t="shared" si="7"/>
        <v>0</v>
      </c>
    </row>
    <row r="151">
      <c r="A151" s="1" t="s">
        <v>25</v>
      </c>
      <c r="B151" s="3" t="str">
        <f t="shared" si="2"/>
        <v>down</v>
      </c>
      <c r="C151" s="3">
        <f t="shared" si="3"/>
        <v>9</v>
      </c>
      <c r="D151" s="3">
        <f t="shared" si="4"/>
        <v>9</v>
      </c>
      <c r="E151" s="3">
        <f t="shared" si="5"/>
        <v>0</v>
      </c>
      <c r="J151" s="3">
        <f t="shared" si="6"/>
        <v>181</v>
      </c>
      <c r="K151" s="3">
        <f t="shared" si="7"/>
        <v>0</v>
      </c>
    </row>
    <row r="152">
      <c r="A152" s="1" t="s">
        <v>24</v>
      </c>
      <c r="B152" s="3" t="str">
        <f t="shared" si="2"/>
        <v>down</v>
      </c>
      <c r="C152" s="3">
        <f t="shared" si="3"/>
        <v>4</v>
      </c>
      <c r="D152" s="3">
        <f t="shared" si="4"/>
        <v>4</v>
      </c>
      <c r="E152" s="3">
        <f t="shared" si="5"/>
        <v>0</v>
      </c>
      <c r="J152" s="3">
        <f t="shared" si="6"/>
        <v>185</v>
      </c>
      <c r="K152" s="3">
        <f t="shared" si="7"/>
        <v>0</v>
      </c>
    </row>
    <row r="153">
      <c r="A153" s="1" t="s">
        <v>32</v>
      </c>
      <c r="B153" s="3" t="str">
        <f t="shared" si="2"/>
        <v>up</v>
      </c>
      <c r="C153" s="3">
        <f t="shared" si="3"/>
        <v>7</v>
      </c>
      <c r="D153" s="3">
        <f t="shared" si="4"/>
        <v>-7</v>
      </c>
      <c r="E153" s="3">
        <f t="shared" si="5"/>
        <v>0</v>
      </c>
      <c r="J153" s="3">
        <f t="shared" si="6"/>
        <v>178</v>
      </c>
      <c r="K153" s="3">
        <f t="shared" si="7"/>
        <v>0</v>
      </c>
    </row>
    <row r="154">
      <c r="A154" s="1" t="s">
        <v>24</v>
      </c>
      <c r="B154" s="3" t="str">
        <f t="shared" si="2"/>
        <v>down</v>
      </c>
      <c r="C154" s="3">
        <f t="shared" si="3"/>
        <v>4</v>
      </c>
      <c r="D154" s="3">
        <f t="shared" si="4"/>
        <v>4</v>
      </c>
      <c r="E154" s="3">
        <f t="shared" si="5"/>
        <v>0</v>
      </c>
      <c r="J154" s="3">
        <f t="shared" si="6"/>
        <v>182</v>
      </c>
      <c r="K154" s="3">
        <f t="shared" si="7"/>
        <v>0</v>
      </c>
    </row>
    <row r="155">
      <c r="A155" s="1" t="s">
        <v>39</v>
      </c>
      <c r="B155" s="3" t="str">
        <f t="shared" si="2"/>
        <v>up</v>
      </c>
      <c r="C155" s="3">
        <f t="shared" si="3"/>
        <v>6</v>
      </c>
      <c r="D155" s="3">
        <f t="shared" si="4"/>
        <v>-6</v>
      </c>
      <c r="E155" s="3">
        <f t="shared" si="5"/>
        <v>0</v>
      </c>
      <c r="J155" s="3">
        <f t="shared" si="6"/>
        <v>176</v>
      </c>
      <c r="K155" s="3">
        <f t="shared" si="7"/>
        <v>0</v>
      </c>
    </row>
    <row r="156">
      <c r="A156" s="1" t="s">
        <v>18</v>
      </c>
      <c r="B156" s="3" t="str">
        <f t="shared" si="2"/>
        <v>forward</v>
      </c>
      <c r="C156" s="3">
        <f t="shared" si="3"/>
        <v>5</v>
      </c>
      <c r="D156" s="3">
        <f t="shared" si="4"/>
        <v>0</v>
      </c>
      <c r="E156" s="3">
        <f t="shared" si="5"/>
        <v>5</v>
      </c>
      <c r="J156" s="3">
        <f t="shared" si="6"/>
        <v>176</v>
      </c>
      <c r="K156" s="3">
        <f t="shared" si="7"/>
        <v>880</v>
      </c>
    </row>
    <row r="157">
      <c r="A157" s="1" t="s">
        <v>37</v>
      </c>
      <c r="B157" s="3" t="str">
        <f t="shared" si="2"/>
        <v>down</v>
      </c>
      <c r="C157" s="3">
        <f t="shared" si="3"/>
        <v>6</v>
      </c>
      <c r="D157" s="3">
        <f t="shared" si="4"/>
        <v>6</v>
      </c>
      <c r="E157" s="3">
        <f t="shared" si="5"/>
        <v>0</v>
      </c>
      <c r="J157" s="3">
        <f t="shared" si="6"/>
        <v>182</v>
      </c>
      <c r="K157" s="3">
        <f t="shared" si="7"/>
        <v>0</v>
      </c>
    </row>
    <row r="158">
      <c r="A158" s="1" t="s">
        <v>17</v>
      </c>
      <c r="B158" s="3" t="str">
        <f t="shared" si="2"/>
        <v>forward</v>
      </c>
      <c r="C158" s="3">
        <f t="shared" si="3"/>
        <v>3</v>
      </c>
      <c r="D158" s="3">
        <f t="shared" si="4"/>
        <v>0</v>
      </c>
      <c r="E158" s="3">
        <f t="shared" si="5"/>
        <v>3</v>
      </c>
      <c r="J158" s="3">
        <f t="shared" si="6"/>
        <v>182</v>
      </c>
      <c r="K158" s="3">
        <f t="shared" si="7"/>
        <v>546</v>
      </c>
    </row>
    <row r="159">
      <c r="A159" s="1" t="s">
        <v>40</v>
      </c>
      <c r="B159" s="3" t="str">
        <f t="shared" si="2"/>
        <v>down</v>
      </c>
      <c r="C159" s="3">
        <f t="shared" si="3"/>
        <v>2</v>
      </c>
      <c r="D159" s="3">
        <f t="shared" si="4"/>
        <v>2</v>
      </c>
      <c r="E159" s="3">
        <f t="shared" si="5"/>
        <v>0</v>
      </c>
      <c r="J159" s="3">
        <f t="shared" si="6"/>
        <v>184</v>
      </c>
      <c r="K159" s="3">
        <f t="shared" si="7"/>
        <v>0</v>
      </c>
    </row>
    <row r="160">
      <c r="A160" s="1" t="s">
        <v>34</v>
      </c>
      <c r="B160" s="3" t="str">
        <f t="shared" si="2"/>
        <v>forward</v>
      </c>
      <c r="C160" s="3">
        <f t="shared" si="3"/>
        <v>1</v>
      </c>
      <c r="D160" s="3">
        <f t="shared" si="4"/>
        <v>0</v>
      </c>
      <c r="E160" s="3">
        <f t="shared" si="5"/>
        <v>1</v>
      </c>
      <c r="J160" s="3">
        <f t="shared" si="6"/>
        <v>184</v>
      </c>
      <c r="K160" s="3">
        <f t="shared" si="7"/>
        <v>184</v>
      </c>
    </row>
    <row r="161">
      <c r="A161" s="1" t="s">
        <v>21</v>
      </c>
      <c r="B161" s="3" t="str">
        <f t="shared" si="2"/>
        <v>forward</v>
      </c>
      <c r="C161" s="3">
        <f t="shared" si="3"/>
        <v>8</v>
      </c>
      <c r="D161" s="3">
        <f t="shared" si="4"/>
        <v>0</v>
      </c>
      <c r="E161" s="3">
        <f t="shared" si="5"/>
        <v>8</v>
      </c>
      <c r="J161" s="3">
        <f t="shared" si="6"/>
        <v>184</v>
      </c>
      <c r="K161" s="3">
        <f t="shared" si="7"/>
        <v>1472</v>
      </c>
    </row>
    <row r="162">
      <c r="A162" s="1" t="s">
        <v>24</v>
      </c>
      <c r="B162" s="3" t="str">
        <f t="shared" si="2"/>
        <v>down</v>
      </c>
      <c r="C162" s="3">
        <f t="shared" si="3"/>
        <v>4</v>
      </c>
      <c r="D162" s="3">
        <f t="shared" si="4"/>
        <v>4</v>
      </c>
      <c r="E162" s="3">
        <f t="shared" si="5"/>
        <v>0</v>
      </c>
      <c r="J162" s="3">
        <f t="shared" si="6"/>
        <v>188</v>
      </c>
      <c r="K162" s="3">
        <f t="shared" si="7"/>
        <v>0</v>
      </c>
    </row>
    <row r="163">
      <c r="A163" s="1" t="s">
        <v>34</v>
      </c>
      <c r="B163" s="3" t="str">
        <f t="shared" si="2"/>
        <v>forward</v>
      </c>
      <c r="C163" s="3">
        <f t="shared" si="3"/>
        <v>1</v>
      </c>
      <c r="D163" s="3">
        <f t="shared" si="4"/>
        <v>0</v>
      </c>
      <c r="E163" s="3">
        <f t="shared" si="5"/>
        <v>1</v>
      </c>
      <c r="J163" s="3">
        <f t="shared" si="6"/>
        <v>188</v>
      </c>
      <c r="K163" s="3">
        <f t="shared" si="7"/>
        <v>188</v>
      </c>
    </row>
    <row r="164">
      <c r="A164" s="1" t="s">
        <v>32</v>
      </c>
      <c r="B164" s="3" t="str">
        <f t="shared" si="2"/>
        <v>up</v>
      </c>
      <c r="C164" s="3">
        <f t="shared" si="3"/>
        <v>7</v>
      </c>
      <c r="D164" s="3">
        <f t="shared" si="4"/>
        <v>-7</v>
      </c>
      <c r="E164" s="3">
        <f t="shared" si="5"/>
        <v>0</v>
      </c>
      <c r="J164" s="3">
        <f t="shared" si="6"/>
        <v>181</v>
      </c>
      <c r="K164" s="3">
        <f t="shared" si="7"/>
        <v>0</v>
      </c>
    </row>
    <row r="165">
      <c r="A165" s="1" t="s">
        <v>19</v>
      </c>
      <c r="B165" s="3" t="str">
        <f t="shared" si="2"/>
        <v>forward</v>
      </c>
      <c r="C165" s="3">
        <f t="shared" si="3"/>
        <v>6</v>
      </c>
      <c r="D165" s="3">
        <f t="shared" si="4"/>
        <v>0</v>
      </c>
      <c r="E165" s="3">
        <f t="shared" si="5"/>
        <v>6</v>
      </c>
      <c r="J165" s="3">
        <f t="shared" si="6"/>
        <v>181</v>
      </c>
      <c r="K165" s="3">
        <f t="shared" si="7"/>
        <v>1086</v>
      </c>
    </row>
    <row r="166">
      <c r="A166" s="1" t="s">
        <v>31</v>
      </c>
      <c r="B166" s="3" t="str">
        <f t="shared" si="2"/>
        <v>up</v>
      </c>
      <c r="C166" s="3">
        <f t="shared" si="3"/>
        <v>9</v>
      </c>
      <c r="D166" s="3">
        <f t="shared" si="4"/>
        <v>-9</v>
      </c>
      <c r="E166" s="3">
        <f t="shared" si="5"/>
        <v>0</v>
      </c>
      <c r="J166" s="3">
        <f t="shared" si="6"/>
        <v>172</v>
      </c>
      <c r="K166" s="3">
        <f t="shared" si="7"/>
        <v>0</v>
      </c>
    </row>
    <row r="167">
      <c r="A167" s="1" t="s">
        <v>19</v>
      </c>
      <c r="B167" s="3" t="str">
        <f t="shared" si="2"/>
        <v>forward</v>
      </c>
      <c r="C167" s="3">
        <f t="shared" si="3"/>
        <v>6</v>
      </c>
      <c r="D167" s="3">
        <f t="shared" si="4"/>
        <v>0</v>
      </c>
      <c r="E167" s="3">
        <f t="shared" si="5"/>
        <v>6</v>
      </c>
      <c r="J167" s="3">
        <f t="shared" si="6"/>
        <v>172</v>
      </c>
      <c r="K167" s="3">
        <f t="shared" si="7"/>
        <v>1032</v>
      </c>
    </row>
    <row r="168">
      <c r="A168" s="1" t="s">
        <v>36</v>
      </c>
      <c r="B168" s="3" t="str">
        <f t="shared" si="2"/>
        <v>down</v>
      </c>
      <c r="C168" s="3">
        <f t="shared" si="3"/>
        <v>3</v>
      </c>
      <c r="D168" s="3">
        <f t="shared" si="4"/>
        <v>3</v>
      </c>
      <c r="E168" s="3">
        <f t="shared" si="5"/>
        <v>0</v>
      </c>
      <c r="J168" s="3">
        <f t="shared" si="6"/>
        <v>175</v>
      </c>
      <c r="K168" s="3">
        <f t="shared" si="7"/>
        <v>0</v>
      </c>
    </row>
    <row r="169">
      <c r="A169" s="1" t="s">
        <v>16</v>
      </c>
      <c r="B169" s="3" t="str">
        <f t="shared" si="2"/>
        <v>forward</v>
      </c>
      <c r="C169" s="3">
        <f t="shared" si="3"/>
        <v>2</v>
      </c>
      <c r="D169" s="3">
        <f t="shared" si="4"/>
        <v>0</v>
      </c>
      <c r="E169" s="3">
        <f t="shared" si="5"/>
        <v>2</v>
      </c>
      <c r="J169" s="3">
        <f t="shared" si="6"/>
        <v>175</v>
      </c>
      <c r="K169" s="3">
        <f t="shared" si="7"/>
        <v>350</v>
      </c>
    </row>
    <row r="170">
      <c r="A170" s="1" t="s">
        <v>24</v>
      </c>
      <c r="B170" s="3" t="str">
        <f t="shared" si="2"/>
        <v>down</v>
      </c>
      <c r="C170" s="3">
        <f t="shared" si="3"/>
        <v>4</v>
      </c>
      <c r="D170" s="3">
        <f t="shared" si="4"/>
        <v>4</v>
      </c>
      <c r="E170" s="3">
        <f t="shared" si="5"/>
        <v>0</v>
      </c>
      <c r="J170" s="3">
        <f t="shared" si="6"/>
        <v>179</v>
      </c>
      <c r="K170" s="3">
        <f t="shared" si="7"/>
        <v>0</v>
      </c>
    </row>
    <row r="171">
      <c r="A171" s="1" t="s">
        <v>19</v>
      </c>
      <c r="B171" s="3" t="str">
        <f t="shared" si="2"/>
        <v>forward</v>
      </c>
      <c r="C171" s="3">
        <f t="shared" si="3"/>
        <v>6</v>
      </c>
      <c r="D171" s="3">
        <f t="shared" si="4"/>
        <v>0</v>
      </c>
      <c r="E171" s="3">
        <f t="shared" si="5"/>
        <v>6</v>
      </c>
      <c r="J171" s="3">
        <f t="shared" si="6"/>
        <v>179</v>
      </c>
      <c r="K171" s="3">
        <f t="shared" si="7"/>
        <v>1074</v>
      </c>
    </row>
    <row r="172">
      <c r="A172" s="1" t="s">
        <v>36</v>
      </c>
      <c r="B172" s="3" t="str">
        <f t="shared" si="2"/>
        <v>down</v>
      </c>
      <c r="C172" s="3">
        <f t="shared" si="3"/>
        <v>3</v>
      </c>
      <c r="D172" s="3">
        <f t="shared" si="4"/>
        <v>3</v>
      </c>
      <c r="E172" s="3">
        <f t="shared" si="5"/>
        <v>0</v>
      </c>
      <c r="J172" s="3">
        <f t="shared" si="6"/>
        <v>182</v>
      </c>
      <c r="K172" s="3">
        <f t="shared" si="7"/>
        <v>0</v>
      </c>
    </row>
    <row r="173">
      <c r="A173" s="1" t="s">
        <v>37</v>
      </c>
      <c r="B173" s="3" t="str">
        <f t="shared" si="2"/>
        <v>down</v>
      </c>
      <c r="C173" s="3">
        <f t="shared" si="3"/>
        <v>6</v>
      </c>
      <c r="D173" s="3">
        <f t="shared" si="4"/>
        <v>6</v>
      </c>
      <c r="E173" s="3">
        <f t="shared" si="5"/>
        <v>0</v>
      </c>
      <c r="J173" s="3">
        <f t="shared" si="6"/>
        <v>188</v>
      </c>
      <c r="K173" s="3">
        <f t="shared" si="7"/>
        <v>0</v>
      </c>
    </row>
    <row r="174">
      <c r="A174" s="1" t="s">
        <v>30</v>
      </c>
      <c r="B174" s="3" t="str">
        <f t="shared" si="2"/>
        <v>down</v>
      </c>
      <c r="C174" s="3">
        <f t="shared" si="3"/>
        <v>1</v>
      </c>
      <c r="D174" s="3">
        <f t="shared" si="4"/>
        <v>1</v>
      </c>
      <c r="E174" s="3">
        <f t="shared" si="5"/>
        <v>0</v>
      </c>
      <c r="J174" s="3">
        <f t="shared" si="6"/>
        <v>189</v>
      </c>
      <c r="K174" s="3">
        <f t="shared" si="7"/>
        <v>0</v>
      </c>
    </row>
    <row r="175">
      <c r="A175" s="1" t="s">
        <v>30</v>
      </c>
      <c r="B175" s="3" t="str">
        <f t="shared" si="2"/>
        <v>down</v>
      </c>
      <c r="C175" s="3">
        <f t="shared" si="3"/>
        <v>1</v>
      </c>
      <c r="D175" s="3">
        <f t="shared" si="4"/>
        <v>1</v>
      </c>
      <c r="E175" s="3">
        <f t="shared" si="5"/>
        <v>0</v>
      </c>
      <c r="J175" s="3">
        <f t="shared" si="6"/>
        <v>190</v>
      </c>
      <c r="K175" s="3">
        <f t="shared" si="7"/>
        <v>0</v>
      </c>
    </row>
    <row r="176">
      <c r="A176" s="1" t="s">
        <v>27</v>
      </c>
      <c r="B176" s="3" t="str">
        <f t="shared" si="2"/>
        <v>down</v>
      </c>
      <c r="C176" s="3">
        <f t="shared" si="3"/>
        <v>5</v>
      </c>
      <c r="D176" s="3">
        <f t="shared" si="4"/>
        <v>5</v>
      </c>
      <c r="E176" s="3">
        <f t="shared" si="5"/>
        <v>0</v>
      </c>
      <c r="J176" s="3">
        <f t="shared" si="6"/>
        <v>195</v>
      </c>
      <c r="K176" s="3">
        <f t="shared" si="7"/>
        <v>0</v>
      </c>
    </row>
    <row r="177">
      <c r="A177" s="1" t="s">
        <v>17</v>
      </c>
      <c r="B177" s="3" t="str">
        <f t="shared" si="2"/>
        <v>forward</v>
      </c>
      <c r="C177" s="3">
        <f t="shared" si="3"/>
        <v>3</v>
      </c>
      <c r="D177" s="3">
        <f t="shared" si="4"/>
        <v>0</v>
      </c>
      <c r="E177" s="3">
        <f t="shared" si="5"/>
        <v>3</v>
      </c>
      <c r="J177" s="3">
        <f t="shared" si="6"/>
        <v>195</v>
      </c>
      <c r="K177" s="3">
        <f t="shared" si="7"/>
        <v>585</v>
      </c>
    </row>
    <row r="178">
      <c r="A178" s="1" t="s">
        <v>29</v>
      </c>
      <c r="B178" s="3" t="str">
        <f t="shared" si="2"/>
        <v>forward</v>
      </c>
      <c r="C178" s="3">
        <f t="shared" si="3"/>
        <v>9</v>
      </c>
      <c r="D178" s="3">
        <f t="shared" si="4"/>
        <v>0</v>
      </c>
      <c r="E178" s="3">
        <f t="shared" si="5"/>
        <v>9</v>
      </c>
      <c r="J178" s="3">
        <f t="shared" si="6"/>
        <v>195</v>
      </c>
      <c r="K178" s="3">
        <f t="shared" si="7"/>
        <v>1755</v>
      </c>
    </row>
    <row r="179">
      <c r="A179" s="1" t="s">
        <v>21</v>
      </c>
      <c r="B179" s="3" t="str">
        <f t="shared" si="2"/>
        <v>forward</v>
      </c>
      <c r="C179" s="3">
        <f t="shared" si="3"/>
        <v>8</v>
      </c>
      <c r="D179" s="3">
        <f t="shared" si="4"/>
        <v>0</v>
      </c>
      <c r="E179" s="3">
        <f t="shared" si="5"/>
        <v>8</v>
      </c>
      <c r="J179" s="3">
        <f t="shared" si="6"/>
        <v>195</v>
      </c>
      <c r="K179" s="3">
        <f t="shared" si="7"/>
        <v>1560</v>
      </c>
    </row>
    <row r="180">
      <c r="A180" s="1" t="s">
        <v>36</v>
      </c>
      <c r="B180" s="3" t="str">
        <f t="shared" si="2"/>
        <v>down</v>
      </c>
      <c r="C180" s="3">
        <f t="shared" si="3"/>
        <v>3</v>
      </c>
      <c r="D180" s="3">
        <f t="shared" si="4"/>
        <v>3</v>
      </c>
      <c r="E180" s="3">
        <f t="shared" si="5"/>
        <v>0</v>
      </c>
      <c r="J180" s="3">
        <f t="shared" si="6"/>
        <v>198</v>
      </c>
      <c r="K180" s="3">
        <f t="shared" si="7"/>
        <v>0</v>
      </c>
    </row>
    <row r="181">
      <c r="A181" s="1" t="s">
        <v>23</v>
      </c>
      <c r="B181" s="3" t="str">
        <f t="shared" si="2"/>
        <v>forward</v>
      </c>
      <c r="C181" s="3">
        <f t="shared" si="3"/>
        <v>7</v>
      </c>
      <c r="D181" s="3">
        <f t="shared" si="4"/>
        <v>0</v>
      </c>
      <c r="E181" s="3">
        <f t="shared" si="5"/>
        <v>7</v>
      </c>
      <c r="J181" s="3">
        <f t="shared" si="6"/>
        <v>198</v>
      </c>
      <c r="K181" s="3">
        <f t="shared" si="7"/>
        <v>1386</v>
      </c>
    </row>
    <row r="182">
      <c r="A182" s="1" t="s">
        <v>31</v>
      </c>
      <c r="B182" s="3" t="str">
        <f t="shared" si="2"/>
        <v>up</v>
      </c>
      <c r="C182" s="3">
        <f t="shared" si="3"/>
        <v>9</v>
      </c>
      <c r="D182" s="3">
        <f t="shared" si="4"/>
        <v>-9</v>
      </c>
      <c r="E182" s="3">
        <f t="shared" si="5"/>
        <v>0</v>
      </c>
      <c r="J182" s="3">
        <f t="shared" si="6"/>
        <v>189</v>
      </c>
      <c r="K182" s="3">
        <f t="shared" si="7"/>
        <v>0</v>
      </c>
    </row>
    <row r="183">
      <c r="A183" s="1" t="s">
        <v>29</v>
      </c>
      <c r="B183" s="3" t="str">
        <f t="shared" si="2"/>
        <v>forward</v>
      </c>
      <c r="C183" s="3">
        <f t="shared" si="3"/>
        <v>9</v>
      </c>
      <c r="D183" s="3">
        <f t="shared" si="4"/>
        <v>0</v>
      </c>
      <c r="E183" s="3">
        <f t="shared" si="5"/>
        <v>9</v>
      </c>
      <c r="J183" s="3">
        <f t="shared" si="6"/>
        <v>189</v>
      </c>
      <c r="K183" s="3">
        <f t="shared" si="7"/>
        <v>1701</v>
      </c>
    </row>
    <row r="184">
      <c r="A184" s="1" t="s">
        <v>41</v>
      </c>
      <c r="B184" s="3" t="str">
        <f t="shared" si="2"/>
        <v>up</v>
      </c>
      <c r="C184" s="3">
        <f t="shared" si="3"/>
        <v>2</v>
      </c>
      <c r="D184" s="3">
        <f t="shared" si="4"/>
        <v>-2</v>
      </c>
      <c r="E184" s="3">
        <f t="shared" si="5"/>
        <v>0</v>
      </c>
      <c r="J184" s="3">
        <f t="shared" si="6"/>
        <v>187</v>
      </c>
      <c r="K184" s="3">
        <f t="shared" si="7"/>
        <v>0</v>
      </c>
    </row>
    <row r="185">
      <c r="A185" s="1" t="s">
        <v>22</v>
      </c>
      <c r="B185" s="3" t="str">
        <f t="shared" si="2"/>
        <v>forward</v>
      </c>
      <c r="C185" s="3">
        <f t="shared" si="3"/>
        <v>4</v>
      </c>
      <c r="D185" s="3">
        <f t="shared" si="4"/>
        <v>0</v>
      </c>
      <c r="E185" s="3">
        <f t="shared" si="5"/>
        <v>4</v>
      </c>
      <c r="J185" s="3">
        <f t="shared" si="6"/>
        <v>187</v>
      </c>
      <c r="K185" s="3">
        <f t="shared" si="7"/>
        <v>748</v>
      </c>
    </row>
    <row r="186">
      <c r="A186" s="1" t="s">
        <v>35</v>
      </c>
      <c r="B186" s="3" t="str">
        <f t="shared" si="2"/>
        <v>up</v>
      </c>
      <c r="C186" s="3">
        <f t="shared" si="3"/>
        <v>3</v>
      </c>
      <c r="D186" s="3">
        <f t="shared" si="4"/>
        <v>-3</v>
      </c>
      <c r="E186" s="3">
        <f t="shared" si="5"/>
        <v>0</v>
      </c>
      <c r="J186" s="3">
        <f t="shared" si="6"/>
        <v>184</v>
      </c>
      <c r="K186" s="3">
        <f t="shared" si="7"/>
        <v>0</v>
      </c>
    </row>
    <row r="187">
      <c r="A187" s="1" t="s">
        <v>34</v>
      </c>
      <c r="B187" s="3" t="str">
        <f t="shared" si="2"/>
        <v>forward</v>
      </c>
      <c r="C187" s="3">
        <f t="shared" si="3"/>
        <v>1</v>
      </c>
      <c r="D187" s="3">
        <f t="shared" si="4"/>
        <v>0</v>
      </c>
      <c r="E187" s="3">
        <f t="shared" si="5"/>
        <v>1</v>
      </c>
      <c r="J187" s="3">
        <f t="shared" si="6"/>
        <v>184</v>
      </c>
      <c r="K187" s="3">
        <f t="shared" si="7"/>
        <v>184</v>
      </c>
    </row>
    <row r="188">
      <c r="A188" s="1" t="s">
        <v>39</v>
      </c>
      <c r="B188" s="3" t="str">
        <f t="shared" si="2"/>
        <v>up</v>
      </c>
      <c r="C188" s="3">
        <f t="shared" si="3"/>
        <v>6</v>
      </c>
      <c r="D188" s="3">
        <f t="shared" si="4"/>
        <v>-6</v>
      </c>
      <c r="E188" s="3">
        <f t="shared" si="5"/>
        <v>0</v>
      </c>
      <c r="J188" s="3">
        <f t="shared" si="6"/>
        <v>178</v>
      </c>
      <c r="K188" s="3">
        <f t="shared" si="7"/>
        <v>0</v>
      </c>
    </row>
    <row r="189">
      <c r="A189" s="1" t="s">
        <v>42</v>
      </c>
      <c r="B189" s="3" t="str">
        <f t="shared" si="2"/>
        <v>up</v>
      </c>
      <c r="C189" s="3">
        <f t="shared" si="3"/>
        <v>8</v>
      </c>
      <c r="D189" s="3">
        <f t="shared" si="4"/>
        <v>-8</v>
      </c>
      <c r="E189" s="3">
        <f t="shared" si="5"/>
        <v>0</v>
      </c>
      <c r="J189" s="3">
        <f t="shared" si="6"/>
        <v>170</v>
      </c>
      <c r="K189" s="3">
        <f t="shared" si="7"/>
        <v>0</v>
      </c>
    </row>
    <row r="190">
      <c r="A190" s="1" t="s">
        <v>27</v>
      </c>
      <c r="B190" s="3" t="str">
        <f t="shared" si="2"/>
        <v>down</v>
      </c>
      <c r="C190" s="3">
        <f t="shared" si="3"/>
        <v>5</v>
      </c>
      <c r="D190" s="3">
        <f t="shared" si="4"/>
        <v>5</v>
      </c>
      <c r="E190" s="3">
        <f t="shared" si="5"/>
        <v>0</v>
      </c>
      <c r="J190" s="3">
        <f t="shared" si="6"/>
        <v>175</v>
      </c>
      <c r="K190" s="3">
        <f t="shared" si="7"/>
        <v>0</v>
      </c>
    </row>
    <row r="191">
      <c r="A191" s="1" t="s">
        <v>37</v>
      </c>
      <c r="B191" s="3" t="str">
        <f t="shared" si="2"/>
        <v>down</v>
      </c>
      <c r="C191" s="3">
        <f t="shared" si="3"/>
        <v>6</v>
      </c>
      <c r="D191" s="3">
        <f t="shared" si="4"/>
        <v>6</v>
      </c>
      <c r="E191" s="3">
        <f t="shared" si="5"/>
        <v>0</v>
      </c>
      <c r="J191" s="3">
        <f t="shared" si="6"/>
        <v>181</v>
      </c>
      <c r="K191" s="3">
        <f t="shared" si="7"/>
        <v>0</v>
      </c>
    </row>
    <row r="192">
      <c r="A192" s="1" t="s">
        <v>31</v>
      </c>
      <c r="B192" s="3" t="str">
        <f t="shared" si="2"/>
        <v>up</v>
      </c>
      <c r="C192" s="3">
        <f t="shared" si="3"/>
        <v>9</v>
      </c>
      <c r="D192" s="3">
        <f t="shared" si="4"/>
        <v>-9</v>
      </c>
      <c r="E192" s="3">
        <f t="shared" si="5"/>
        <v>0</v>
      </c>
      <c r="J192" s="3">
        <f t="shared" si="6"/>
        <v>172</v>
      </c>
      <c r="K192" s="3">
        <f t="shared" si="7"/>
        <v>0</v>
      </c>
    </row>
    <row r="193">
      <c r="A193" s="1" t="s">
        <v>37</v>
      </c>
      <c r="B193" s="3" t="str">
        <f t="shared" si="2"/>
        <v>down</v>
      </c>
      <c r="C193" s="3">
        <f t="shared" si="3"/>
        <v>6</v>
      </c>
      <c r="D193" s="3">
        <f t="shared" si="4"/>
        <v>6</v>
      </c>
      <c r="E193" s="3">
        <f t="shared" si="5"/>
        <v>0</v>
      </c>
      <c r="J193" s="3">
        <f t="shared" si="6"/>
        <v>178</v>
      </c>
      <c r="K193" s="3">
        <f t="shared" si="7"/>
        <v>0</v>
      </c>
    </row>
    <row r="194">
      <c r="A194" s="1" t="s">
        <v>25</v>
      </c>
      <c r="B194" s="3" t="str">
        <f t="shared" si="2"/>
        <v>down</v>
      </c>
      <c r="C194" s="3">
        <f t="shared" si="3"/>
        <v>9</v>
      </c>
      <c r="D194" s="3">
        <f t="shared" si="4"/>
        <v>9</v>
      </c>
      <c r="E194" s="3">
        <f t="shared" si="5"/>
        <v>0</v>
      </c>
      <c r="J194" s="3">
        <f t="shared" si="6"/>
        <v>187</v>
      </c>
      <c r="K194" s="3">
        <f t="shared" si="7"/>
        <v>0</v>
      </c>
    </row>
    <row r="195">
      <c r="A195" s="1" t="s">
        <v>31</v>
      </c>
      <c r="B195" s="3" t="str">
        <f t="shared" si="2"/>
        <v>up</v>
      </c>
      <c r="C195" s="3">
        <f t="shared" si="3"/>
        <v>9</v>
      </c>
      <c r="D195" s="3">
        <f t="shared" si="4"/>
        <v>-9</v>
      </c>
      <c r="E195" s="3">
        <f t="shared" si="5"/>
        <v>0</v>
      </c>
      <c r="J195" s="3">
        <f t="shared" si="6"/>
        <v>178</v>
      </c>
      <c r="K195" s="3">
        <f t="shared" si="7"/>
        <v>0</v>
      </c>
    </row>
    <row r="196">
      <c r="A196" s="1" t="s">
        <v>24</v>
      </c>
      <c r="B196" s="3" t="str">
        <f t="shared" si="2"/>
        <v>down</v>
      </c>
      <c r="C196" s="3">
        <f t="shared" si="3"/>
        <v>4</v>
      </c>
      <c r="D196" s="3">
        <f t="shared" si="4"/>
        <v>4</v>
      </c>
      <c r="E196" s="3">
        <f t="shared" si="5"/>
        <v>0</v>
      </c>
      <c r="J196" s="3">
        <f t="shared" si="6"/>
        <v>182</v>
      </c>
      <c r="K196" s="3">
        <f t="shared" si="7"/>
        <v>0</v>
      </c>
    </row>
    <row r="197">
      <c r="A197" s="1" t="s">
        <v>18</v>
      </c>
      <c r="B197" s="3" t="str">
        <f t="shared" si="2"/>
        <v>forward</v>
      </c>
      <c r="C197" s="3">
        <f t="shared" si="3"/>
        <v>5</v>
      </c>
      <c r="D197" s="3">
        <f t="shared" si="4"/>
        <v>0</v>
      </c>
      <c r="E197" s="3">
        <f t="shared" si="5"/>
        <v>5</v>
      </c>
      <c r="J197" s="3">
        <f t="shared" si="6"/>
        <v>182</v>
      </c>
      <c r="K197" s="3">
        <f t="shared" si="7"/>
        <v>910</v>
      </c>
    </row>
    <row r="198">
      <c r="A198" s="1" t="s">
        <v>41</v>
      </c>
      <c r="B198" s="3" t="str">
        <f t="shared" si="2"/>
        <v>up</v>
      </c>
      <c r="C198" s="3">
        <f t="shared" si="3"/>
        <v>2</v>
      </c>
      <c r="D198" s="3">
        <f t="shared" si="4"/>
        <v>-2</v>
      </c>
      <c r="E198" s="3">
        <f t="shared" si="5"/>
        <v>0</v>
      </c>
      <c r="J198" s="3">
        <f t="shared" si="6"/>
        <v>180</v>
      </c>
      <c r="K198" s="3">
        <f t="shared" si="7"/>
        <v>0</v>
      </c>
    </row>
    <row r="199">
      <c r="A199" s="1" t="s">
        <v>36</v>
      </c>
      <c r="B199" s="3" t="str">
        <f t="shared" si="2"/>
        <v>down</v>
      </c>
      <c r="C199" s="3">
        <f t="shared" si="3"/>
        <v>3</v>
      </c>
      <c r="D199" s="3">
        <f t="shared" si="4"/>
        <v>3</v>
      </c>
      <c r="E199" s="3">
        <f t="shared" si="5"/>
        <v>0</v>
      </c>
      <c r="J199" s="3">
        <f t="shared" si="6"/>
        <v>183</v>
      </c>
      <c r="K199" s="3">
        <f t="shared" si="7"/>
        <v>0</v>
      </c>
    </row>
    <row r="200">
      <c r="A200" s="1" t="s">
        <v>35</v>
      </c>
      <c r="B200" s="3" t="str">
        <f t="shared" si="2"/>
        <v>up</v>
      </c>
      <c r="C200" s="3">
        <f t="shared" si="3"/>
        <v>3</v>
      </c>
      <c r="D200" s="3">
        <f t="shared" si="4"/>
        <v>-3</v>
      </c>
      <c r="E200" s="3">
        <f t="shared" si="5"/>
        <v>0</v>
      </c>
      <c r="J200" s="3">
        <f t="shared" si="6"/>
        <v>180</v>
      </c>
      <c r="K200" s="3">
        <f t="shared" si="7"/>
        <v>0</v>
      </c>
    </row>
    <row r="201">
      <c r="A201" s="1" t="s">
        <v>30</v>
      </c>
      <c r="B201" s="3" t="str">
        <f t="shared" si="2"/>
        <v>down</v>
      </c>
      <c r="C201" s="3">
        <f t="shared" si="3"/>
        <v>1</v>
      </c>
      <c r="D201" s="3">
        <f t="shared" si="4"/>
        <v>1</v>
      </c>
      <c r="E201" s="3">
        <f t="shared" si="5"/>
        <v>0</v>
      </c>
      <c r="J201" s="3">
        <f t="shared" si="6"/>
        <v>181</v>
      </c>
      <c r="K201" s="3">
        <f t="shared" si="7"/>
        <v>0</v>
      </c>
    </row>
    <row r="202">
      <c r="A202" s="1" t="s">
        <v>17</v>
      </c>
      <c r="B202" s="3" t="str">
        <f t="shared" si="2"/>
        <v>forward</v>
      </c>
      <c r="C202" s="3">
        <f t="shared" si="3"/>
        <v>3</v>
      </c>
      <c r="D202" s="3">
        <f t="shared" si="4"/>
        <v>0</v>
      </c>
      <c r="E202" s="3">
        <f t="shared" si="5"/>
        <v>3</v>
      </c>
      <c r="J202" s="3">
        <f t="shared" si="6"/>
        <v>181</v>
      </c>
      <c r="K202" s="3">
        <f t="shared" si="7"/>
        <v>543</v>
      </c>
    </row>
    <row r="203">
      <c r="A203" s="1" t="s">
        <v>27</v>
      </c>
      <c r="B203" s="3" t="str">
        <f t="shared" si="2"/>
        <v>down</v>
      </c>
      <c r="C203" s="3">
        <f t="shared" si="3"/>
        <v>5</v>
      </c>
      <c r="D203" s="3">
        <f t="shared" si="4"/>
        <v>5</v>
      </c>
      <c r="E203" s="3">
        <f t="shared" si="5"/>
        <v>0</v>
      </c>
      <c r="J203" s="3">
        <f t="shared" si="6"/>
        <v>186</v>
      </c>
      <c r="K203" s="3">
        <f t="shared" si="7"/>
        <v>0</v>
      </c>
    </row>
    <row r="204">
      <c r="A204" s="1" t="s">
        <v>23</v>
      </c>
      <c r="B204" s="3" t="str">
        <f t="shared" si="2"/>
        <v>forward</v>
      </c>
      <c r="C204" s="3">
        <f t="shared" si="3"/>
        <v>7</v>
      </c>
      <c r="D204" s="3">
        <f t="shared" si="4"/>
        <v>0</v>
      </c>
      <c r="E204" s="3">
        <f t="shared" si="5"/>
        <v>7</v>
      </c>
      <c r="J204" s="3">
        <f t="shared" si="6"/>
        <v>186</v>
      </c>
      <c r="K204" s="3">
        <f t="shared" si="7"/>
        <v>1302</v>
      </c>
    </row>
    <row r="205">
      <c r="A205" s="1" t="s">
        <v>37</v>
      </c>
      <c r="B205" s="3" t="str">
        <f t="shared" si="2"/>
        <v>down</v>
      </c>
      <c r="C205" s="3">
        <f t="shared" si="3"/>
        <v>6</v>
      </c>
      <c r="D205" s="3">
        <f t="shared" si="4"/>
        <v>6</v>
      </c>
      <c r="E205" s="3">
        <f t="shared" si="5"/>
        <v>0</v>
      </c>
      <c r="J205" s="3">
        <f t="shared" si="6"/>
        <v>192</v>
      </c>
      <c r="K205" s="3">
        <f t="shared" si="7"/>
        <v>0</v>
      </c>
    </row>
    <row r="206">
      <c r="A206" s="1" t="s">
        <v>20</v>
      </c>
      <c r="B206" s="3" t="str">
        <f t="shared" si="2"/>
        <v>down</v>
      </c>
      <c r="C206" s="3">
        <f t="shared" si="3"/>
        <v>7</v>
      </c>
      <c r="D206" s="3">
        <f t="shared" si="4"/>
        <v>7</v>
      </c>
      <c r="E206" s="3">
        <f t="shared" si="5"/>
        <v>0</v>
      </c>
      <c r="J206" s="3">
        <f t="shared" si="6"/>
        <v>199</v>
      </c>
      <c r="K206" s="3">
        <f t="shared" si="7"/>
        <v>0</v>
      </c>
    </row>
    <row r="207">
      <c r="A207" s="1" t="s">
        <v>27</v>
      </c>
      <c r="B207" s="3" t="str">
        <f t="shared" si="2"/>
        <v>down</v>
      </c>
      <c r="C207" s="3">
        <f t="shared" si="3"/>
        <v>5</v>
      </c>
      <c r="D207" s="3">
        <f t="shared" si="4"/>
        <v>5</v>
      </c>
      <c r="E207" s="3">
        <f t="shared" si="5"/>
        <v>0</v>
      </c>
      <c r="J207" s="3">
        <f t="shared" si="6"/>
        <v>204</v>
      </c>
      <c r="K207" s="3">
        <f t="shared" si="7"/>
        <v>0</v>
      </c>
    </row>
    <row r="208">
      <c r="A208" s="1" t="s">
        <v>16</v>
      </c>
      <c r="B208" s="3" t="str">
        <f t="shared" si="2"/>
        <v>forward</v>
      </c>
      <c r="C208" s="3">
        <f t="shared" si="3"/>
        <v>2</v>
      </c>
      <c r="D208" s="3">
        <f t="shared" si="4"/>
        <v>0</v>
      </c>
      <c r="E208" s="3">
        <f t="shared" si="5"/>
        <v>2</v>
      </c>
      <c r="J208" s="3">
        <f t="shared" si="6"/>
        <v>204</v>
      </c>
      <c r="K208" s="3">
        <f t="shared" si="7"/>
        <v>408</v>
      </c>
    </row>
    <row r="209">
      <c r="A209" s="1" t="s">
        <v>39</v>
      </c>
      <c r="B209" s="3" t="str">
        <f t="shared" si="2"/>
        <v>up</v>
      </c>
      <c r="C209" s="3">
        <f t="shared" si="3"/>
        <v>6</v>
      </c>
      <c r="D209" s="3">
        <f t="shared" si="4"/>
        <v>-6</v>
      </c>
      <c r="E209" s="3">
        <f t="shared" si="5"/>
        <v>0</v>
      </c>
      <c r="J209" s="3">
        <f t="shared" si="6"/>
        <v>198</v>
      </c>
      <c r="K209" s="3">
        <f t="shared" si="7"/>
        <v>0</v>
      </c>
    </row>
    <row r="210">
      <c r="A210" s="1" t="s">
        <v>25</v>
      </c>
      <c r="B210" s="3" t="str">
        <f t="shared" si="2"/>
        <v>down</v>
      </c>
      <c r="C210" s="3">
        <f t="shared" si="3"/>
        <v>9</v>
      </c>
      <c r="D210" s="3">
        <f t="shared" si="4"/>
        <v>9</v>
      </c>
      <c r="E210" s="3">
        <f t="shared" si="5"/>
        <v>0</v>
      </c>
      <c r="J210" s="3">
        <f t="shared" si="6"/>
        <v>207</v>
      </c>
      <c r="K210" s="3">
        <f t="shared" si="7"/>
        <v>0</v>
      </c>
    </row>
    <row r="211">
      <c r="A211" s="1" t="s">
        <v>24</v>
      </c>
      <c r="B211" s="3" t="str">
        <f t="shared" si="2"/>
        <v>down</v>
      </c>
      <c r="C211" s="3">
        <f t="shared" si="3"/>
        <v>4</v>
      </c>
      <c r="D211" s="3">
        <f t="shared" si="4"/>
        <v>4</v>
      </c>
      <c r="E211" s="3">
        <f t="shared" si="5"/>
        <v>0</v>
      </c>
      <c r="J211" s="3">
        <f t="shared" si="6"/>
        <v>211</v>
      </c>
      <c r="K211" s="3">
        <f t="shared" si="7"/>
        <v>0</v>
      </c>
    </row>
    <row r="212">
      <c r="A212" s="1" t="s">
        <v>36</v>
      </c>
      <c r="B212" s="3" t="str">
        <f t="shared" si="2"/>
        <v>down</v>
      </c>
      <c r="C212" s="3">
        <f t="shared" si="3"/>
        <v>3</v>
      </c>
      <c r="D212" s="3">
        <f t="shared" si="4"/>
        <v>3</v>
      </c>
      <c r="E212" s="3">
        <f t="shared" si="5"/>
        <v>0</v>
      </c>
      <c r="J212" s="3">
        <f t="shared" si="6"/>
        <v>214</v>
      </c>
      <c r="K212" s="3">
        <f t="shared" si="7"/>
        <v>0</v>
      </c>
    </row>
    <row r="213">
      <c r="A213" s="1" t="s">
        <v>29</v>
      </c>
      <c r="B213" s="3" t="str">
        <f t="shared" si="2"/>
        <v>forward</v>
      </c>
      <c r="C213" s="3">
        <f t="shared" si="3"/>
        <v>9</v>
      </c>
      <c r="D213" s="3">
        <f t="shared" si="4"/>
        <v>0</v>
      </c>
      <c r="E213" s="3">
        <f t="shared" si="5"/>
        <v>9</v>
      </c>
      <c r="J213" s="3">
        <f t="shared" si="6"/>
        <v>214</v>
      </c>
      <c r="K213" s="3">
        <f t="shared" si="7"/>
        <v>1926</v>
      </c>
    </row>
    <row r="214">
      <c r="A214" s="1" t="s">
        <v>42</v>
      </c>
      <c r="B214" s="3" t="str">
        <f t="shared" si="2"/>
        <v>up</v>
      </c>
      <c r="C214" s="3">
        <f t="shared" si="3"/>
        <v>8</v>
      </c>
      <c r="D214" s="3">
        <f t="shared" si="4"/>
        <v>-8</v>
      </c>
      <c r="E214" s="3">
        <f t="shared" si="5"/>
        <v>0</v>
      </c>
      <c r="J214" s="3">
        <f t="shared" si="6"/>
        <v>206</v>
      </c>
      <c r="K214" s="3">
        <f t="shared" si="7"/>
        <v>0</v>
      </c>
    </row>
    <row r="215">
      <c r="A215" s="1" t="s">
        <v>16</v>
      </c>
      <c r="B215" s="3" t="str">
        <f t="shared" si="2"/>
        <v>forward</v>
      </c>
      <c r="C215" s="3">
        <f t="shared" si="3"/>
        <v>2</v>
      </c>
      <c r="D215" s="3">
        <f t="shared" si="4"/>
        <v>0</v>
      </c>
      <c r="E215" s="3">
        <f t="shared" si="5"/>
        <v>2</v>
      </c>
      <c r="J215" s="3">
        <f t="shared" si="6"/>
        <v>206</v>
      </c>
      <c r="K215" s="3">
        <f t="shared" si="7"/>
        <v>412</v>
      </c>
    </row>
    <row r="216">
      <c r="A216" s="1" t="s">
        <v>40</v>
      </c>
      <c r="B216" s="3" t="str">
        <f t="shared" si="2"/>
        <v>down</v>
      </c>
      <c r="C216" s="3">
        <f t="shared" si="3"/>
        <v>2</v>
      </c>
      <c r="D216" s="3">
        <f t="shared" si="4"/>
        <v>2</v>
      </c>
      <c r="E216" s="3">
        <f t="shared" si="5"/>
        <v>0</v>
      </c>
      <c r="J216" s="3">
        <f t="shared" si="6"/>
        <v>208</v>
      </c>
      <c r="K216" s="3">
        <f t="shared" si="7"/>
        <v>0</v>
      </c>
    </row>
    <row r="217">
      <c r="A217" s="1" t="s">
        <v>22</v>
      </c>
      <c r="B217" s="3" t="str">
        <f t="shared" si="2"/>
        <v>forward</v>
      </c>
      <c r="C217" s="3">
        <f t="shared" si="3"/>
        <v>4</v>
      </c>
      <c r="D217" s="3">
        <f t="shared" si="4"/>
        <v>0</v>
      </c>
      <c r="E217" s="3">
        <f t="shared" si="5"/>
        <v>4</v>
      </c>
      <c r="J217" s="3">
        <f t="shared" si="6"/>
        <v>208</v>
      </c>
      <c r="K217" s="3">
        <f t="shared" si="7"/>
        <v>832</v>
      </c>
    </row>
    <row r="218">
      <c r="A218" s="1" t="s">
        <v>39</v>
      </c>
      <c r="B218" s="3" t="str">
        <f t="shared" si="2"/>
        <v>up</v>
      </c>
      <c r="C218" s="3">
        <f t="shared" si="3"/>
        <v>6</v>
      </c>
      <c r="D218" s="3">
        <f t="shared" si="4"/>
        <v>-6</v>
      </c>
      <c r="E218" s="3">
        <f t="shared" si="5"/>
        <v>0</v>
      </c>
      <c r="J218" s="3">
        <f t="shared" si="6"/>
        <v>202</v>
      </c>
      <c r="K218" s="3">
        <f t="shared" si="7"/>
        <v>0</v>
      </c>
    </row>
    <row r="219">
      <c r="A219" s="1" t="s">
        <v>24</v>
      </c>
      <c r="B219" s="3" t="str">
        <f t="shared" si="2"/>
        <v>down</v>
      </c>
      <c r="C219" s="3">
        <f t="shared" si="3"/>
        <v>4</v>
      </c>
      <c r="D219" s="3">
        <f t="shared" si="4"/>
        <v>4</v>
      </c>
      <c r="E219" s="3">
        <f t="shared" si="5"/>
        <v>0</v>
      </c>
      <c r="J219" s="3">
        <f t="shared" si="6"/>
        <v>206</v>
      </c>
      <c r="K219" s="3">
        <f t="shared" si="7"/>
        <v>0</v>
      </c>
    </row>
    <row r="220">
      <c r="A220" s="1" t="s">
        <v>42</v>
      </c>
      <c r="B220" s="3" t="str">
        <f t="shared" si="2"/>
        <v>up</v>
      </c>
      <c r="C220" s="3">
        <f t="shared" si="3"/>
        <v>8</v>
      </c>
      <c r="D220" s="3">
        <f t="shared" si="4"/>
        <v>-8</v>
      </c>
      <c r="E220" s="3">
        <f t="shared" si="5"/>
        <v>0</v>
      </c>
      <c r="J220" s="3">
        <f t="shared" si="6"/>
        <v>198</v>
      </c>
      <c r="K220" s="3">
        <f t="shared" si="7"/>
        <v>0</v>
      </c>
    </row>
    <row r="221">
      <c r="A221" s="1" t="s">
        <v>20</v>
      </c>
      <c r="B221" s="3" t="str">
        <f t="shared" si="2"/>
        <v>down</v>
      </c>
      <c r="C221" s="3">
        <f t="shared" si="3"/>
        <v>7</v>
      </c>
      <c r="D221" s="3">
        <f t="shared" si="4"/>
        <v>7</v>
      </c>
      <c r="E221" s="3">
        <f t="shared" si="5"/>
        <v>0</v>
      </c>
      <c r="J221" s="3">
        <f t="shared" si="6"/>
        <v>205</v>
      </c>
      <c r="K221" s="3">
        <f t="shared" si="7"/>
        <v>0</v>
      </c>
    </row>
    <row r="222">
      <c r="A222" s="1" t="s">
        <v>40</v>
      </c>
      <c r="B222" s="3" t="str">
        <f t="shared" si="2"/>
        <v>down</v>
      </c>
      <c r="C222" s="3">
        <f t="shared" si="3"/>
        <v>2</v>
      </c>
      <c r="D222" s="3">
        <f t="shared" si="4"/>
        <v>2</v>
      </c>
      <c r="E222" s="3">
        <f t="shared" si="5"/>
        <v>0</v>
      </c>
      <c r="J222" s="3">
        <f t="shared" si="6"/>
        <v>207</v>
      </c>
      <c r="K222" s="3">
        <f t="shared" si="7"/>
        <v>0</v>
      </c>
    </row>
    <row r="223">
      <c r="A223" s="1" t="s">
        <v>39</v>
      </c>
      <c r="B223" s="3" t="str">
        <f t="shared" si="2"/>
        <v>up</v>
      </c>
      <c r="C223" s="3">
        <f t="shared" si="3"/>
        <v>6</v>
      </c>
      <c r="D223" s="3">
        <f t="shared" si="4"/>
        <v>-6</v>
      </c>
      <c r="E223" s="3">
        <f t="shared" si="5"/>
        <v>0</v>
      </c>
      <c r="J223" s="3">
        <f t="shared" si="6"/>
        <v>201</v>
      </c>
      <c r="K223" s="3">
        <f t="shared" si="7"/>
        <v>0</v>
      </c>
    </row>
    <row r="224">
      <c r="A224" s="1" t="s">
        <v>38</v>
      </c>
      <c r="B224" s="3" t="str">
        <f t="shared" si="2"/>
        <v>up</v>
      </c>
      <c r="C224" s="3">
        <f t="shared" si="3"/>
        <v>4</v>
      </c>
      <c r="D224" s="3">
        <f t="shared" si="4"/>
        <v>-4</v>
      </c>
      <c r="E224" s="3">
        <f t="shared" si="5"/>
        <v>0</v>
      </c>
      <c r="J224" s="3">
        <f t="shared" si="6"/>
        <v>197</v>
      </c>
      <c r="K224" s="3">
        <f t="shared" si="7"/>
        <v>0</v>
      </c>
    </row>
    <row r="225">
      <c r="A225" s="1" t="s">
        <v>40</v>
      </c>
      <c r="B225" s="3" t="str">
        <f t="shared" si="2"/>
        <v>down</v>
      </c>
      <c r="C225" s="3">
        <f t="shared" si="3"/>
        <v>2</v>
      </c>
      <c r="D225" s="3">
        <f t="shared" si="4"/>
        <v>2</v>
      </c>
      <c r="E225" s="3">
        <f t="shared" si="5"/>
        <v>0</v>
      </c>
      <c r="J225" s="3">
        <f t="shared" si="6"/>
        <v>199</v>
      </c>
      <c r="K225" s="3">
        <f t="shared" si="7"/>
        <v>0</v>
      </c>
    </row>
    <row r="226">
      <c r="A226" s="1" t="s">
        <v>18</v>
      </c>
      <c r="B226" s="3" t="str">
        <f t="shared" si="2"/>
        <v>forward</v>
      </c>
      <c r="C226" s="3">
        <f t="shared" si="3"/>
        <v>5</v>
      </c>
      <c r="D226" s="3">
        <f t="shared" si="4"/>
        <v>0</v>
      </c>
      <c r="E226" s="3">
        <f t="shared" si="5"/>
        <v>5</v>
      </c>
      <c r="J226" s="3">
        <f t="shared" si="6"/>
        <v>199</v>
      </c>
      <c r="K226" s="3">
        <f t="shared" si="7"/>
        <v>995</v>
      </c>
    </row>
    <row r="227">
      <c r="A227" s="1" t="s">
        <v>38</v>
      </c>
      <c r="B227" s="3" t="str">
        <f t="shared" si="2"/>
        <v>up</v>
      </c>
      <c r="C227" s="3">
        <f t="shared" si="3"/>
        <v>4</v>
      </c>
      <c r="D227" s="3">
        <f t="shared" si="4"/>
        <v>-4</v>
      </c>
      <c r="E227" s="3">
        <f t="shared" si="5"/>
        <v>0</v>
      </c>
      <c r="J227" s="3">
        <f t="shared" si="6"/>
        <v>195</v>
      </c>
      <c r="K227" s="3">
        <f t="shared" si="7"/>
        <v>0</v>
      </c>
    </row>
    <row r="228">
      <c r="A228" s="1" t="s">
        <v>28</v>
      </c>
      <c r="B228" s="3" t="str">
        <f t="shared" si="2"/>
        <v>down</v>
      </c>
      <c r="C228" s="3">
        <f t="shared" si="3"/>
        <v>8</v>
      </c>
      <c r="D228" s="3">
        <f t="shared" si="4"/>
        <v>8</v>
      </c>
      <c r="E228" s="3">
        <f t="shared" si="5"/>
        <v>0</v>
      </c>
      <c r="J228" s="3">
        <f t="shared" si="6"/>
        <v>203</v>
      </c>
      <c r="K228" s="3">
        <f t="shared" si="7"/>
        <v>0</v>
      </c>
    </row>
    <row r="229">
      <c r="A229" s="1" t="s">
        <v>17</v>
      </c>
      <c r="B229" s="3" t="str">
        <f t="shared" si="2"/>
        <v>forward</v>
      </c>
      <c r="C229" s="3">
        <f t="shared" si="3"/>
        <v>3</v>
      </c>
      <c r="D229" s="3">
        <f t="shared" si="4"/>
        <v>0</v>
      </c>
      <c r="E229" s="3">
        <f t="shared" si="5"/>
        <v>3</v>
      </c>
      <c r="J229" s="3">
        <f t="shared" si="6"/>
        <v>203</v>
      </c>
      <c r="K229" s="3">
        <f t="shared" si="7"/>
        <v>609</v>
      </c>
    </row>
    <row r="230">
      <c r="A230" s="1" t="s">
        <v>34</v>
      </c>
      <c r="B230" s="3" t="str">
        <f t="shared" si="2"/>
        <v>forward</v>
      </c>
      <c r="C230" s="3">
        <f t="shared" si="3"/>
        <v>1</v>
      </c>
      <c r="D230" s="3">
        <f t="shared" si="4"/>
        <v>0</v>
      </c>
      <c r="E230" s="3">
        <f t="shared" si="5"/>
        <v>1</v>
      </c>
      <c r="J230" s="3">
        <f t="shared" si="6"/>
        <v>203</v>
      </c>
      <c r="K230" s="3">
        <f t="shared" si="7"/>
        <v>203</v>
      </c>
    </row>
    <row r="231">
      <c r="A231" s="1" t="s">
        <v>20</v>
      </c>
      <c r="B231" s="3" t="str">
        <f t="shared" si="2"/>
        <v>down</v>
      </c>
      <c r="C231" s="3">
        <f t="shared" si="3"/>
        <v>7</v>
      </c>
      <c r="D231" s="3">
        <f t="shared" si="4"/>
        <v>7</v>
      </c>
      <c r="E231" s="3">
        <f t="shared" si="5"/>
        <v>0</v>
      </c>
      <c r="J231" s="3">
        <f t="shared" si="6"/>
        <v>210</v>
      </c>
      <c r="K231" s="3">
        <f t="shared" si="7"/>
        <v>0</v>
      </c>
    </row>
    <row r="232">
      <c r="A232" s="1" t="s">
        <v>21</v>
      </c>
      <c r="B232" s="3" t="str">
        <f t="shared" si="2"/>
        <v>forward</v>
      </c>
      <c r="C232" s="3">
        <f t="shared" si="3"/>
        <v>8</v>
      </c>
      <c r="D232" s="3">
        <f t="shared" si="4"/>
        <v>0</v>
      </c>
      <c r="E232" s="3">
        <f t="shared" si="5"/>
        <v>8</v>
      </c>
      <c r="J232" s="3">
        <f t="shared" si="6"/>
        <v>210</v>
      </c>
      <c r="K232" s="3">
        <f t="shared" si="7"/>
        <v>1680</v>
      </c>
    </row>
    <row r="233">
      <c r="A233" s="1" t="s">
        <v>23</v>
      </c>
      <c r="B233" s="3" t="str">
        <f t="shared" si="2"/>
        <v>forward</v>
      </c>
      <c r="C233" s="3">
        <f t="shared" si="3"/>
        <v>7</v>
      </c>
      <c r="D233" s="3">
        <f t="shared" si="4"/>
        <v>0</v>
      </c>
      <c r="E233" s="3">
        <f t="shared" si="5"/>
        <v>7</v>
      </c>
      <c r="J233" s="3">
        <f t="shared" si="6"/>
        <v>210</v>
      </c>
      <c r="K233" s="3">
        <f t="shared" si="7"/>
        <v>1470</v>
      </c>
    </row>
    <row r="234">
      <c r="A234" s="1" t="s">
        <v>20</v>
      </c>
      <c r="B234" s="3" t="str">
        <f t="shared" si="2"/>
        <v>down</v>
      </c>
      <c r="C234" s="3">
        <f t="shared" si="3"/>
        <v>7</v>
      </c>
      <c r="D234" s="3">
        <f t="shared" si="4"/>
        <v>7</v>
      </c>
      <c r="E234" s="3">
        <f t="shared" si="5"/>
        <v>0</v>
      </c>
      <c r="J234" s="3">
        <f t="shared" si="6"/>
        <v>217</v>
      </c>
      <c r="K234" s="3">
        <f t="shared" si="7"/>
        <v>0</v>
      </c>
    </row>
    <row r="235">
      <c r="A235" s="1" t="s">
        <v>38</v>
      </c>
      <c r="B235" s="3" t="str">
        <f t="shared" si="2"/>
        <v>up</v>
      </c>
      <c r="C235" s="3">
        <f t="shared" si="3"/>
        <v>4</v>
      </c>
      <c r="D235" s="3">
        <f t="shared" si="4"/>
        <v>-4</v>
      </c>
      <c r="E235" s="3">
        <f t="shared" si="5"/>
        <v>0</v>
      </c>
      <c r="J235" s="3">
        <f t="shared" si="6"/>
        <v>213</v>
      </c>
      <c r="K235" s="3">
        <f t="shared" si="7"/>
        <v>0</v>
      </c>
    </row>
    <row r="236">
      <c r="A236" s="1" t="s">
        <v>21</v>
      </c>
      <c r="B236" s="3" t="str">
        <f t="shared" si="2"/>
        <v>forward</v>
      </c>
      <c r="C236" s="3">
        <f t="shared" si="3"/>
        <v>8</v>
      </c>
      <c r="D236" s="3">
        <f t="shared" si="4"/>
        <v>0</v>
      </c>
      <c r="E236" s="3">
        <f t="shared" si="5"/>
        <v>8</v>
      </c>
      <c r="J236" s="3">
        <f t="shared" si="6"/>
        <v>213</v>
      </c>
      <c r="K236" s="3">
        <f t="shared" si="7"/>
        <v>1704</v>
      </c>
    </row>
    <row r="237">
      <c r="A237" s="1" t="s">
        <v>27</v>
      </c>
      <c r="B237" s="3" t="str">
        <f t="shared" si="2"/>
        <v>down</v>
      </c>
      <c r="C237" s="3">
        <f t="shared" si="3"/>
        <v>5</v>
      </c>
      <c r="D237" s="3">
        <f t="shared" si="4"/>
        <v>5</v>
      </c>
      <c r="E237" s="3">
        <f t="shared" si="5"/>
        <v>0</v>
      </c>
      <c r="J237" s="3">
        <f t="shared" si="6"/>
        <v>218</v>
      </c>
      <c r="K237" s="3">
        <f t="shared" si="7"/>
        <v>0</v>
      </c>
    </row>
    <row r="238">
      <c r="A238" s="1" t="s">
        <v>31</v>
      </c>
      <c r="B238" s="3" t="str">
        <f t="shared" si="2"/>
        <v>up</v>
      </c>
      <c r="C238" s="3">
        <f t="shared" si="3"/>
        <v>9</v>
      </c>
      <c r="D238" s="3">
        <f t="shared" si="4"/>
        <v>-9</v>
      </c>
      <c r="E238" s="3">
        <f t="shared" si="5"/>
        <v>0</v>
      </c>
      <c r="J238" s="3">
        <f t="shared" si="6"/>
        <v>209</v>
      </c>
      <c r="K238" s="3">
        <f t="shared" si="7"/>
        <v>0</v>
      </c>
    </row>
    <row r="239">
      <c r="A239" s="1" t="s">
        <v>34</v>
      </c>
      <c r="B239" s="3" t="str">
        <f t="shared" si="2"/>
        <v>forward</v>
      </c>
      <c r="C239" s="3">
        <f t="shared" si="3"/>
        <v>1</v>
      </c>
      <c r="D239" s="3">
        <f t="shared" si="4"/>
        <v>0</v>
      </c>
      <c r="E239" s="3">
        <f t="shared" si="5"/>
        <v>1</v>
      </c>
      <c r="J239" s="3">
        <f t="shared" si="6"/>
        <v>209</v>
      </c>
      <c r="K239" s="3">
        <f t="shared" si="7"/>
        <v>209</v>
      </c>
    </row>
    <row r="240">
      <c r="A240" s="1" t="s">
        <v>22</v>
      </c>
      <c r="B240" s="3" t="str">
        <f t="shared" si="2"/>
        <v>forward</v>
      </c>
      <c r="C240" s="3">
        <f t="shared" si="3"/>
        <v>4</v>
      </c>
      <c r="D240" s="3">
        <f t="shared" si="4"/>
        <v>0</v>
      </c>
      <c r="E240" s="3">
        <f t="shared" si="5"/>
        <v>4</v>
      </c>
      <c r="J240" s="3">
        <f t="shared" si="6"/>
        <v>209</v>
      </c>
      <c r="K240" s="3">
        <f t="shared" si="7"/>
        <v>836</v>
      </c>
    </row>
    <row r="241">
      <c r="A241" s="1" t="s">
        <v>29</v>
      </c>
      <c r="B241" s="3" t="str">
        <f t="shared" si="2"/>
        <v>forward</v>
      </c>
      <c r="C241" s="3">
        <f t="shared" si="3"/>
        <v>9</v>
      </c>
      <c r="D241" s="3">
        <f t="shared" si="4"/>
        <v>0</v>
      </c>
      <c r="E241" s="3">
        <f t="shared" si="5"/>
        <v>9</v>
      </c>
      <c r="J241" s="3">
        <f t="shared" si="6"/>
        <v>209</v>
      </c>
      <c r="K241" s="3">
        <f t="shared" si="7"/>
        <v>1881</v>
      </c>
    </row>
    <row r="242">
      <c r="A242" s="1" t="s">
        <v>23</v>
      </c>
      <c r="B242" s="3" t="str">
        <f t="shared" si="2"/>
        <v>forward</v>
      </c>
      <c r="C242" s="3">
        <f t="shared" si="3"/>
        <v>7</v>
      </c>
      <c r="D242" s="3">
        <f t="shared" si="4"/>
        <v>0</v>
      </c>
      <c r="E242" s="3">
        <f t="shared" si="5"/>
        <v>7</v>
      </c>
      <c r="J242" s="3">
        <f t="shared" si="6"/>
        <v>209</v>
      </c>
      <c r="K242" s="3">
        <f t="shared" si="7"/>
        <v>1463</v>
      </c>
    </row>
    <row r="243">
      <c r="A243" s="1" t="s">
        <v>25</v>
      </c>
      <c r="B243" s="3" t="str">
        <f t="shared" si="2"/>
        <v>down</v>
      </c>
      <c r="C243" s="3">
        <f t="shared" si="3"/>
        <v>9</v>
      </c>
      <c r="D243" s="3">
        <f t="shared" si="4"/>
        <v>9</v>
      </c>
      <c r="E243" s="3">
        <f t="shared" si="5"/>
        <v>0</v>
      </c>
      <c r="J243" s="3">
        <f t="shared" si="6"/>
        <v>218</v>
      </c>
      <c r="K243" s="3">
        <f t="shared" si="7"/>
        <v>0</v>
      </c>
    </row>
    <row r="244">
      <c r="A244" s="1" t="s">
        <v>31</v>
      </c>
      <c r="B244" s="3" t="str">
        <f t="shared" si="2"/>
        <v>up</v>
      </c>
      <c r="C244" s="3">
        <f t="shared" si="3"/>
        <v>9</v>
      </c>
      <c r="D244" s="3">
        <f t="shared" si="4"/>
        <v>-9</v>
      </c>
      <c r="E244" s="3">
        <f t="shared" si="5"/>
        <v>0</v>
      </c>
      <c r="J244" s="3">
        <f t="shared" si="6"/>
        <v>209</v>
      </c>
      <c r="K244" s="3">
        <f t="shared" si="7"/>
        <v>0</v>
      </c>
    </row>
    <row r="245">
      <c r="A245" s="1" t="s">
        <v>30</v>
      </c>
      <c r="B245" s="3" t="str">
        <f t="shared" si="2"/>
        <v>down</v>
      </c>
      <c r="C245" s="3">
        <f t="shared" si="3"/>
        <v>1</v>
      </c>
      <c r="D245" s="3">
        <f t="shared" si="4"/>
        <v>1</v>
      </c>
      <c r="E245" s="3">
        <f t="shared" si="5"/>
        <v>0</v>
      </c>
      <c r="J245" s="3">
        <f t="shared" si="6"/>
        <v>210</v>
      </c>
      <c r="K245" s="3">
        <f t="shared" si="7"/>
        <v>0</v>
      </c>
    </row>
    <row r="246">
      <c r="A246" s="1" t="s">
        <v>20</v>
      </c>
      <c r="B246" s="3" t="str">
        <f t="shared" si="2"/>
        <v>down</v>
      </c>
      <c r="C246" s="3">
        <f t="shared" si="3"/>
        <v>7</v>
      </c>
      <c r="D246" s="3">
        <f t="shared" si="4"/>
        <v>7</v>
      </c>
      <c r="E246" s="3">
        <f t="shared" si="5"/>
        <v>0</v>
      </c>
      <c r="J246" s="3">
        <f t="shared" si="6"/>
        <v>217</v>
      </c>
      <c r="K246" s="3">
        <f t="shared" si="7"/>
        <v>0</v>
      </c>
    </row>
    <row r="247">
      <c r="A247" s="1" t="s">
        <v>23</v>
      </c>
      <c r="B247" s="3" t="str">
        <f t="shared" si="2"/>
        <v>forward</v>
      </c>
      <c r="C247" s="3">
        <f t="shared" si="3"/>
        <v>7</v>
      </c>
      <c r="D247" s="3">
        <f t="shared" si="4"/>
        <v>0</v>
      </c>
      <c r="E247" s="3">
        <f t="shared" si="5"/>
        <v>7</v>
      </c>
      <c r="J247" s="3">
        <f t="shared" si="6"/>
        <v>217</v>
      </c>
      <c r="K247" s="3">
        <f t="shared" si="7"/>
        <v>1519</v>
      </c>
    </row>
    <row r="248">
      <c r="A248" s="1" t="s">
        <v>20</v>
      </c>
      <c r="B248" s="3" t="str">
        <f t="shared" si="2"/>
        <v>down</v>
      </c>
      <c r="C248" s="3">
        <f t="shared" si="3"/>
        <v>7</v>
      </c>
      <c r="D248" s="3">
        <f t="shared" si="4"/>
        <v>7</v>
      </c>
      <c r="E248" s="3">
        <f t="shared" si="5"/>
        <v>0</v>
      </c>
      <c r="J248" s="3">
        <f t="shared" si="6"/>
        <v>224</v>
      </c>
      <c r="K248" s="3">
        <f t="shared" si="7"/>
        <v>0</v>
      </c>
    </row>
    <row r="249">
      <c r="A249" s="1" t="s">
        <v>20</v>
      </c>
      <c r="B249" s="3" t="str">
        <f t="shared" si="2"/>
        <v>down</v>
      </c>
      <c r="C249" s="3">
        <f t="shared" si="3"/>
        <v>7</v>
      </c>
      <c r="D249" s="3">
        <f t="shared" si="4"/>
        <v>7</v>
      </c>
      <c r="E249" s="3">
        <f t="shared" si="5"/>
        <v>0</v>
      </c>
      <c r="J249" s="3">
        <f t="shared" si="6"/>
        <v>231</v>
      </c>
      <c r="K249" s="3">
        <f t="shared" si="7"/>
        <v>0</v>
      </c>
    </row>
    <row r="250">
      <c r="A250" s="1" t="s">
        <v>36</v>
      </c>
      <c r="B250" s="3" t="str">
        <f t="shared" si="2"/>
        <v>down</v>
      </c>
      <c r="C250" s="3">
        <f t="shared" si="3"/>
        <v>3</v>
      </c>
      <c r="D250" s="3">
        <f t="shared" si="4"/>
        <v>3</v>
      </c>
      <c r="E250" s="3">
        <f t="shared" si="5"/>
        <v>0</v>
      </c>
      <c r="J250" s="3">
        <f t="shared" si="6"/>
        <v>234</v>
      </c>
      <c r="K250" s="3">
        <f t="shared" si="7"/>
        <v>0</v>
      </c>
    </row>
    <row r="251">
      <c r="A251" s="1" t="s">
        <v>27</v>
      </c>
      <c r="B251" s="3" t="str">
        <f t="shared" si="2"/>
        <v>down</v>
      </c>
      <c r="C251" s="3">
        <f t="shared" si="3"/>
        <v>5</v>
      </c>
      <c r="D251" s="3">
        <f t="shared" si="4"/>
        <v>5</v>
      </c>
      <c r="E251" s="3">
        <f t="shared" si="5"/>
        <v>0</v>
      </c>
      <c r="J251" s="3">
        <f t="shared" si="6"/>
        <v>239</v>
      </c>
      <c r="K251" s="3">
        <f t="shared" si="7"/>
        <v>0</v>
      </c>
    </row>
    <row r="252">
      <c r="A252" s="1" t="s">
        <v>17</v>
      </c>
      <c r="B252" s="3" t="str">
        <f t="shared" si="2"/>
        <v>forward</v>
      </c>
      <c r="C252" s="3">
        <f t="shared" si="3"/>
        <v>3</v>
      </c>
      <c r="D252" s="3">
        <f t="shared" si="4"/>
        <v>0</v>
      </c>
      <c r="E252" s="3">
        <f t="shared" si="5"/>
        <v>3</v>
      </c>
      <c r="J252" s="3">
        <f t="shared" si="6"/>
        <v>239</v>
      </c>
      <c r="K252" s="3">
        <f t="shared" si="7"/>
        <v>717</v>
      </c>
    </row>
    <row r="253">
      <c r="A253" s="1" t="s">
        <v>40</v>
      </c>
      <c r="B253" s="3" t="str">
        <f t="shared" si="2"/>
        <v>down</v>
      </c>
      <c r="C253" s="3">
        <f t="shared" si="3"/>
        <v>2</v>
      </c>
      <c r="D253" s="3">
        <f t="shared" si="4"/>
        <v>2</v>
      </c>
      <c r="E253" s="3">
        <f t="shared" si="5"/>
        <v>0</v>
      </c>
      <c r="J253" s="3">
        <f t="shared" si="6"/>
        <v>241</v>
      </c>
      <c r="K253" s="3">
        <f t="shared" si="7"/>
        <v>0</v>
      </c>
    </row>
    <row r="254">
      <c r="A254" s="1" t="s">
        <v>19</v>
      </c>
      <c r="B254" s="3" t="str">
        <f t="shared" si="2"/>
        <v>forward</v>
      </c>
      <c r="C254" s="3">
        <f t="shared" si="3"/>
        <v>6</v>
      </c>
      <c r="D254" s="3">
        <f t="shared" si="4"/>
        <v>0</v>
      </c>
      <c r="E254" s="3">
        <f t="shared" si="5"/>
        <v>6</v>
      </c>
      <c r="J254" s="3">
        <f t="shared" si="6"/>
        <v>241</v>
      </c>
      <c r="K254" s="3">
        <f t="shared" si="7"/>
        <v>1446</v>
      </c>
    </row>
    <row r="255">
      <c r="A255" s="1" t="s">
        <v>25</v>
      </c>
      <c r="B255" s="3" t="str">
        <f t="shared" si="2"/>
        <v>down</v>
      </c>
      <c r="C255" s="3">
        <f t="shared" si="3"/>
        <v>9</v>
      </c>
      <c r="D255" s="3">
        <f t="shared" si="4"/>
        <v>9</v>
      </c>
      <c r="E255" s="3">
        <f t="shared" si="5"/>
        <v>0</v>
      </c>
      <c r="J255" s="3">
        <f t="shared" si="6"/>
        <v>250</v>
      </c>
      <c r="K255" s="3">
        <f t="shared" si="7"/>
        <v>0</v>
      </c>
    </row>
    <row r="256">
      <c r="A256" s="1" t="s">
        <v>26</v>
      </c>
      <c r="B256" s="3" t="str">
        <f t="shared" si="2"/>
        <v>up</v>
      </c>
      <c r="C256" s="3">
        <f t="shared" si="3"/>
        <v>5</v>
      </c>
      <c r="D256" s="3">
        <f t="shared" si="4"/>
        <v>-5</v>
      </c>
      <c r="E256" s="3">
        <f t="shared" si="5"/>
        <v>0</v>
      </c>
      <c r="J256" s="3">
        <f t="shared" si="6"/>
        <v>245</v>
      </c>
      <c r="K256" s="3">
        <f t="shared" si="7"/>
        <v>0</v>
      </c>
    </row>
    <row r="257">
      <c r="A257" s="1" t="s">
        <v>35</v>
      </c>
      <c r="B257" s="3" t="str">
        <f t="shared" si="2"/>
        <v>up</v>
      </c>
      <c r="C257" s="3">
        <f t="shared" si="3"/>
        <v>3</v>
      </c>
      <c r="D257" s="3">
        <f t="shared" si="4"/>
        <v>-3</v>
      </c>
      <c r="E257" s="3">
        <f t="shared" si="5"/>
        <v>0</v>
      </c>
      <c r="J257" s="3">
        <f t="shared" si="6"/>
        <v>242</v>
      </c>
      <c r="K257" s="3">
        <f t="shared" si="7"/>
        <v>0</v>
      </c>
    </row>
    <row r="258">
      <c r="A258" s="1" t="s">
        <v>18</v>
      </c>
      <c r="B258" s="3" t="str">
        <f t="shared" si="2"/>
        <v>forward</v>
      </c>
      <c r="C258" s="3">
        <f t="shared" si="3"/>
        <v>5</v>
      </c>
      <c r="D258" s="3">
        <f t="shared" si="4"/>
        <v>0</v>
      </c>
      <c r="E258" s="3">
        <f t="shared" si="5"/>
        <v>5</v>
      </c>
      <c r="J258" s="3">
        <f t="shared" si="6"/>
        <v>242</v>
      </c>
      <c r="K258" s="3">
        <f t="shared" si="7"/>
        <v>1210</v>
      </c>
    </row>
    <row r="259">
      <c r="A259" s="1" t="s">
        <v>37</v>
      </c>
      <c r="B259" s="3" t="str">
        <f t="shared" si="2"/>
        <v>down</v>
      </c>
      <c r="C259" s="3">
        <f t="shared" si="3"/>
        <v>6</v>
      </c>
      <c r="D259" s="3">
        <f t="shared" si="4"/>
        <v>6</v>
      </c>
      <c r="E259" s="3">
        <f t="shared" si="5"/>
        <v>0</v>
      </c>
      <c r="J259" s="3">
        <f t="shared" si="6"/>
        <v>248</v>
      </c>
      <c r="K259" s="3">
        <f t="shared" si="7"/>
        <v>0</v>
      </c>
    </row>
    <row r="260">
      <c r="A260" s="1" t="s">
        <v>30</v>
      </c>
      <c r="B260" s="3" t="str">
        <f t="shared" si="2"/>
        <v>down</v>
      </c>
      <c r="C260" s="3">
        <f t="shared" si="3"/>
        <v>1</v>
      </c>
      <c r="D260" s="3">
        <f t="shared" si="4"/>
        <v>1</v>
      </c>
      <c r="E260" s="3">
        <f t="shared" si="5"/>
        <v>0</v>
      </c>
      <c r="J260" s="3">
        <f t="shared" si="6"/>
        <v>249</v>
      </c>
      <c r="K260" s="3">
        <f t="shared" si="7"/>
        <v>0</v>
      </c>
    </row>
    <row r="261">
      <c r="A261" s="1" t="s">
        <v>22</v>
      </c>
      <c r="B261" s="3" t="str">
        <f t="shared" si="2"/>
        <v>forward</v>
      </c>
      <c r="C261" s="3">
        <f t="shared" si="3"/>
        <v>4</v>
      </c>
      <c r="D261" s="3">
        <f t="shared" si="4"/>
        <v>0</v>
      </c>
      <c r="E261" s="3">
        <f t="shared" si="5"/>
        <v>4</v>
      </c>
      <c r="J261" s="3">
        <f t="shared" si="6"/>
        <v>249</v>
      </c>
      <c r="K261" s="3">
        <f t="shared" si="7"/>
        <v>996</v>
      </c>
    </row>
    <row r="262">
      <c r="A262" s="1" t="s">
        <v>36</v>
      </c>
      <c r="B262" s="3" t="str">
        <f t="shared" si="2"/>
        <v>down</v>
      </c>
      <c r="C262" s="3">
        <f t="shared" si="3"/>
        <v>3</v>
      </c>
      <c r="D262" s="3">
        <f t="shared" si="4"/>
        <v>3</v>
      </c>
      <c r="E262" s="3">
        <f t="shared" si="5"/>
        <v>0</v>
      </c>
      <c r="J262" s="3">
        <f t="shared" si="6"/>
        <v>252</v>
      </c>
      <c r="K262" s="3">
        <f t="shared" si="7"/>
        <v>0</v>
      </c>
    </row>
    <row r="263">
      <c r="A263" s="1" t="s">
        <v>21</v>
      </c>
      <c r="B263" s="3" t="str">
        <f t="shared" si="2"/>
        <v>forward</v>
      </c>
      <c r="C263" s="3">
        <f t="shared" si="3"/>
        <v>8</v>
      </c>
      <c r="D263" s="3">
        <f t="shared" si="4"/>
        <v>0</v>
      </c>
      <c r="E263" s="3">
        <f t="shared" si="5"/>
        <v>8</v>
      </c>
      <c r="J263" s="3">
        <f t="shared" si="6"/>
        <v>252</v>
      </c>
      <c r="K263" s="3">
        <f t="shared" si="7"/>
        <v>2016</v>
      </c>
    </row>
    <row r="264">
      <c r="A264" s="1" t="s">
        <v>20</v>
      </c>
      <c r="B264" s="3" t="str">
        <f t="shared" si="2"/>
        <v>down</v>
      </c>
      <c r="C264" s="3">
        <f t="shared" si="3"/>
        <v>7</v>
      </c>
      <c r="D264" s="3">
        <f t="shared" si="4"/>
        <v>7</v>
      </c>
      <c r="E264" s="3">
        <f t="shared" si="5"/>
        <v>0</v>
      </c>
      <c r="J264" s="3">
        <f t="shared" si="6"/>
        <v>259</v>
      </c>
      <c r="K264" s="3">
        <f t="shared" si="7"/>
        <v>0</v>
      </c>
    </row>
    <row r="265">
      <c r="A265" s="1" t="s">
        <v>23</v>
      </c>
      <c r="B265" s="3" t="str">
        <f t="shared" si="2"/>
        <v>forward</v>
      </c>
      <c r="C265" s="3">
        <f t="shared" si="3"/>
        <v>7</v>
      </c>
      <c r="D265" s="3">
        <f t="shared" si="4"/>
        <v>0</v>
      </c>
      <c r="E265" s="3">
        <f t="shared" si="5"/>
        <v>7</v>
      </c>
      <c r="J265" s="3">
        <f t="shared" si="6"/>
        <v>259</v>
      </c>
      <c r="K265" s="3">
        <f t="shared" si="7"/>
        <v>1813</v>
      </c>
    </row>
    <row r="266">
      <c r="A266" s="1" t="s">
        <v>23</v>
      </c>
      <c r="B266" s="3" t="str">
        <f t="shared" si="2"/>
        <v>forward</v>
      </c>
      <c r="C266" s="3">
        <f t="shared" si="3"/>
        <v>7</v>
      </c>
      <c r="D266" s="3">
        <f t="shared" si="4"/>
        <v>0</v>
      </c>
      <c r="E266" s="3">
        <f t="shared" si="5"/>
        <v>7</v>
      </c>
      <c r="J266" s="3">
        <f t="shared" si="6"/>
        <v>259</v>
      </c>
      <c r="K266" s="3">
        <f t="shared" si="7"/>
        <v>1813</v>
      </c>
    </row>
    <row r="267">
      <c r="A267" s="1" t="s">
        <v>32</v>
      </c>
      <c r="B267" s="3" t="str">
        <f t="shared" si="2"/>
        <v>up</v>
      </c>
      <c r="C267" s="3">
        <f t="shared" si="3"/>
        <v>7</v>
      </c>
      <c r="D267" s="3">
        <f t="shared" si="4"/>
        <v>-7</v>
      </c>
      <c r="E267" s="3">
        <f t="shared" si="5"/>
        <v>0</v>
      </c>
      <c r="J267" s="3">
        <f t="shared" si="6"/>
        <v>252</v>
      </c>
      <c r="K267" s="3">
        <f t="shared" si="7"/>
        <v>0</v>
      </c>
    </row>
    <row r="268">
      <c r="A268" s="1" t="s">
        <v>41</v>
      </c>
      <c r="B268" s="3" t="str">
        <f t="shared" si="2"/>
        <v>up</v>
      </c>
      <c r="C268" s="3">
        <f t="shared" si="3"/>
        <v>2</v>
      </c>
      <c r="D268" s="3">
        <f t="shared" si="4"/>
        <v>-2</v>
      </c>
      <c r="E268" s="3">
        <f t="shared" si="5"/>
        <v>0</v>
      </c>
      <c r="J268" s="3">
        <f t="shared" si="6"/>
        <v>250</v>
      </c>
      <c r="K268" s="3">
        <f t="shared" si="7"/>
        <v>0</v>
      </c>
    </row>
    <row r="269">
      <c r="A269" s="1" t="s">
        <v>35</v>
      </c>
      <c r="B269" s="3" t="str">
        <f t="shared" si="2"/>
        <v>up</v>
      </c>
      <c r="C269" s="3">
        <f t="shared" si="3"/>
        <v>3</v>
      </c>
      <c r="D269" s="3">
        <f t="shared" si="4"/>
        <v>-3</v>
      </c>
      <c r="E269" s="3">
        <f t="shared" si="5"/>
        <v>0</v>
      </c>
      <c r="J269" s="3">
        <f t="shared" si="6"/>
        <v>247</v>
      </c>
      <c r="K269" s="3">
        <f t="shared" si="7"/>
        <v>0</v>
      </c>
    </row>
    <row r="270">
      <c r="A270" s="1" t="s">
        <v>29</v>
      </c>
      <c r="B270" s="3" t="str">
        <f t="shared" si="2"/>
        <v>forward</v>
      </c>
      <c r="C270" s="3">
        <f t="shared" si="3"/>
        <v>9</v>
      </c>
      <c r="D270" s="3">
        <f t="shared" si="4"/>
        <v>0</v>
      </c>
      <c r="E270" s="3">
        <f t="shared" si="5"/>
        <v>9</v>
      </c>
      <c r="J270" s="3">
        <f t="shared" si="6"/>
        <v>247</v>
      </c>
      <c r="K270" s="3">
        <f t="shared" si="7"/>
        <v>2223</v>
      </c>
    </row>
    <row r="271">
      <c r="A271" s="1" t="s">
        <v>27</v>
      </c>
      <c r="B271" s="3" t="str">
        <f t="shared" si="2"/>
        <v>down</v>
      </c>
      <c r="C271" s="3">
        <f t="shared" si="3"/>
        <v>5</v>
      </c>
      <c r="D271" s="3">
        <f t="shared" si="4"/>
        <v>5</v>
      </c>
      <c r="E271" s="3">
        <f t="shared" si="5"/>
        <v>0</v>
      </c>
      <c r="J271" s="3">
        <f t="shared" si="6"/>
        <v>252</v>
      </c>
      <c r="K271" s="3">
        <f t="shared" si="7"/>
        <v>0</v>
      </c>
    </row>
    <row r="272">
      <c r="A272" s="1" t="s">
        <v>41</v>
      </c>
      <c r="B272" s="3" t="str">
        <f t="shared" si="2"/>
        <v>up</v>
      </c>
      <c r="C272" s="3">
        <f t="shared" si="3"/>
        <v>2</v>
      </c>
      <c r="D272" s="3">
        <f t="shared" si="4"/>
        <v>-2</v>
      </c>
      <c r="E272" s="3">
        <f t="shared" si="5"/>
        <v>0</v>
      </c>
      <c r="J272" s="3">
        <f t="shared" si="6"/>
        <v>250</v>
      </c>
      <c r="K272" s="3">
        <f t="shared" si="7"/>
        <v>0</v>
      </c>
    </row>
    <row r="273">
      <c r="A273" s="1" t="s">
        <v>18</v>
      </c>
      <c r="B273" s="3" t="str">
        <f t="shared" si="2"/>
        <v>forward</v>
      </c>
      <c r="C273" s="3">
        <f t="shared" si="3"/>
        <v>5</v>
      </c>
      <c r="D273" s="3">
        <f t="shared" si="4"/>
        <v>0</v>
      </c>
      <c r="E273" s="3">
        <f t="shared" si="5"/>
        <v>5</v>
      </c>
      <c r="J273" s="3">
        <f t="shared" si="6"/>
        <v>250</v>
      </c>
      <c r="K273" s="3">
        <f t="shared" si="7"/>
        <v>1250</v>
      </c>
    </row>
    <row r="274">
      <c r="A274" s="1" t="s">
        <v>26</v>
      </c>
      <c r="B274" s="3" t="str">
        <f t="shared" si="2"/>
        <v>up</v>
      </c>
      <c r="C274" s="3">
        <f t="shared" si="3"/>
        <v>5</v>
      </c>
      <c r="D274" s="3">
        <f t="shared" si="4"/>
        <v>-5</v>
      </c>
      <c r="E274" s="3">
        <f t="shared" si="5"/>
        <v>0</v>
      </c>
      <c r="J274" s="3">
        <f t="shared" si="6"/>
        <v>245</v>
      </c>
      <c r="K274" s="3">
        <f t="shared" si="7"/>
        <v>0</v>
      </c>
    </row>
    <row r="275">
      <c r="A275" s="1" t="s">
        <v>16</v>
      </c>
      <c r="B275" s="3" t="str">
        <f t="shared" si="2"/>
        <v>forward</v>
      </c>
      <c r="C275" s="3">
        <f t="shared" si="3"/>
        <v>2</v>
      </c>
      <c r="D275" s="3">
        <f t="shared" si="4"/>
        <v>0</v>
      </c>
      <c r="E275" s="3">
        <f t="shared" si="5"/>
        <v>2</v>
      </c>
      <c r="J275" s="3">
        <f t="shared" si="6"/>
        <v>245</v>
      </c>
      <c r="K275" s="3">
        <f t="shared" si="7"/>
        <v>490</v>
      </c>
    </row>
    <row r="276">
      <c r="A276" s="1" t="s">
        <v>16</v>
      </c>
      <c r="B276" s="3" t="str">
        <f t="shared" si="2"/>
        <v>forward</v>
      </c>
      <c r="C276" s="3">
        <f t="shared" si="3"/>
        <v>2</v>
      </c>
      <c r="D276" s="3">
        <f t="shared" si="4"/>
        <v>0</v>
      </c>
      <c r="E276" s="3">
        <f t="shared" si="5"/>
        <v>2</v>
      </c>
      <c r="J276" s="3">
        <f t="shared" si="6"/>
        <v>245</v>
      </c>
      <c r="K276" s="3">
        <f t="shared" si="7"/>
        <v>490</v>
      </c>
    </row>
    <row r="277">
      <c r="A277" s="1" t="s">
        <v>28</v>
      </c>
      <c r="B277" s="3" t="str">
        <f t="shared" si="2"/>
        <v>down</v>
      </c>
      <c r="C277" s="3">
        <f t="shared" si="3"/>
        <v>8</v>
      </c>
      <c r="D277" s="3">
        <f t="shared" si="4"/>
        <v>8</v>
      </c>
      <c r="E277" s="3">
        <f t="shared" si="5"/>
        <v>0</v>
      </c>
      <c r="J277" s="3">
        <f t="shared" si="6"/>
        <v>253</v>
      </c>
      <c r="K277" s="3">
        <f t="shared" si="7"/>
        <v>0</v>
      </c>
    </row>
    <row r="278">
      <c r="A278" s="1" t="s">
        <v>16</v>
      </c>
      <c r="B278" s="3" t="str">
        <f t="shared" si="2"/>
        <v>forward</v>
      </c>
      <c r="C278" s="3">
        <f t="shared" si="3"/>
        <v>2</v>
      </c>
      <c r="D278" s="3">
        <f t="shared" si="4"/>
        <v>0</v>
      </c>
      <c r="E278" s="3">
        <f t="shared" si="5"/>
        <v>2</v>
      </c>
      <c r="J278" s="3">
        <f t="shared" si="6"/>
        <v>253</v>
      </c>
      <c r="K278" s="3">
        <f t="shared" si="7"/>
        <v>506</v>
      </c>
    </row>
    <row r="279">
      <c r="A279" s="1" t="s">
        <v>38</v>
      </c>
      <c r="B279" s="3" t="str">
        <f t="shared" si="2"/>
        <v>up</v>
      </c>
      <c r="C279" s="3">
        <f t="shared" si="3"/>
        <v>4</v>
      </c>
      <c r="D279" s="3">
        <f t="shared" si="4"/>
        <v>-4</v>
      </c>
      <c r="E279" s="3">
        <f t="shared" si="5"/>
        <v>0</v>
      </c>
      <c r="J279" s="3">
        <f t="shared" si="6"/>
        <v>249</v>
      </c>
      <c r="K279" s="3">
        <f t="shared" si="7"/>
        <v>0</v>
      </c>
    </row>
    <row r="280">
      <c r="A280" s="1" t="s">
        <v>34</v>
      </c>
      <c r="B280" s="3" t="str">
        <f t="shared" si="2"/>
        <v>forward</v>
      </c>
      <c r="C280" s="3">
        <f t="shared" si="3"/>
        <v>1</v>
      </c>
      <c r="D280" s="3">
        <f t="shared" si="4"/>
        <v>0</v>
      </c>
      <c r="E280" s="3">
        <f t="shared" si="5"/>
        <v>1</v>
      </c>
      <c r="J280" s="3">
        <f t="shared" si="6"/>
        <v>249</v>
      </c>
      <c r="K280" s="3">
        <f t="shared" si="7"/>
        <v>249</v>
      </c>
    </row>
    <row r="281">
      <c r="A281" s="1" t="s">
        <v>17</v>
      </c>
      <c r="B281" s="3" t="str">
        <f t="shared" si="2"/>
        <v>forward</v>
      </c>
      <c r="C281" s="3">
        <f t="shared" si="3"/>
        <v>3</v>
      </c>
      <c r="D281" s="3">
        <f t="shared" si="4"/>
        <v>0</v>
      </c>
      <c r="E281" s="3">
        <f t="shared" si="5"/>
        <v>3</v>
      </c>
      <c r="J281" s="3">
        <f t="shared" si="6"/>
        <v>249</v>
      </c>
      <c r="K281" s="3">
        <f t="shared" si="7"/>
        <v>747</v>
      </c>
    </row>
    <row r="282">
      <c r="A282" s="1" t="s">
        <v>42</v>
      </c>
      <c r="B282" s="3" t="str">
        <f t="shared" si="2"/>
        <v>up</v>
      </c>
      <c r="C282" s="3">
        <f t="shared" si="3"/>
        <v>8</v>
      </c>
      <c r="D282" s="3">
        <f t="shared" si="4"/>
        <v>-8</v>
      </c>
      <c r="E282" s="3">
        <f t="shared" si="5"/>
        <v>0</v>
      </c>
      <c r="J282" s="3">
        <f t="shared" si="6"/>
        <v>241</v>
      </c>
      <c r="K282" s="3">
        <f t="shared" si="7"/>
        <v>0</v>
      </c>
    </row>
    <row r="283">
      <c r="A283" s="1" t="s">
        <v>31</v>
      </c>
      <c r="B283" s="3" t="str">
        <f t="shared" si="2"/>
        <v>up</v>
      </c>
      <c r="C283" s="3">
        <f t="shared" si="3"/>
        <v>9</v>
      </c>
      <c r="D283" s="3">
        <f t="shared" si="4"/>
        <v>-9</v>
      </c>
      <c r="E283" s="3">
        <f t="shared" si="5"/>
        <v>0</v>
      </c>
      <c r="J283" s="3">
        <f t="shared" si="6"/>
        <v>232</v>
      </c>
      <c r="K283" s="3">
        <f t="shared" si="7"/>
        <v>0</v>
      </c>
    </row>
    <row r="284">
      <c r="A284" s="1" t="s">
        <v>18</v>
      </c>
      <c r="B284" s="3" t="str">
        <f t="shared" si="2"/>
        <v>forward</v>
      </c>
      <c r="C284" s="3">
        <f t="shared" si="3"/>
        <v>5</v>
      </c>
      <c r="D284" s="3">
        <f t="shared" si="4"/>
        <v>0</v>
      </c>
      <c r="E284" s="3">
        <f t="shared" si="5"/>
        <v>5</v>
      </c>
      <c r="J284" s="3">
        <f t="shared" si="6"/>
        <v>232</v>
      </c>
      <c r="K284" s="3">
        <f t="shared" si="7"/>
        <v>1160</v>
      </c>
    </row>
    <row r="285">
      <c r="A285" s="1" t="s">
        <v>30</v>
      </c>
      <c r="B285" s="3" t="str">
        <f t="shared" si="2"/>
        <v>down</v>
      </c>
      <c r="C285" s="3">
        <f t="shared" si="3"/>
        <v>1</v>
      </c>
      <c r="D285" s="3">
        <f t="shared" si="4"/>
        <v>1</v>
      </c>
      <c r="E285" s="3">
        <f t="shared" si="5"/>
        <v>0</v>
      </c>
      <c r="J285" s="3">
        <f t="shared" si="6"/>
        <v>233</v>
      </c>
      <c r="K285" s="3">
        <f t="shared" si="7"/>
        <v>0</v>
      </c>
    </row>
    <row r="286">
      <c r="A286" s="1" t="s">
        <v>42</v>
      </c>
      <c r="B286" s="3" t="str">
        <f t="shared" si="2"/>
        <v>up</v>
      </c>
      <c r="C286" s="3">
        <f t="shared" si="3"/>
        <v>8</v>
      </c>
      <c r="D286" s="3">
        <f t="shared" si="4"/>
        <v>-8</v>
      </c>
      <c r="E286" s="3">
        <f t="shared" si="5"/>
        <v>0</v>
      </c>
      <c r="J286" s="3">
        <f t="shared" si="6"/>
        <v>225</v>
      </c>
      <c r="K286" s="3">
        <f t="shared" si="7"/>
        <v>0</v>
      </c>
    </row>
    <row r="287">
      <c r="A287" s="1" t="s">
        <v>24</v>
      </c>
      <c r="B287" s="3" t="str">
        <f t="shared" si="2"/>
        <v>down</v>
      </c>
      <c r="C287" s="3">
        <f t="shared" si="3"/>
        <v>4</v>
      </c>
      <c r="D287" s="3">
        <f t="shared" si="4"/>
        <v>4</v>
      </c>
      <c r="E287" s="3">
        <f t="shared" si="5"/>
        <v>0</v>
      </c>
      <c r="J287" s="3">
        <f t="shared" si="6"/>
        <v>229</v>
      </c>
      <c r="K287" s="3">
        <f t="shared" si="7"/>
        <v>0</v>
      </c>
    </row>
    <row r="288">
      <c r="A288" s="1" t="s">
        <v>28</v>
      </c>
      <c r="B288" s="3" t="str">
        <f t="shared" si="2"/>
        <v>down</v>
      </c>
      <c r="C288" s="3">
        <f t="shared" si="3"/>
        <v>8</v>
      </c>
      <c r="D288" s="3">
        <f t="shared" si="4"/>
        <v>8</v>
      </c>
      <c r="E288" s="3">
        <f t="shared" si="5"/>
        <v>0</v>
      </c>
      <c r="J288" s="3">
        <f t="shared" si="6"/>
        <v>237</v>
      </c>
      <c r="K288" s="3">
        <f t="shared" si="7"/>
        <v>0</v>
      </c>
    </row>
    <row r="289">
      <c r="A289" s="1" t="s">
        <v>38</v>
      </c>
      <c r="B289" s="3" t="str">
        <f t="shared" si="2"/>
        <v>up</v>
      </c>
      <c r="C289" s="3">
        <f t="shared" si="3"/>
        <v>4</v>
      </c>
      <c r="D289" s="3">
        <f t="shared" si="4"/>
        <v>-4</v>
      </c>
      <c r="E289" s="3">
        <f t="shared" si="5"/>
        <v>0</v>
      </c>
      <c r="J289" s="3">
        <f t="shared" si="6"/>
        <v>233</v>
      </c>
      <c r="K289" s="3">
        <f t="shared" si="7"/>
        <v>0</v>
      </c>
    </row>
    <row r="290">
      <c r="A290" s="1" t="s">
        <v>29</v>
      </c>
      <c r="B290" s="3" t="str">
        <f t="shared" si="2"/>
        <v>forward</v>
      </c>
      <c r="C290" s="3">
        <f t="shared" si="3"/>
        <v>9</v>
      </c>
      <c r="D290" s="3">
        <f t="shared" si="4"/>
        <v>0</v>
      </c>
      <c r="E290" s="3">
        <f t="shared" si="5"/>
        <v>9</v>
      </c>
      <c r="J290" s="3">
        <f t="shared" si="6"/>
        <v>233</v>
      </c>
      <c r="K290" s="3">
        <f t="shared" si="7"/>
        <v>2097</v>
      </c>
    </row>
    <row r="291">
      <c r="A291" s="1" t="s">
        <v>37</v>
      </c>
      <c r="B291" s="3" t="str">
        <f t="shared" si="2"/>
        <v>down</v>
      </c>
      <c r="C291" s="3">
        <f t="shared" si="3"/>
        <v>6</v>
      </c>
      <c r="D291" s="3">
        <f t="shared" si="4"/>
        <v>6</v>
      </c>
      <c r="E291" s="3">
        <f t="shared" si="5"/>
        <v>0</v>
      </c>
      <c r="J291" s="3">
        <f t="shared" si="6"/>
        <v>239</v>
      </c>
      <c r="K291" s="3">
        <f t="shared" si="7"/>
        <v>0</v>
      </c>
    </row>
    <row r="292">
      <c r="A292" s="1" t="s">
        <v>28</v>
      </c>
      <c r="B292" s="3" t="str">
        <f t="shared" si="2"/>
        <v>down</v>
      </c>
      <c r="C292" s="3">
        <f t="shared" si="3"/>
        <v>8</v>
      </c>
      <c r="D292" s="3">
        <f t="shared" si="4"/>
        <v>8</v>
      </c>
      <c r="E292" s="3">
        <f t="shared" si="5"/>
        <v>0</v>
      </c>
      <c r="J292" s="3">
        <f t="shared" si="6"/>
        <v>247</v>
      </c>
      <c r="K292" s="3">
        <f t="shared" si="7"/>
        <v>0</v>
      </c>
    </row>
    <row r="293">
      <c r="A293" s="1" t="s">
        <v>41</v>
      </c>
      <c r="B293" s="3" t="str">
        <f t="shared" si="2"/>
        <v>up</v>
      </c>
      <c r="C293" s="3">
        <f t="shared" si="3"/>
        <v>2</v>
      </c>
      <c r="D293" s="3">
        <f t="shared" si="4"/>
        <v>-2</v>
      </c>
      <c r="E293" s="3">
        <f t="shared" si="5"/>
        <v>0</v>
      </c>
      <c r="J293" s="3">
        <f t="shared" si="6"/>
        <v>245</v>
      </c>
      <c r="K293" s="3">
        <f t="shared" si="7"/>
        <v>0</v>
      </c>
    </row>
    <row r="294">
      <c r="A294" s="1" t="s">
        <v>35</v>
      </c>
      <c r="B294" s="3" t="str">
        <f t="shared" si="2"/>
        <v>up</v>
      </c>
      <c r="C294" s="3">
        <f t="shared" si="3"/>
        <v>3</v>
      </c>
      <c r="D294" s="3">
        <f t="shared" si="4"/>
        <v>-3</v>
      </c>
      <c r="E294" s="3">
        <f t="shared" si="5"/>
        <v>0</v>
      </c>
      <c r="J294" s="3">
        <f t="shared" si="6"/>
        <v>242</v>
      </c>
      <c r="K294" s="3">
        <f t="shared" si="7"/>
        <v>0</v>
      </c>
    </row>
    <row r="295">
      <c r="A295" s="1" t="s">
        <v>20</v>
      </c>
      <c r="B295" s="3" t="str">
        <f t="shared" si="2"/>
        <v>down</v>
      </c>
      <c r="C295" s="3">
        <f t="shared" si="3"/>
        <v>7</v>
      </c>
      <c r="D295" s="3">
        <f t="shared" si="4"/>
        <v>7</v>
      </c>
      <c r="E295" s="3">
        <f t="shared" si="5"/>
        <v>0</v>
      </c>
      <c r="J295" s="3">
        <f t="shared" si="6"/>
        <v>249</v>
      </c>
      <c r="K295" s="3">
        <f t="shared" si="7"/>
        <v>0</v>
      </c>
    </row>
    <row r="296">
      <c r="A296" s="1" t="s">
        <v>24</v>
      </c>
      <c r="B296" s="3" t="str">
        <f t="shared" si="2"/>
        <v>down</v>
      </c>
      <c r="C296" s="3">
        <f t="shared" si="3"/>
        <v>4</v>
      </c>
      <c r="D296" s="3">
        <f t="shared" si="4"/>
        <v>4</v>
      </c>
      <c r="E296" s="3">
        <f t="shared" si="5"/>
        <v>0</v>
      </c>
      <c r="J296" s="3">
        <f t="shared" si="6"/>
        <v>253</v>
      </c>
      <c r="K296" s="3">
        <f t="shared" si="7"/>
        <v>0</v>
      </c>
    </row>
    <row r="297">
      <c r="A297" s="1" t="s">
        <v>18</v>
      </c>
      <c r="B297" s="3" t="str">
        <f t="shared" si="2"/>
        <v>forward</v>
      </c>
      <c r="C297" s="3">
        <f t="shared" si="3"/>
        <v>5</v>
      </c>
      <c r="D297" s="3">
        <f t="shared" si="4"/>
        <v>0</v>
      </c>
      <c r="E297" s="3">
        <f t="shared" si="5"/>
        <v>5</v>
      </c>
      <c r="J297" s="3">
        <f t="shared" si="6"/>
        <v>253</v>
      </c>
      <c r="K297" s="3">
        <f t="shared" si="7"/>
        <v>1265</v>
      </c>
    </row>
    <row r="298">
      <c r="A298" s="1" t="s">
        <v>37</v>
      </c>
      <c r="B298" s="3" t="str">
        <f t="shared" si="2"/>
        <v>down</v>
      </c>
      <c r="C298" s="3">
        <f t="shared" si="3"/>
        <v>6</v>
      </c>
      <c r="D298" s="3">
        <f t="shared" si="4"/>
        <v>6</v>
      </c>
      <c r="E298" s="3">
        <f t="shared" si="5"/>
        <v>0</v>
      </c>
      <c r="J298" s="3">
        <f t="shared" si="6"/>
        <v>259</v>
      </c>
      <c r="K298" s="3">
        <f t="shared" si="7"/>
        <v>0</v>
      </c>
    </row>
    <row r="299">
      <c r="A299" s="1" t="s">
        <v>17</v>
      </c>
      <c r="B299" s="3" t="str">
        <f t="shared" si="2"/>
        <v>forward</v>
      </c>
      <c r="C299" s="3">
        <f t="shared" si="3"/>
        <v>3</v>
      </c>
      <c r="D299" s="3">
        <f t="shared" si="4"/>
        <v>0</v>
      </c>
      <c r="E299" s="3">
        <f t="shared" si="5"/>
        <v>3</v>
      </c>
      <c r="J299" s="3">
        <f t="shared" si="6"/>
        <v>259</v>
      </c>
      <c r="K299" s="3">
        <f t="shared" si="7"/>
        <v>777</v>
      </c>
    </row>
    <row r="300">
      <c r="A300" s="1" t="s">
        <v>17</v>
      </c>
      <c r="B300" s="3" t="str">
        <f t="shared" si="2"/>
        <v>forward</v>
      </c>
      <c r="C300" s="3">
        <f t="shared" si="3"/>
        <v>3</v>
      </c>
      <c r="D300" s="3">
        <f t="shared" si="4"/>
        <v>0</v>
      </c>
      <c r="E300" s="3">
        <f t="shared" si="5"/>
        <v>3</v>
      </c>
      <c r="J300" s="3">
        <f t="shared" si="6"/>
        <v>259</v>
      </c>
      <c r="K300" s="3">
        <f t="shared" si="7"/>
        <v>777</v>
      </c>
    </row>
    <row r="301">
      <c r="A301" s="1" t="s">
        <v>21</v>
      </c>
      <c r="B301" s="3" t="str">
        <f t="shared" si="2"/>
        <v>forward</v>
      </c>
      <c r="C301" s="3">
        <f t="shared" si="3"/>
        <v>8</v>
      </c>
      <c r="D301" s="3">
        <f t="shared" si="4"/>
        <v>0</v>
      </c>
      <c r="E301" s="3">
        <f t="shared" si="5"/>
        <v>8</v>
      </c>
      <c r="J301" s="3">
        <f t="shared" si="6"/>
        <v>259</v>
      </c>
      <c r="K301" s="3">
        <f t="shared" si="7"/>
        <v>2072</v>
      </c>
    </row>
    <row r="302">
      <c r="A302" s="1" t="s">
        <v>30</v>
      </c>
      <c r="B302" s="3" t="str">
        <f t="shared" si="2"/>
        <v>down</v>
      </c>
      <c r="C302" s="3">
        <f t="shared" si="3"/>
        <v>1</v>
      </c>
      <c r="D302" s="3">
        <f t="shared" si="4"/>
        <v>1</v>
      </c>
      <c r="E302" s="3">
        <f t="shared" si="5"/>
        <v>0</v>
      </c>
      <c r="J302" s="3">
        <f t="shared" si="6"/>
        <v>260</v>
      </c>
      <c r="K302" s="3">
        <f t="shared" si="7"/>
        <v>0</v>
      </c>
    </row>
    <row r="303">
      <c r="A303" s="1" t="s">
        <v>20</v>
      </c>
      <c r="B303" s="3" t="str">
        <f t="shared" si="2"/>
        <v>down</v>
      </c>
      <c r="C303" s="3">
        <f t="shared" si="3"/>
        <v>7</v>
      </c>
      <c r="D303" s="3">
        <f t="shared" si="4"/>
        <v>7</v>
      </c>
      <c r="E303" s="3">
        <f t="shared" si="5"/>
        <v>0</v>
      </c>
      <c r="J303" s="3">
        <f t="shared" si="6"/>
        <v>267</v>
      </c>
      <c r="K303" s="3">
        <f t="shared" si="7"/>
        <v>0</v>
      </c>
    </row>
    <row r="304">
      <c r="A304" s="1" t="s">
        <v>25</v>
      </c>
      <c r="B304" s="3" t="str">
        <f t="shared" si="2"/>
        <v>down</v>
      </c>
      <c r="C304" s="3">
        <f t="shared" si="3"/>
        <v>9</v>
      </c>
      <c r="D304" s="3">
        <f t="shared" si="4"/>
        <v>9</v>
      </c>
      <c r="E304" s="3">
        <f t="shared" si="5"/>
        <v>0</v>
      </c>
      <c r="J304" s="3">
        <f t="shared" si="6"/>
        <v>276</v>
      </c>
      <c r="K304" s="3">
        <f t="shared" si="7"/>
        <v>0</v>
      </c>
    </row>
    <row r="305">
      <c r="A305" s="1" t="s">
        <v>40</v>
      </c>
      <c r="B305" s="3" t="str">
        <f t="shared" si="2"/>
        <v>down</v>
      </c>
      <c r="C305" s="3">
        <f t="shared" si="3"/>
        <v>2</v>
      </c>
      <c r="D305" s="3">
        <f t="shared" si="4"/>
        <v>2</v>
      </c>
      <c r="E305" s="3">
        <f t="shared" si="5"/>
        <v>0</v>
      </c>
      <c r="J305" s="3">
        <f t="shared" si="6"/>
        <v>278</v>
      </c>
      <c r="K305" s="3">
        <f t="shared" si="7"/>
        <v>0</v>
      </c>
    </row>
    <row r="306">
      <c r="A306" s="1" t="s">
        <v>20</v>
      </c>
      <c r="B306" s="3" t="str">
        <f t="shared" si="2"/>
        <v>down</v>
      </c>
      <c r="C306" s="3">
        <f t="shared" si="3"/>
        <v>7</v>
      </c>
      <c r="D306" s="3">
        <f t="shared" si="4"/>
        <v>7</v>
      </c>
      <c r="E306" s="3">
        <f t="shared" si="5"/>
        <v>0</v>
      </c>
      <c r="J306" s="3">
        <f t="shared" si="6"/>
        <v>285</v>
      </c>
      <c r="K306" s="3">
        <f t="shared" si="7"/>
        <v>0</v>
      </c>
    </row>
    <row r="307">
      <c r="A307" s="1" t="s">
        <v>23</v>
      </c>
      <c r="B307" s="3" t="str">
        <f t="shared" si="2"/>
        <v>forward</v>
      </c>
      <c r="C307" s="3">
        <f t="shared" si="3"/>
        <v>7</v>
      </c>
      <c r="D307" s="3">
        <f t="shared" si="4"/>
        <v>0</v>
      </c>
      <c r="E307" s="3">
        <f t="shared" si="5"/>
        <v>7</v>
      </c>
      <c r="J307" s="3">
        <f t="shared" si="6"/>
        <v>285</v>
      </c>
      <c r="K307" s="3">
        <f t="shared" si="7"/>
        <v>1995</v>
      </c>
    </row>
    <row r="308">
      <c r="A308" s="1" t="s">
        <v>20</v>
      </c>
      <c r="B308" s="3" t="str">
        <f t="shared" si="2"/>
        <v>down</v>
      </c>
      <c r="C308" s="3">
        <f t="shared" si="3"/>
        <v>7</v>
      </c>
      <c r="D308" s="3">
        <f t="shared" si="4"/>
        <v>7</v>
      </c>
      <c r="E308" s="3">
        <f t="shared" si="5"/>
        <v>0</v>
      </c>
      <c r="J308" s="3">
        <f t="shared" si="6"/>
        <v>292</v>
      </c>
      <c r="K308" s="3">
        <f t="shared" si="7"/>
        <v>0</v>
      </c>
    </row>
    <row r="309">
      <c r="A309" s="1" t="s">
        <v>37</v>
      </c>
      <c r="B309" s="3" t="str">
        <f t="shared" si="2"/>
        <v>down</v>
      </c>
      <c r="C309" s="3">
        <f t="shared" si="3"/>
        <v>6</v>
      </c>
      <c r="D309" s="3">
        <f t="shared" si="4"/>
        <v>6</v>
      </c>
      <c r="E309" s="3">
        <f t="shared" si="5"/>
        <v>0</v>
      </c>
      <c r="J309" s="3">
        <f t="shared" si="6"/>
        <v>298</v>
      </c>
      <c r="K309" s="3">
        <f t="shared" si="7"/>
        <v>0</v>
      </c>
    </row>
    <row r="310">
      <c r="A310" s="1" t="s">
        <v>39</v>
      </c>
      <c r="B310" s="3" t="str">
        <f t="shared" si="2"/>
        <v>up</v>
      </c>
      <c r="C310" s="3">
        <f t="shared" si="3"/>
        <v>6</v>
      </c>
      <c r="D310" s="3">
        <f t="shared" si="4"/>
        <v>-6</v>
      </c>
      <c r="E310" s="3">
        <f t="shared" si="5"/>
        <v>0</v>
      </c>
      <c r="J310" s="3">
        <f t="shared" si="6"/>
        <v>292</v>
      </c>
      <c r="K310" s="3">
        <f t="shared" si="7"/>
        <v>0</v>
      </c>
    </row>
    <row r="311">
      <c r="A311" s="1" t="s">
        <v>21</v>
      </c>
      <c r="B311" s="3" t="str">
        <f t="shared" si="2"/>
        <v>forward</v>
      </c>
      <c r="C311" s="3">
        <f t="shared" si="3"/>
        <v>8</v>
      </c>
      <c r="D311" s="3">
        <f t="shared" si="4"/>
        <v>0</v>
      </c>
      <c r="E311" s="3">
        <f t="shared" si="5"/>
        <v>8</v>
      </c>
      <c r="J311" s="3">
        <f t="shared" si="6"/>
        <v>292</v>
      </c>
      <c r="K311" s="3">
        <f t="shared" si="7"/>
        <v>2336</v>
      </c>
    </row>
    <row r="312">
      <c r="A312" s="1" t="s">
        <v>18</v>
      </c>
      <c r="B312" s="3" t="str">
        <f t="shared" si="2"/>
        <v>forward</v>
      </c>
      <c r="C312" s="3">
        <f t="shared" si="3"/>
        <v>5</v>
      </c>
      <c r="D312" s="3">
        <f t="shared" si="4"/>
        <v>0</v>
      </c>
      <c r="E312" s="3">
        <f t="shared" si="5"/>
        <v>5</v>
      </c>
      <c r="J312" s="3">
        <f t="shared" si="6"/>
        <v>292</v>
      </c>
      <c r="K312" s="3">
        <f t="shared" si="7"/>
        <v>1460</v>
      </c>
    </row>
    <row r="313">
      <c r="A313" s="1" t="s">
        <v>26</v>
      </c>
      <c r="B313" s="3" t="str">
        <f t="shared" si="2"/>
        <v>up</v>
      </c>
      <c r="C313" s="3">
        <f t="shared" si="3"/>
        <v>5</v>
      </c>
      <c r="D313" s="3">
        <f t="shared" si="4"/>
        <v>-5</v>
      </c>
      <c r="E313" s="3">
        <f t="shared" si="5"/>
        <v>0</v>
      </c>
      <c r="J313" s="3">
        <f t="shared" si="6"/>
        <v>287</v>
      </c>
      <c r="K313" s="3">
        <f t="shared" si="7"/>
        <v>0</v>
      </c>
    </row>
    <row r="314">
      <c r="A314" s="1" t="s">
        <v>40</v>
      </c>
      <c r="B314" s="3" t="str">
        <f t="shared" si="2"/>
        <v>down</v>
      </c>
      <c r="C314" s="3">
        <f t="shared" si="3"/>
        <v>2</v>
      </c>
      <c r="D314" s="3">
        <f t="shared" si="4"/>
        <v>2</v>
      </c>
      <c r="E314" s="3">
        <f t="shared" si="5"/>
        <v>0</v>
      </c>
      <c r="J314" s="3">
        <f t="shared" si="6"/>
        <v>289</v>
      </c>
      <c r="K314" s="3">
        <f t="shared" si="7"/>
        <v>0</v>
      </c>
    </row>
    <row r="315">
      <c r="A315" s="1" t="s">
        <v>42</v>
      </c>
      <c r="B315" s="3" t="str">
        <f t="shared" si="2"/>
        <v>up</v>
      </c>
      <c r="C315" s="3">
        <f t="shared" si="3"/>
        <v>8</v>
      </c>
      <c r="D315" s="3">
        <f t="shared" si="4"/>
        <v>-8</v>
      </c>
      <c r="E315" s="3">
        <f t="shared" si="5"/>
        <v>0</v>
      </c>
      <c r="J315" s="3">
        <f t="shared" si="6"/>
        <v>281</v>
      </c>
      <c r="K315" s="3">
        <f t="shared" si="7"/>
        <v>0</v>
      </c>
    </row>
    <row r="316">
      <c r="A316" s="1" t="s">
        <v>38</v>
      </c>
      <c r="B316" s="3" t="str">
        <f t="shared" si="2"/>
        <v>up</v>
      </c>
      <c r="C316" s="3">
        <f t="shared" si="3"/>
        <v>4</v>
      </c>
      <c r="D316" s="3">
        <f t="shared" si="4"/>
        <v>-4</v>
      </c>
      <c r="E316" s="3">
        <f t="shared" si="5"/>
        <v>0</v>
      </c>
      <c r="J316" s="3">
        <f t="shared" si="6"/>
        <v>277</v>
      </c>
      <c r="K316" s="3">
        <f t="shared" si="7"/>
        <v>0</v>
      </c>
    </row>
    <row r="317">
      <c r="A317" s="1" t="s">
        <v>25</v>
      </c>
      <c r="B317" s="3" t="str">
        <f t="shared" si="2"/>
        <v>down</v>
      </c>
      <c r="C317" s="3">
        <f t="shared" si="3"/>
        <v>9</v>
      </c>
      <c r="D317" s="3">
        <f t="shared" si="4"/>
        <v>9</v>
      </c>
      <c r="E317" s="3">
        <f t="shared" si="5"/>
        <v>0</v>
      </c>
      <c r="J317" s="3">
        <f t="shared" si="6"/>
        <v>286</v>
      </c>
      <c r="K317" s="3">
        <f t="shared" si="7"/>
        <v>0</v>
      </c>
    </row>
    <row r="318">
      <c r="A318" s="1" t="s">
        <v>41</v>
      </c>
      <c r="B318" s="3" t="str">
        <f t="shared" si="2"/>
        <v>up</v>
      </c>
      <c r="C318" s="3">
        <f t="shared" si="3"/>
        <v>2</v>
      </c>
      <c r="D318" s="3">
        <f t="shared" si="4"/>
        <v>-2</v>
      </c>
      <c r="E318" s="3">
        <f t="shared" si="5"/>
        <v>0</v>
      </c>
      <c r="J318" s="3">
        <f t="shared" si="6"/>
        <v>284</v>
      </c>
      <c r="K318" s="3">
        <f t="shared" si="7"/>
        <v>0</v>
      </c>
    </row>
    <row r="319">
      <c r="A319" s="1" t="s">
        <v>18</v>
      </c>
      <c r="B319" s="3" t="str">
        <f t="shared" si="2"/>
        <v>forward</v>
      </c>
      <c r="C319" s="3">
        <f t="shared" si="3"/>
        <v>5</v>
      </c>
      <c r="D319" s="3">
        <f t="shared" si="4"/>
        <v>0</v>
      </c>
      <c r="E319" s="3">
        <f t="shared" si="5"/>
        <v>5</v>
      </c>
      <c r="J319" s="3">
        <f t="shared" si="6"/>
        <v>284</v>
      </c>
      <c r="K319" s="3">
        <f t="shared" si="7"/>
        <v>1420</v>
      </c>
    </row>
    <row r="320">
      <c r="A320" s="1" t="s">
        <v>41</v>
      </c>
      <c r="B320" s="3" t="str">
        <f t="shared" si="2"/>
        <v>up</v>
      </c>
      <c r="C320" s="3">
        <f t="shared" si="3"/>
        <v>2</v>
      </c>
      <c r="D320" s="3">
        <f t="shared" si="4"/>
        <v>-2</v>
      </c>
      <c r="E320" s="3">
        <f t="shared" si="5"/>
        <v>0</v>
      </c>
      <c r="J320" s="3">
        <f t="shared" si="6"/>
        <v>282</v>
      </c>
      <c r="K320" s="3">
        <f t="shared" si="7"/>
        <v>0</v>
      </c>
    </row>
    <row r="321">
      <c r="A321" s="1" t="s">
        <v>24</v>
      </c>
      <c r="B321" s="3" t="str">
        <f t="shared" si="2"/>
        <v>down</v>
      </c>
      <c r="C321" s="3">
        <f t="shared" si="3"/>
        <v>4</v>
      </c>
      <c r="D321" s="3">
        <f t="shared" si="4"/>
        <v>4</v>
      </c>
      <c r="E321" s="3">
        <f t="shared" si="5"/>
        <v>0</v>
      </c>
      <c r="J321" s="3">
        <f t="shared" si="6"/>
        <v>286</v>
      </c>
      <c r="K321" s="3">
        <f t="shared" si="7"/>
        <v>0</v>
      </c>
    </row>
    <row r="322">
      <c r="A322" s="1" t="s">
        <v>38</v>
      </c>
      <c r="B322" s="3" t="str">
        <f t="shared" si="2"/>
        <v>up</v>
      </c>
      <c r="C322" s="3">
        <f t="shared" si="3"/>
        <v>4</v>
      </c>
      <c r="D322" s="3">
        <f t="shared" si="4"/>
        <v>-4</v>
      </c>
      <c r="E322" s="3">
        <f t="shared" si="5"/>
        <v>0</v>
      </c>
      <c r="J322" s="3">
        <f t="shared" si="6"/>
        <v>282</v>
      </c>
      <c r="K322" s="3">
        <f t="shared" si="7"/>
        <v>0</v>
      </c>
    </row>
    <row r="323">
      <c r="A323" s="1" t="s">
        <v>16</v>
      </c>
      <c r="B323" s="3" t="str">
        <f t="shared" si="2"/>
        <v>forward</v>
      </c>
      <c r="C323" s="3">
        <f t="shared" si="3"/>
        <v>2</v>
      </c>
      <c r="D323" s="3">
        <f t="shared" si="4"/>
        <v>0</v>
      </c>
      <c r="E323" s="3">
        <f t="shared" si="5"/>
        <v>2</v>
      </c>
      <c r="J323" s="3">
        <f t="shared" si="6"/>
        <v>282</v>
      </c>
      <c r="K323" s="3">
        <f t="shared" si="7"/>
        <v>564</v>
      </c>
    </row>
    <row r="324">
      <c r="A324" s="1" t="s">
        <v>22</v>
      </c>
      <c r="B324" s="3" t="str">
        <f t="shared" si="2"/>
        <v>forward</v>
      </c>
      <c r="C324" s="3">
        <f t="shared" si="3"/>
        <v>4</v>
      </c>
      <c r="D324" s="3">
        <f t="shared" si="4"/>
        <v>0</v>
      </c>
      <c r="E324" s="3">
        <f t="shared" si="5"/>
        <v>4</v>
      </c>
      <c r="J324" s="3">
        <f t="shared" si="6"/>
        <v>282</v>
      </c>
      <c r="K324" s="3">
        <f t="shared" si="7"/>
        <v>1128</v>
      </c>
    </row>
    <row r="325">
      <c r="A325" s="1" t="s">
        <v>29</v>
      </c>
      <c r="B325" s="3" t="str">
        <f t="shared" si="2"/>
        <v>forward</v>
      </c>
      <c r="C325" s="3">
        <f t="shared" si="3"/>
        <v>9</v>
      </c>
      <c r="D325" s="3">
        <f t="shared" si="4"/>
        <v>0</v>
      </c>
      <c r="E325" s="3">
        <f t="shared" si="5"/>
        <v>9</v>
      </c>
      <c r="J325" s="3">
        <f t="shared" si="6"/>
        <v>282</v>
      </c>
      <c r="K325" s="3">
        <f t="shared" si="7"/>
        <v>2538</v>
      </c>
    </row>
    <row r="326">
      <c r="A326" s="1" t="s">
        <v>29</v>
      </c>
      <c r="B326" s="3" t="str">
        <f t="shared" si="2"/>
        <v>forward</v>
      </c>
      <c r="C326" s="3">
        <f t="shared" si="3"/>
        <v>9</v>
      </c>
      <c r="D326" s="3">
        <f t="shared" si="4"/>
        <v>0</v>
      </c>
      <c r="E326" s="3">
        <f t="shared" si="5"/>
        <v>9</v>
      </c>
      <c r="J326" s="3">
        <f t="shared" si="6"/>
        <v>282</v>
      </c>
      <c r="K326" s="3">
        <f t="shared" si="7"/>
        <v>2538</v>
      </c>
    </row>
    <row r="327">
      <c r="A327" s="1" t="s">
        <v>38</v>
      </c>
      <c r="B327" s="3" t="str">
        <f t="shared" si="2"/>
        <v>up</v>
      </c>
      <c r="C327" s="3">
        <f t="shared" si="3"/>
        <v>4</v>
      </c>
      <c r="D327" s="3">
        <f t="shared" si="4"/>
        <v>-4</v>
      </c>
      <c r="E327" s="3">
        <f t="shared" si="5"/>
        <v>0</v>
      </c>
      <c r="J327" s="3">
        <f t="shared" si="6"/>
        <v>278</v>
      </c>
      <c r="K327" s="3">
        <f t="shared" si="7"/>
        <v>0</v>
      </c>
    </row>
    <row r="328">
      <c r="A328" s="1" t="s">
        <v>26</v>
      </c>
      <c r="B328" s="3" t="str">
        <f t="shared" si="2"/>
        <v>up</v>
      </c>
      <c r="C328" s="3">
        <f t="shared" si="3"/>
        <v>5</v>
      </c>
      <c r="D328" s="3">
        <f t="shared" si="4"/>
        <v>-5</v>
      </c>
      <c r="E328" s="3">
        <f t="shared" si="5"/>
        <v>0</v>
      </c>
      <c r="J328" s="3">
        <f t="shared" si="6"/>
        <v>273</v>
      </c>
      <c r="K328" s="3">
        <f t="shared" si="7"/>
        <v>0</v>
      </c>
    </row>
    <row r="329">
      <c r="A329" s="1" t="s">
        <v>30</v>
      </c>
      <c r="B329" s="3" t="str">
        <f t="shared" si="2"/>
        <v>down</v>
      </c>
      <c r="C329" s="3">
        <f t="shared" si="3"/>
        <v>1</v>
      </c>
      <c r="D329" s="3">
        <f t="shared" si="4"/>
        <v>1</v>
      </c>
      <c r="E329" s="3">
        <f t="shared" si="5"/>
        <v>0</v>
      </c>
      <c r="J329" s="3">
        <f t="shared" si="6"/>
        <v>274</v>
      </c>
      <c r="K329" s="3">
        <f t="shared" si="7"/>
        <v>0</v>
      </c>
    </row>
    <row r="330">
      <c r="A330" s="1" t="s">
        <v>37</v>
      </c>
      <c r="B330" s="3" t="str">
        <f t="shared" si="2"/>
        <v>down</v>
      </c>
      <c r="C330" s="3">
        <f t="shared" si="3"/>
        <v>6</v>
      </c>
      <c r="D330" s="3">
        <f t="shared" si="4"/>
        <v>6</v>
      </c>
      <c r="E330" s="3">
        <f t="shared" si="5"/>
        <v>0</v>
      </c>
      <c r="J330" s="3">
        <f t="shared" si="6"/>
        <v>280</v>
      </c>
      <c r="K330" s="3">
        <f t="shared" si="7"/>
        <v>0</v>
      </c>
    </row>
    <row r="331">
      <c r="A331" s="1" t="s">
        <v>30</v>
      </c>
      <c r="B331" s="3" t="str">
        <f t="shared" si="2"/>
        <v>down</v>
      </c>
      <c r="C331" s="3">
        <f t="shared" si="3"/>
        <v>1</v>
      </c>
      <c r="D331" s="3">
        <f t="shared" si="4"/>
        <v>1</v>
      </c>
      <c r="E331" s="3">
        <f t="shared" si="5"/>
        <v>0</v>
      </c>
      <c r="J331" s="3">
        <f t="shared" si="6"/>
        <v>281</v>
      </c>
      <c r="K331" s="3">
        <f t="shared" si="7"/>
        <v>0</v>
      </c>
    </row>
    <row r="332">
      <c r="A332" s="1" t="s">
        <v>24</v>
      </c>
      <c r="B332" s="3" t="str">
        <f t="shared" si="2"/>
        <v>down</v>
      </c>
      <c r="C332" s="3">
        <f t="shared" si="3"/>
        <v>4</v>
      </c>
      <c r="D332" s="3">
        <f t="shared" si="4"/>
        <v>4</v>
      </c>
      <c r="E332" s="3">
        <f t="shared" si="5"/>
        <v>0</v>
      </c>
      <c r="J332" s="3">
        <f t="shared" si="6"/>
        <v>285</v>
      </c>
      <c r="K332" s="3">
        <f t="shared" si="7"/>
        <v>0</v>
      </c>
    </row>
    <row r="333">
      <c r="A333" s="1" t="s">
        <v>27</v>
      </c>
      <c r="B333" s="3" t="str">
        <f t="shared" si="2"/>
        <v>down</v>
      </c>
      <c r="C333" s="3">
        <f t="shared" si="3"/>
        <v>5</v>
      </c>
      <c r="D333" s="3">
        <f t="shared" si="4"/>
        <v>5</v>
      </c>
      <c r="E333" s="3">
        <f t="shared" si="5"/>
        <v>0</v>
      </c>
      <c r="J333" s="3">
        <f t="shared" si="6"/>
        <v>290</v>
      </c>
      <c r="K333" s="3">
        <f t="shared" si="7"/>
        <v>0</v>
      </c>
    </row>
    <row r="334">
      <c r="A334" s="1" t="s">
        <v>36</v>
      </c>
      <c r="B334" s="3" t="str">
        <f t="shared" si="2"/>
        <v>down</v>
      </c>
      <c r="C334" s="3">
        <f t="shared" si="3"/>
        <v>3</v>
      </c>
      <c r="D334" s="3">
        <f t="shared" si="4"/>
        <v>3</v>
      </c>
      <c r="E334" s="3">
        <f t="shared" si="5"/>
        <v>0</v>
      </c>
      <c r="J334" s="3">
        <f t="shared" si="6"/>
        <v>293</v>
      </c>
      <c r="K334" s="3">
        <f t="shared" si="7"/>
        <v>0</v>
      </c>
    </row>
    <row r="335">
      <c r="A335" s="1" t="s">
        <v>17</v>
      </c>
      <c r="B335" s="3" t="str">
        <f t="shared" si="2"/>
        <v>forward</v>
      </c>
      <c r="C335" s="3">
        <f t="shared" si="3"/>
        <v>3</v>
      </c>
      <c r="D335" s="3">
        <f t="shared" si="4"/>
        <v>0</v>
      </c>
      <c r="E335" s="3">
        <f t="shared" si="5"/>
        <v>3</v>
      </c>
      <c r="J335" s="3">
        <f t="shared" si="6"/>
        <v>293</v>
      </c>
      <c r="K335" s="3">
        <f t="shared" si="7"/>
        <v>879</v>
      </c>
    </row>
    <row r="336">
      <c r="A336" s="1" t="s">
        <v>25</v>
      </c>
      <c r="B336" s="3" t="str">
        <f t="shared" si="2"/>
        <v>down</v>
      </c>
      <c r="C336" s="3">
        <f t="shared" si="3"/>
        <v>9</v>
      </c>
      <c r="D336" s="3">
        <f t="shared" si="4"/>
        <v>9</v>
      </c>
      <c r="E336" s="3">
        <f t="shared" si="5"/>
        <v>0</v>
      </c>
      <c r="J336" s="3">
        <f t="shared" si="6"/>
        <v>302</v>
      </c>
      <c r="K336" s="3">
        <f t="shared" si="7"/>
        <v>0</v>
      </c>
    </row>
    <row r="337">
      <c r="A337" s="1" t="s">
        <v>19</v>
      </c>
      <c r="B337" s="3" t="str">
        <f t="shared" si="2"/>
        <v>forward</v>
      </c>
      <c r="C337" s="3">
        <f t="shared" si="3"/>
        <v>6</v>
      </c>
      <c r="D337" s="3">
        <f t="shared" si="4"/>
        <v>0</v>
      </c>
      <c r="E337" s="3">
        <f t="shared" si="5"/>
        <v>6</v>
      </c>
      <c r="J337" s="3">
        <f t="shared" si="6"/>
        <v>302</v>
      </c>
      <c r="K337" s="3">
        <f t="shared" si="7"/>
        <v>1812</v>
      </c>
    </row>
    <row r="338">
      <c r="A338" s="1" t="s">
        <v>36</v>
      </c>
      <c r="B338" s="3" t="str">
        <f t="shared" si="2"/>
        <v>down</v>
      </c>
      <c r="C338" s="3">
        <f t="shared" si="3"/>
        <v>3</v>
      </c>
      <c r="D338" s="3">
        <f t="shared" si="4"/>
        <v>3</v>
      </c>
      <c r="E338" s="3">
        <f t="shared" si="5"/>
        <v>0</v>
      </c>
      <c r="J338" s="3">
        <f t="shared" si="6"/>
        <v>305</v>
      </c>
      <c r="K338" s="3">
        <f t="shared" si="7"/>
        <v>0</v>
      </c>
    </row>
    <row r="339">
      <c r="A339" s="1" t="s">
        <v>25</v>
      </c>
      <c r="B339" s="3" t="str">
        <f t="shared" si="2"/>
        <v>down</v>
      </c>
      <c r="C339" s="3">
        <f t="shared" si="3"/>
        <v>9</v>
      </c>
      <c r="D339" s="3">
        <f t="shared" si="4"/>
        <v>9</v>
      </c>
      <c r="E339" s="3">
        <f t="shared" si="5"/>
        <v>0</v>
      </c>
      <c r="J339" s="3">
        <f t="shared" si="6"/>
        <v>314</v>
      </c>
      <c r="K339" s="3">
        <f t="shared" si="7"/>
        <v>0</v>
      </c>
    </row>
    <row r="340">
      <c r="A340" s="1" t="s">
        <v>40</v>
      </c>
      <c r="B340" s="3" t="str">
        <f t="shared" si="2"/>
        <v>down</v>
      </c>
      <c r="C340" s="3">
        <f t="shared" si="3"/>
        <v>2</v>
      </c>
      <c r="D340" s="3">
        <f t="shared" si="4"/>
        <v>2</v>
      </c>
      <c r="E340" s="3">
        <f t="shared" si="5"/>
        <v>0</v>
      </c>
      <c r="J340" s="3">
        <f t="shared" si="6"/>
        <v>316</v>
      </c>
      <c r="K340" s="3">
        <f t="shared" si="7"/>
        <v>0</v>
      </c>
    </row>
    <row r="341">
      <c r="A341" s="1" t="s">
        <v>41</v>
      </c>
      <c r="B341" s="3" t="str">
        <f t="shared" si="2"/>
        <v>up</v>
      </c>
      <c r="C341" s="3">
        <f t="shared" si="3"/>
        <v>2</v>
      </c>
      <c r="D341" s="3">
        <f t="shared" si="4"/>
        <v>-2</v>
      </c>
      <c r="E341" s="3">
        <f t="shared" si="5"/>
        <v>0</v>
      </c>
      <c r="J341" s="3">
        <f t="shared" si="6"/>
        <v>314</v>
      </c>
      <c r="K341" s="3">
        <f t="shared" si="7"/>
        <v>0</v>
      </c>
    </row>
    <row r="342">
      <c r="A342" s="1" t="s">
        <v>40</v>
      </c>
      <c r="B342" s="3" t="str">
        <f t="shared" si="2"/>
        <v>down</v>
      </c>
      <c r="C342" s="3">
        <f t="shared" si="3"/>
        <v>2</v>
      </c>
      <c r="D342" s="3">
        <f t="shared" si="4"/>
        <v>2</v>
      </c>
      <c r="E342" s="3">
        <f t="shared" si="5"/>
        <v>0</v>
      </c>
      <c r="J342" s="3">
        <f t="shared" si="6"/>
        <v>316</v>
      </c>
      <c r="K342" s="3">
        <f t="shared" si="7"/>
        <v>0</v>
      </c>
    </row>
    <row r="343">
      <c r="A343" s="1" t="s">
        <v>20</v>
      </c>
      <c r="B343" s="3" t="str">
        <f t="shared" si="2"/>
        <v>down</v>
      </c>
      <c r="C343" s="3">
        <f t="shared" si="3"/>
        <v>7</v>
      </c>
      <c r="D343" s="3">
        <f t="shared" si="4"/>
        <v>7</v>
      </c>
      <c r="E343" s="3">
        <f t="shared" si="5"/>
        <v>0</v>
      </c>
      <c r="J343" s="3">
        <f t="shared" si="6"/>
        <v>323</v>
      </c>
      <c r="K343" s="3">
        <f t="shared" si="7"/>
        <v>0</v>
      </c>
    </row>
    <row r="344">
      <c r="A344" s="1" t="s">
        <v>29</v>
      </c>
      <c r="B344" s="3" t="str">
        <f t="shared" si="2"/>
        <v>forward</v>
      </c>
      <c r="C344" s="3">
        <f t="shared" si="3"/>
        <v>9</v>
      </c>
      <c r="D344" s="3">
        <f t="shared" si="4"/>
        <v>0</v>
      </c>
      <c r="E344" s="3">
        <f t="shared" si="5"/>
        <v>9</v>
      </c>
      <c r="J344" s="3">
        <f t="shared" si="6"/>
        <v>323</v>
      </c>
      <c r="K344" s="3">
        <f t="shared" si="7"/>
        <v>2907</v>
      </c>
    </row>
    <row r="345">
      <c r="A345" s="1" t="s">
        <v>36</v>
      </c>
      <c r="B345" s="3" t="str">
        <f t="shared" si="2"/>
        <v>down</v>
      </c>
      <c r="C345" s="3">
        <f t="shared" si="3"/>
        <v>3</v>
      </c>
      <c r="D345" s="3">
        <f t="shared" si="4"/>
        <v>3</v>
      </c>
      <c r="E345" s="3">
        <f t="shared" si="5"/>
        <v>0</v>
      </c>
      <c r="J345" s="3">
        <f t="shared" si="6"/>
        <v>326</v>
      </c>
      <c r="K345" s="3">
        <f t="shared" si="7"/>
        <v>0</v>
      </c>
    </row>
    <row r="346">
      <c r="A346" s="1" t="s">
        <v>36</v>
      </c>
      <c r="B346" s="3" t="str">
        <f t="shared" si="2"/>
        <v>down</v>
      </c>
      <c r="C346" s="3">
        <f t="shared" si="3"/>
        <v>3</v>
      </c>
      <c r="D346" s="3">
        <f t="shared" si="4"/>
        <v>3</v>
      </c>
      <c r="E346" s="3">
        <f t="shared" si="5"/>
        <v>0</v>
      </c>
      <c r="J346" s="3">
        <f t="shared" si="6"/>
        <v>329</v>
      </c>
      <c r="K346" s="3">
        <f t="shared" si="7"/>
        <v>0</v>
      </c>
    </row>
    <row r="347">
      <c r="A347" s="1" t="s">
        <v>40</v>
      </c>
      <c r="B347" s="3" t="str">
        <f t="shared" si="2"/>
        <v>down</v>
      </c>
      <c r="C347" s="3">
        <f t="shared" si="3"/>
        <v>2</v>
      </c>
      <c r="D347" s="3">
        <f t="shared" si="4"/>
        <v>2</v>
      </c>
      <c r="E347" s="3">
        <f t="shared" si="5"/>
        <v>0</v>
      </c>
      <c r="J347" s="3">
        <f t="shared" si="6"/>
        <v>331</v>
      </c>
      <c r="K347" s="3">
        <f t="shared" si="7"/>
        <v>0</v>
      </c>
    </row>
    <row r="348">
      <c r="A348" s="1" t="s">
        <v>36</v>
      </c>
      <c r="B348" s="3" t="str">
        <f t="shared" si="2"/>
        <v>down</v>
      </c>
      <c r="C348" s="3">
        <f t="shared" si="3"/>
        <v>3</v>
      </c>
      <c r="D348" s="3">
        <f t="shared" si="4"/>
        <v>3</v>
      </c>
      <c r="E348" s="3">
        <f t="shared" si="5"/>
        <v>0</v>
      </c>
      <c r="J348" s="3">
        <f t="shared" si="6"/>
        <v>334</v>
      </c>
      <c r="K348" s="3">
        <f t="shared" si="7"/>
        <v>0</v>
      </c>
    </row>
    <row r="349">
      <c r="A349" s="1" t="s">
        <v>16</v>
      </c>
      <c r="B349" s="3" t="str">
        <f t="shared" si="2"/>
        <v>forward</v>
      </c>
      <c r="C349" s="3">
        <f t="shared" si="3"/>
        <v>2</v>
      </c>
      <c r="D349" s="3">
        <f t="shared" si="4"/>
        <v>0</v>
      </c>
      <c r="E349" s="3">
        <f t="shared" si="5"/>
        <v>2</v>
      </c>
      <c r="J349" s="3">
        <f t="shared" si="6"/>
        <v>334</v>
      </c>
      <c r="K349" s="3">
        <f t="shared" si="7"/>
        <v>668</v>
      </c>
    </row>
    <row r="350">
      <c r="A350" s="1" t="s">
        <v>25</v>
      </c>
      <c r="B350" s="3" t="str">
        <f t="shared" si="2"/>
        <v>down</v>
      </c>
      <c r="C350" s="3">
        <f t="shared" si="3"/>
        <v>9</v>
      </c>
      <c r="D350" s="3">
        <f t="shared" si="4"/>
        <v>9</v>
      </c>
      <c r="E350" s="3">
        <f t="shared" si="5"/>
        <v>0</v>
      </c>
      <c r="J350" s="3">
        <f t="shared" si="6"/>
        <v>343</v>
      </c>
      <c r="K350" s="3">
        <f t="shared" si="7"/>
        <v>0</v>
      </c>
    </row>
    <row r="351">
      <c r="A351" s="1" t="s">
        <v>25</v>
      </c>
      <c r="B351" s="3" t="str">
        <f t="shared" si="2"/>
        <v>down</v>
      </c>
      <c r="C351" s="3">
        <f t="shared" si="3"/>
        <v>9</v>
      </c>
      <c r="D351" s="3">
        <f t="shared" si="4"/>
        <v>9</v>
      </c>
      <c r="E351" s="3">
        <f t="shared" si="5"/>
        <v>0</v>
      </c>
      <c r="J351" s="3">
        <f t="shared" si="6"/>
        <v>352</v>
      </c>
      <c r="K351" s="3">
        <f t="shared" si="7"/>
        <v>0</v>
      </c>
    </row>
    <row r="352">
      <c r="A352" s="1" t="s">
        <v>26</v>
      </c>
      <c r="B352" s="3" t="str">
        <f t="shared" si="2"/>
        <v>up</v>
      </c>
      <c r="C352" s="3">
        <f t="shared" si="3"/>
        <v>5</v>
      </c>
      <c r="D352" s="3">
        <f t="shared" si="4"/>
        <v>-5</v>
      </c>
      <c r="E352" s="3">
        <f t="shared" si="5"/>
        <v>0</v>
      </c>
      <c r="J352" s="3">
        <f t="shared" si="6"/>
        <v>347</v>
      </c>
      <c r="K352" s="3">
        <f t="shared" si="7"/>
        <v>0</v>
      </c>
    </row>
    <row r="353">
      <c r="A353" s="1" t="s">
        <v>35</v>
      </c>
      <c r="B353" s="3" t="str">
        <f t="shared" si="2"/>
        <v>up</v>
      </c>
      <c r="C353" s="3">
        <f t="shared" si="3"/>
        <v>3</v>
      </c>
      <c r="D353" s="3">
        <f t="shared" si="4"/>
        <v>-3</v>
      </c>
      <c r="E353" s="3">
        <f t="shared" si="5"/>
        <v>0</v>
      </c>
      <c r="J353" s="3">
        <f t="shared" si="6"/>
        <v>344</v>
      </c>
      <c r="K353" s="3">
        <f t="shared" si="7"/>
        <v>0</v>
      </c>
    </row>
    <row r="354">
      <c r="A354" s="1" t="s">
        <v>22</v>
      </c>
      <c r="B354" s="3" t="str">
        <f t="shared" si="2"/>
        <v>forward</v>
      </c>
      <c r="C354" s="3">
        <f t="shared" si="3"/>
        <v>4</v>
      </c>
      <c r="D354" s="3">
        <f t="shared" si="4"/>
        <v>0</v>
      </c>
      <c r="E354" s="3">
        <f t="shared" si="5"/>
        <v>4</v>
      </c>
      <c r="J354" s="3">
        <f t="shared" si="6"/>
        <v>344</v>
      </c>
      <c r="K354" s="3">
        <f t="shared" si="7"/>
        <v>1376</v>
      </c>
    </row>
    <row r="355">
      <c r="A355" s="1" t="s">
        <v>32</v>
      </c>
      <c r="B355" s="3" t="str">
        <f t="shared" si="2"/>
        <v>up</v>
      </c>
      <c r="C355" s="3">
        <f t="shared" si="3"/>
        <v>7</v>
      </c>
      <c r="D355" s="3">
        <f t="shared" si="4"/>
        <v>-7</v>
      </c>
      <c r="E355" s="3">
        <f t="shared" si="5"/>
        <v>0</v>
      </c>
      <c r="J355" s="3">
        <f t="shared" si="6"/>
        <v>337</v>
      </c>
      <c r="K355" s="3">
        <f t="shared" si="7"/>
        <v>0</v>
      </c>
    </row>
    <row r="356">
      <c r="A356" s="1" t="s">
        <v>21</v>
      </c>
      <c r="B356" s="3" t="str">
        <f t="shared" si="2"/>
        <v>forward</v>
      </c>
      <c r="C356" s="3">
        <f t="shared" si="3"/>
        <v>8</v>
      </c>
      <c r="D356" s="3">
        <f t="shared" si="4"/>
        <v>0</v>
      </c>
      <c r="E356" s="3">
        <f t="shared" si="5"/>
        <v>8</v>
      </c>
      <c r="J356" s="3">
        <f t="shared" si="6"/>
        <v>337</v>
      </c>
      <c r="K356" s="3">
        <f t="shared" si="7"/>
        <v>2696</v>
      </c>
    </row>
    <row r="357">
      <c r="A357" s="1" t="s">
        <v>39</v>
      </c>
      <c r="B357" s="3" t="str">
        <f t="shared" si="2"/>
        <v>up</v>
      </c>
      <c r="C357" s="3">
        <f t="shared" si="3"/>
        <v>6</v>
      </c>
      <c r="D357" s="3">
        <f t="shared" si="4"/>
        <v>-6</v>
      </c>
      <c r="E357" s="3">
        <f t="shared" si="5"/>
        <v>0</v>
      </c>
      <c r="J357" s="3">
        <f t="shared" si="6"/>
        <v>331</v>
      </c>
      <c r="K357" s="3">
        <f t="shared" si="7"/>
        <v>0</v>
      </c>
    </row>
    <row r="358">
      <c r="A358" s="1" t="s">
        <v>23</v>
      </c>
      <c r="B358" s="3" t="str">
        <f t="shared" si="2"/>
        <v>forward</v>
      </c>
      <c r="C358" s="3">
        <f t="shared" si="3"/>
        <v>7</v>
      </c>
      <c r="D358" s="3">
        <f t="shared" si="4"/>
        <v>0</v>
      </c>
      <c r="E358" s="3">
        <f t="shared" si="5"/>
        <v>7</v>
      </c>
      <c r="J358" s="3">
        <f t="shared" si="6"/>
        <v>331</v>
      </c>
      <c r="K358" s="3">
        <f t="shared" si="7"/>
        <v>2317</v>
      </c>
    </row>
    <row r="359">
      <c r="A359" s="1" t="s">
        <v>20</v>
      </c>
      <c r="B359" s="3" t="str">
        <f t="shared" si="2"/>
        <v>down</v>
      </c>
      <c r="C359" s="3">
        <f t="shared" si="3"/>
        <v>7</v>
      </c>
      <c r="D359" s="3">
        <f t="shared" si="4"/>
        <v>7</v>
      </c>
      <c r="E359" s="3">
        <f t="shared" si="5"/>
        <v>0</v>
      </c>
      <c r="J359" s="3">
        <f t="shared" si="6"/>
        <v>338</v>
      </c>
      <c r="K359" s="3">
        <f t="shared" si="7"/>
        <v>0</v>
      </c>
    </row>
    <row r="360">
      <c r="A360" s="1" t="s">
        <v>30</v>
      </c>
      <c r="B360" s="3" t="str">
        <f t="shared" si="2"/>
        <v>down</v>
      </c>
      <c r="C360" s="3">
        <f t="shared" si="3"/>
        <v>1</v>
      </c>
      <c r="D360" s="3">
        <f t="shared" si="4"/>
        <v>1</v>
      </c>
      <c r="E360" s="3">
        <f t="shared" si="5"/>
        <v>0</v>
      </c>
      <c r="J360" s="3">
        <f t="shared" si="6"/>
        <v>339</v>
      </c>
      <c r="K360" s="3">
        <f t="shared" si="7"/>
        <v>0</v>
      </c>
    </row>
    <row r="361">
      <c r="A361" s="1" t="s">
        <v>18</v>
      </c>
      <c r="B361" s="3" t="str">
        <f t="shared" si="2"/>
        <v>forward</v>
      </c>
      <c r="C361" s="3">
        <f t="shared" si="3"/>
        <v>5</v>
      </c>
      <c r="D361" s="3">
        <f t="shared" si="4"/>
        <v>0</v>
      </c>
      <c r="E361" s="3">
        <f t="shared" si="5"/>
        <v>5</v>
      </c>
      <c r="J361" s="3">
        <f t="shared" si="6"/>
        <v>339</v>
      </c>
      <c r="K361" s="3">
        <f t="shared" si="7"/>
        <v>1695</v>
      </c>
    </row>
    <row r="362">
      <c r="A362" s="1" t="s">
        <v>40</v>
      </c>
      <c r="B362" s="3" t="str">
        <f t="shared" si="2"/>
        <v>down</v>
      </c>
      <c r="C362" s="3">
        <f t="shared" si="3"/>
        <v>2</v>
      </c>
      <c r="D362" s="3">
        <f t="shared" si="4"/>
        <v>2</v>
      </c>
      <c r="E362" s="3">
        <f t="shared" si="5"/>
        <v>0</v>
      </c>
      <c r="J362" s="3">
        <f t="shared" si="6"/>
        <v>341</v>
      </c>
      <c r="K362" s="3">
        <f t="shared" si="7"/>
        <v>0</v>
      </c>
    </row>
    <row r="363">
      <c r="A363" s="1" t="s">
        <v>33</v>
      </c>
      <c r="B363" s="3" t="str">
        <f t="shared" si="2"/>
        <v>up</v>
      </c>
      <c r="C363" s="3">
        <f t="shared" si="3"/>
        <v>1</v>
      </c>
      <c r="D363" s="3">
        <f t="shared" si="4"/>
        <v>-1</v>
      </c>
      <c r="E363" s="3">
        <f t="shared" si="5"/>
        <v>0</v>
      </c>
      <c r="J363" s="3">
        <f t="shared" si="6"/>
        <v>340</v>
      </c>
      <c r="K363" s="3">
        <f t="shared" si="7"/>
        <v>0</v>
      </c>
    </row>
    <row r="364">
      <c r="A364" s="1" t="s">
        <v>28</v>
      </c>
      <c r="B364" s="3" t="str">
        <f t="shared" si="2"/>
        <v>down</v>
      </c>
      <c r="C364" s="3">
        <f t="shared" si="3"/>
        <v>8</v>
      </c>
      <c r="D364" s="3">
        <f t="shared" si="4"/>
        <v>8</v>
      </c>
      <c r="E364" s="3">
        <f t="shared" si="5"/>
        <v>0</v>
      </c>
      <c r="J364" s="3">
        <f t="shared" si="6"/>
        <v>348</v>
      </c>
      <c r="K364" s="3">
        <f t="shared" si="7"/>
        <v>0</v>
      </c>
    </row>
    <row r="365">
      <c r="A365" s="1" t="s">
        <v>35</v>
      </c>
      <c r="B365" s="3" t="str">
        <f t="shared" si="2"/>
        <v>up</v>
      </c>
      <c r="C365" s="3">
        <f t="shared" si="3"/>
        <v>3</v>
      </c>
      <c r="D365" s="3">
        <f t="shared" si="4"/>
        <v>-3</v>
      </c>
      <c r="E365" s="3">
        <f t="shared" si="5"/>
        <v>0</v>
      </c>
      <c r="J365" s="3">
        <f t="shared" si="6"/>
        <v>345</v>
      </c>
      <c r="K365" s="3">
        <f t="shared" si="7"/>
        <v>0</v>
      </c>
    </row>
    <row r="366">
      <c r="A366" s="1" t="s">
        <v>16</v>
      </c>
      <c r="B366" s="3" t="str">
        <f t="shared" si="2"/>
        <v>forward</v>
      </c>
      <c r="C366" s="3">
        <f t="shared" si="3"/>
        <v>2</v>
      </c>
      <c r="D366" s="3">
        <f t="shared" si="4"/>
        <v>0</v>
      </c>
      <c r="E366" s="3">
        <f t="shared" si="5"/>
        <v>2</v>
      </c>
      <c r="J366" s="3">
        <f t="shared" si="6"/>
        <v>345</v>
      </c>
      <c r="K366" s="3">
        <f t="shared" si="7"/>
        <v>690</v>
      </c>
    </row>
    <row r="367">
      <c r="A367" s="1" t="s">
        <v>31</v>
      </c>
      <c r="B367" s="3" t="str">
        <f t="shared" si="2"/>
        <v>up</v>
      </c>
      <c r="C367" s="3">
        <f t="shared" si="3"/>
        <v>9</v>
      </c>
      <c r="D367" s="3">
        <f t="shared" si="4"/>
        <v>-9</v>
      </c>
      <c r="E367" s="3">
        <f t="shared" si="5"/>
        <v>0</v>
      </c>
      <c r="J367" s="3">
        <f t="shared" si="6"/>
        <v>336</v>
      </c>
      <c r="K367" s="3">
        <f t="shared" si="7"/>
        <v>0</v>
      </c>
    </row>
    <row r="368">
      <c r="A368" s="1" t="s">
        <v>30</v>
      </c>
      <c r="B368" s="3" t="str">
        <f t="shared" si="2"/>
        <v>down</v>
      </c>
      <c r="C368" s="3">
        <f t="shared" si="3"/>
        <v>1</v>
      </c>
      <c r="D368" s="3">
        <f t="shared" si="4"/>
        <v>1</v>
      </c>
      <c r="E368" s="3">
        <f t="shared" si="5"/>
        <v>0</v>
      </c>
      <c r="J368" s="3">
        <f t="shared" si="6"/>
        <v>337</v>
      </c>
      <c r="K368" s="3">
        <f t="shared" si="7"/>
        <v>0</v>
      </c>
    </row>
    <row r="369">
      <c r="A369" s="1" t="s">
        <v>36</v>
      </c>
      <c r="B369" s="3" t="str">
        <f t="shared" si="2"/>
        <v>down</v>
      </c>
      <c r="C369" s="3">
        <f t="shared" si="3"/>
        <v>3</v>
      </c>
      <c r="D369" s="3">
        <f t="shared" si="4"/>
        <v>3</v>
      </c>
      <c r="E369" s="3">
        <f t="shared" si="5"/>
        <v>0</v>
      </c>
      <c r="J369" s="3">
        <f t="shared" si="6"/>
        <v>340</v>
      </c>
      <c r="K369" s="3">
        <f t="shared" si="7"/>
        <v>0</v>
      </c>
    </row>
    <row r="370">
      <c r="A370" s="1" t="s">
        <v>37</v>
      </c>
      <c r="B370" s="3" t="str">
        <f t="shared" si="2"/>
        <v>down</v>
      </c>
      <c r="C370" s="3">
        <f t="shared" si="3"/>
        <v>6</v>
      </c>
      <c r="D370" s="3">
        <f t="shared" si="4"/>
        <v>6</v>
      </c>
      <c r="E370" s="3">
        <f t="shared" si="5"/>
        <v>0</v>
      </c>
      <c r="J370" s="3">
        <f t="shared" si="6"/>
        <v>346</v>
      </c>
      <c r="K370" s="3">
        <f t="shared" si="7"/>
        <v>0</v>
      </c>
    </row>
    <row r="371">
      <c r="A371" s="1" t="s">
        <v>40</v>
      </c>
      <c r="B371" s="3" t="str">
        <f t="shared" si="2"/>
        <v>down</v>
      </c>
      <c r="C371" s="3">
        <f t="shared" si="3"/>
        <v>2</v>
      </c>
      <c r="D371" s="3">
        <f t="shared" si="4"/>
        <v>2</v>
      </c>
      <c r="E371" s="3">
        <f t="shared" si="5"/>
        <v>0</v>
      </c>
      <c r="J371" s="3">
        <f t="shared" si="6"/>
        <v>348</v>
      </c>
      <c r="K371" s="3">
        <f t="shared" si="7"/>
        <v>0</v>
      </c>
    </row>
    <row r="372">
      <c r="A372" s="1" t="s">
        <v>20</v>
      </c>
      <c r="B372" s="3" t="str">
        <f t="shared" si="2"/>
        <v>down</v>
      </c>
      <c r="C372" s="3">
        <f t="shared" si="3"/>
        <v>7</v>
      </c>
      <c r="D372" s="3">
        <f t="shared" si="4"/>
        <v>7</v>
      </c>
      <c r="E372" s="3">
        <f t="shared" si="5"/>
        <v>0</v>
      </c>
      <c r="J372" s="3">
        <f t="shared" si="6"/>
        <v>355</v>
      </c>
      <c r="K372" s="3">
        <f t="shared" si="7"/>
        <v>0</v>
      </c>
    </row>
    <row r="373">
      <c r="A373" s="1" t="s">
        <v>41</v>
      </c>
      <c r="B373" s="3" t="str">
        <f t="shared" si="2"/>
        <v>up</v>
      </c>
      <c r="C373" s="3">
        <f t="shared" si="3"/>
        <v>2</v>
      </c>
      <c r="D373" s="3">
        <f t="shared" si="4"/>
        <v>-2</v>
      </c>
      <c r="E373" s="3">
        <f t="shared" si="5"/>
        <v>0</v>
      </c>
      <c r="J373" s="3">
        <f t="shared" si="6"/>
        <v>353</v>
      </c>
      <c r="K373" s="3">
        <f t="shared" si="7"/>
        <v>0</v>
      </c>
    </row>
    <row r="374">
      <c r="A374" s="1" t="s">
        <v>18</v>
      </c>
      <c r="B374" s="3" t="str">
        <f t="shared" si="2"/>
        <v>forward</v>
      </c>
      <c r="C374" s="3">
        <f t="shared" si="3"/>
        <v>5</v>
      </c>
      <c r="D374" s="3">
        <f t="shared" si="4"/>
        <v>0</v>
      </c>
      <c r="E374" s="3">
        <f t="shared" si="5"/>
        <v>5</v>
      </c>
      <c r="J374" s="3">
        <f t="shared" si="6"/>
        <v>353</v>
      </c>
      <c r="K374" s="3">
        <f t="shared" si="7"/>
        <v>1765</v>
      </c>
    </row>
    <row r="375">
      <c r="A375" s="1" t="s">
        <v>23</v>
      </c>
      <c r="B375" s="3" t="str">
        <f t="shared" si="2"/>
        <v>forward</v>
      </c>
      <c r="C375" s="3">
        <f t="shared" si="3"/>
        <v>7</v>
      </c>
      <c r="D375" s="3">
        <f t="shared" si="4"/>
        <v>0</v>
      </c>
      <c r="E375" s="3">
        <f t="shared" si="5"/>
        <v>7</v>
      </c>
      <c r="J375" s="3">
        <f t="shared" si="6"/>
        <v>353</v>
      </c>
      <c r="K375" s="3">
        <f t="shared" si="7"/>
        <v>2471</v>
      </c>
    </row>
    <row r="376">
      <c r="A376" s="1" t="s">
        <v>40</v>
      </c>
      <c r="B376" s="3" t="str">
        <f t="shared" si="2"/>
        <v>down</v>
      </c>
      <c r="C376" s="3">
        <f t="shared" si="3"/>
        <v>2</v>
      </c>
      <c r="D376" s="3">
        <f t="shared" si="4"/>
        <v>2</v>
      </c>
      <c r="E376" s="3">
        <f t="shared" si="5"/>
        <v>0</v>
      </c>
      <c r="J376" s="3">
        <f t="shared" si="6"/>
        <v>355</v>
      </c>
      <c r="K376" s="3">
        <f t="shared" si="7"/>
        <v>0</v>
      </c>
    </row>
    <row r="377">
      <c r="A377" s="1" t="s">
        <v>18</v>
      </c>
      <c r="B377" s="3" t="str">
        <f t="shared" si="2"/>
        <v>forward</v>
      </c>
      <c r="C377" s="3">
        <f t="shared" si="3"/>
        <v>5</v>
      </c>
      <c r="D377" s="3">
        <f t="shared" si="4"/>
        <v>0</v>
      </c>
      <c r="E377" s="3">
        <f t="shared" si="5"/>
        <v>5</v>
      </c>
      <c r="J377" s="3">
        <f t="shared" si="6"/>
        <v>355</v>
      </c>
      <c r="K377" s="3">
        <f t="shared" si="7"/>
        <v>1775</v>
      </c>
    </row>
    <row r="378">
      <c r="A378" s="1" t="s">
        <v>22</v>
      </c>
      <c r="B378" s="3" t="str">
        <f t="shared" si="2"/>
        <v>forward</v>
      </c>
      <c r="C378" s="3">
        <f t="shared" si="3"/>
        <v>4</v>
      </c>
      <c r="D378" s="3">
        <f t="shared" si="4"/>
        <v>0</v>
      </c>
      <c r="E378" s="3">
        <f t="shared" si="5"/>
        <v>4</v>
      </c>
      <c r="J378" s="3">
        <f t="shared" si="6"/>
        <v>355</v>
      </c>
      <c r="K378" s="3">
        <f t="shared" si="7"/>
        <v>1420</v>
      </c>
    </row>
    <row r="379">
      <c r="A379" s="1" t="s">
        <v>18</v>
      </c>
      <c r="B379" s="3" t="str">
        <f t="shared" si="2"/>
        <v>forward</v>
      </c>
      <c r="C379" s="3">
        <f t="shared" si="3"/>
        <v>5</v>
      </c>
      <c r="D379" s="3">
        <f t="shared" si="4"/>
        <v>0</v>
      </c>
      <c r="E379" s="3">
        <f t="shared" si="5"/>
        <v>5</v>
      </c>
      <c r="J379" s="3">
        <f t="shared" si="6"/>
        <v>355</v>
      </c>
      <c r="K379" s="3">
        <f t="shared" si="7"/>
        <v>1775</v>
      </c>
    </row>
    <row r="380">
      <c r="A380" s="1" t="s">
        <v>36</v>
      </c>
      <c r="B380" s="3" t="str">
        <f t="shared" si="2"/>
        <v>down</v>
      </c>
      <c r="C380" s="3">
        <f t="shared" si="3"/>
        <v>3</v>
      </c>
      <c r="D380" s="3">
        <f t="shared" si="4"/>
        <v>3</v>
      </c>
      <c r="E380" s="3">
        <f t="shared" si="5"/>
        <v>0</v>
      </c>
      <c r="J380" s="3">
        <f t="shared" si="6"/>
        <v>358</v>
      </c>
      <c r="K380" s="3">
        <f t="shared" si="7"/>
        <v>0</v>
      </c>
    </row>
    <row r="381">
      <c r="A381" s="1" t="s">
        <v>23</v>
      </c>
      <c r="B381" s="3" t="str">
        <f t="shared" si="2"/>
        <v>forward</v>
      </c>
      <c r="C381" s="3">
        <f t="shared" si="3"/>
        <v>7</v>
      </c>
      <c r="D381" s="3">
        <f t="shared" si="4"/>
        <v>0</v>
      </c>
      <c r="E381" s="3">
        <f t="shared" si="5"/>
        <v>7</v>
      </c>
      <c r="J381" s="3">
        <f t="shared" si="6"/>
        <v>358</v>
      </c>
      <c r="K381" s="3">
        <f t="shared" si="7"/>
        <v>2506</v>
      </c>
    </row>
    <row r="382">
      <c r="A382" s="1" t="s">
        <v>20</v>
      </c>
      <c r="B382" s="3" t="str">
        <f t="shared" si="2"/>
        <v>down</v>
      </c>
      <c r="C382" s="3">
        <f t="shared" si="3"/>
        <v>7</v>
      </c>
      <c r="D382" s="3">
        <f t="shared" si="4"/>
        <v>7</v>
      </c>
      <c r="E382" s="3">
        <f t="shared" si="5"/>
        <v>0</v>
      </c>
      <c r="J382" s="3">
        <f t="shared" si="6"/>
        <v>365</v>
      </c>
      <c r="K382" s="3">
        <f t="shared" si="7"/>
        <v>0</v>
      </c>
    </row>
    <row r="383">
      <c r="A383" s="1" t="s">
        <v>21</v>
      </c>
      <c r="B383" s="3" t="str">
        <f t="shared" si="2"/>
        <v>forward</v>
      </c>
      <c r="C383" s="3">
        <f t="shared" si="3"/>
        <v>8</v>
      </c>
      <c r="D383" s="3">
        <f t="shared" si="4"/>
        <v>0</v>
      </c>
      <c r="E383" s="3">
        <f t="shared" si="5"/>
        <v>8</v>
      </c>
      <c r="J383" s="3">
        <f t="shared" si="6"/>
        <v>365</v>
      </c>
      <c r="K383" s="3">
        <f t="shared" si="7"/>
        <v>2920</v>
      </c>
    </row>
    <row r="384">
      <c r="A384" s="1" t="s">
        <v>36</v>
      </c>
      <c r="B384" s="3" t="str">
        <f t="shared" si="2"/>
        <v>down</v>
      </c>
      <c r="C384" s="3">
        <f t="shared" si="3"/>
        <v>3</v>
      </c>
      <c r="D384" s="3">
        <f t="shared" si="4"/>
        <v>3</v>
      </c>
      <c r="E384" s="3">
        <f t="shared" si="5"/>
        <v>0</v>
      </c>
      <c r="J384" s="3">
        <f t="shared" si="6"/>
        <v>368</v>
      </c>
      <c r="K384" s="3">
        <f t="shared" si="7"/>
        <v>0</v>
      </c>
    </row>
    <row r="385">
      <c r="A385" s="1" t="s">
        <v>40</v>
      </c>
      <c r="B385" s="3" t="str">
        <f t="shared" si="2"/>
        <v>down</v>
      </c>
      <c r="C385" s="3">
        <f t="shared" si="3"/>
        <v>2</v>
      </c>
      <c r="D385" s="3">
        <f t="shared" si="4"/>
        <v>2</v>
      </c>
      <c r="E385" s="3">
        <f t="shared" si="5"/>
        <v>0</v>
      </c>
      <c r="J385" s="3">
        <f t="shared" si="6"/>
        <v>370</v>
      </c>
      <c r="K385" s="3">
        <f t="shared" si="7"/>
        <v>0</v>
      </c>
    </row>
    <row r="386">
      <c r="A386" s="1" t="s">
        <v>33</v>
      </c>
      <c r="B386" s="3" t="str">
        <f t="shared" si="2"/>
        <v>up</v>
      </c>
      <c r="C386" s="3">
        <f t="shared" si="3"/>
        <v>1</v>
      </c>
      <c r="D386" s="3">
        <f t="shared" si="4"/>
        <v>-1</v>
      </c>
      <c r="E386" s="3">
        <f t="shared" si="5"/>
        <v>0</v>
      </c>
      <c r="J386" s="3">
        <f t="shared" si="6"/>
        <v>369</v>
      </c>
      <c r="K386" s="3">
        <f t="shared" si="7"/>
        <v>0</v>
      </c>
    </row>
    <row r="387">
      <c r="A387" s="1" t="s">
        <v>19</v>
      </c>
      <c r="B387" s="3" t="str">
        <f t="shared" si="2"/>
        <v>forward</v>
      </c>
      <c r="C387" s="3">
        <f t="shared" si="3"/>
        <v>6</v>
      </c>
      <c r="D387" s="3">
        <f t="shared" si="4"/>
        <v>0</v>
      </c>
      <c r="E387" s="3">
        <f t="shared" si="5"/>
        <v>6</v>
      </c>
      <c r="J387" s="3">
        <f t="shared" si="6"/>
        <v>369</v>
      </c>
      <c r="K387" s="3">
        <f t="shared" si="7"/>
        <v>2214</v>
      </c>
    </row>
    <row r="388">
      <c r="A388" s="1" t="s">
        <v>24</v>
      </c>
      <c r="B388" s="3" t="str">
        <f t="shared" si="2"/>
        <v>down</v>
      </c>
      <c r="C388" s="3">
        <f t="shared" si="3"/>
        <v>4</v>
      </c>
      <c r="D388" s="3">
        <f t="shared" si="4"/>
        <v>4</v>
      </c>
      <c r="E388" s="3">
        <f t="shared" si="5"/>
        <v>0</v>
      </c>
      <c r="J388" s="3">
        <f t="shared" si="6"/>
        <v>373</v>
      </c>
      <c r="K388" s="3">
        <f t="shared" si="7"/>
        <v>0</v>
      </c>
    </row>
    <row r="389">
      <c r="A389" s="1" t="s">
        <v>40</v>
      </c>
      <c r="B389" s="3" t="str">
        <f t="shared" si="2"/>
        <v>down</v>
      </c>
      <c r="C389" s="3">
        <f t="shared" si="3"/>
        <v>2</v>
      </c>
      <c r="D389" s="3">
        <f t="shared" si="4"/>
        <v>2</v>
      </c>
      <c r="E389" s="3">
        <f t="shared" si="5"/>
        <v>0</v>
      </c>
      <c r="J389" s="3">
        <f t="shared" si="6"/>
        <v>375</v>
      </c>
      <c r="K389" s="3">
        <f t="shared" si="7"/>
        <v>0</v>
      </c>
    </row>
    <row r="390">
      <c r="A390" s="1" t="s">
        <v>23</v>
      </c>
      <c r="B390" s="3" t="str">
        <f t="shared" si="2"/>
        <v>forward</v>
      </c>
      <c r="C390" s="3">
        <f t="shared" si="3"/>
        <v>7</v>
      </c>
      <c r="D390" s="3">
        <f t="shared" si="4"/>
        <v>0</v>
      </c>
      <c r="E390" s="3">
        <f t="shared" si="5"/>
        <v>7</v>
      </c>
      <c r="J390" s="3">
        <f t="shared" si="6"/>
        <v>375</v>
      </c>
      <c r="K390" s="3">
        <f t="shared" si="7"/>
        <v>2625</v>
      </c>
    </row>
    <row r="391">
      <c r="A391" s="1" t="s">
        <v>35</v>
      </c>
      <c r="B391" s="3" t="str">
        <f t="shared" si="2"/>
        <v>up</v>
      </c>
      <c r="C391" s="3">
        <f t="shared" si="3"/>
        <v>3</v>
      </c>
      <c r="D391" s="3">
        <f t="shared" si="4"/>
        <v>-3</v>
      </c>
      <c r="E391" s="3">
        <f t="shared" si="5"/>
        <v>0</v>
      </c>
      <c r="J391" s="3">
        <f t="shared" si="6"/>
        <v>372</v>
      </c>
      <c r="K391" s="3">
        <f t="shared" si="7"/>
        <v>0</v>
      </c>
    </row>
    <row r="392">
      <c r="A392" s="1" t="s">
        <v>24</v>
      </c>
      <c r="B392" s="3" t="str">
        <f t="shared" si="2"/>
        <v>down</v>
      </c>
      <c r="C392" s="3">
        <f t="shared" si="3"/>
        <v>4</v>
      </c>
      <c r="D392" s="3">
        <f t="shared" si="4"/>
        <v>4</v>
      </c>
      <c r="E392" s="3">
        <f t="shared" si="5"/>
        <v>0</v>
      </c>
      <c r="J392" s="3">
        <f t="shared" si="6"/>
        <v>376</v>
      </c>
      <c r="K392" s="3">
        <f t="shared" si="7"/>
        <v>0</v>
      </c>
    </row>
    <row r="393">
      <c r="A393" s="1" t="s">
        <v>16</v>
      </c>
      <c r="B393" s="3" t="str">
        <f t="shared" si="2"/>
        <v>forward</v>
      </c>
      <c r="C393" s="3">
        <f t="shared" si="3"/>
        <v>2</v>
      </c>
      <c r="D393" s="3">
        <f t="shared" si="4"/>
        <v>0</v>
      </c>
      <c r="E393" s="3">
        <f t="shared" si="5"/>
        <v>2</v>
      </c>
      <c r="J393" s="3">
        <f t="shared" si="6"/>
        <v>376</v>
      </c>
      <c r="K393" s="3">
        <f t="shared" si="7"/>
        <v>752</v>
      </c>
    </row>
    <row r="394">
      <c r="A394" s="1" t="s">
        <v>39</v>
      </c>
      <c r="B394" s="3" t="str">
        <f t="shared" si="2"/>
        <v>up</v>
      </c>
      <c r="C394" s="3">
        <f t="shared" si="3"/>
        <v>6</v>
      </c>
      <c r="D394" s="3">
        <f t="shared" si="4"/>
        <v>-6</v>
      </c>
      <c r="E394" s="3">
        <f t="shared" si="5"/>
        <v>0</v>
      </c>
      <c r="J394" s="3">
        <f t="shared" si="6"/>
        <v>370</v>
      </c>
      <c r="K394" s="3">
        <f t="shared" si="7"/>
        <v>0</v>
      </c>
    </row>
    <row r="395">
      <c r="A395" s="1" t="s">
        <v>36</v>
      </c>
      <c r="B395" s="3" t="str">
        <f t="shared" si="2"/>
        <v>down</v>
      </c>
      <c r="C395" s="3">
        <f t="shared" si="3"/>
        <v>3</v>
      </c>
      <c r="D395" s="3">
        <f t="shared" si="4"/>
        <v>3</v>
      </c>
      <c r="E395" s="3">
        <f t="shared" si="5"/>
        <v>0</v>
      </c>
      <c r="J395" s="3">
        <f t="shared" si="6"/>
        <v>373</v>
      </c>
      <c r="K395" s="3">
        <f t="shared" si="7"/>
        <v>0</v>
      </c>
    </row>
    <row r="396">
      <c r="A396" s="1" t="s">
        <v>39</v>
      </c>
      <c r="B396" s="3" t="str">
        <f t="shared" si="2"/>
        <v>up</v>
      </c>
      <c r="C396" s="3">
        <f t="shared" si="3"/>
        <v>6</v>
      </c>
      <c r="D396" s="3">
        <f t="shared" si="4"/>
        <v>-6</v>
      </c>
      <c r="E396" s="3">
        <f t="shared" si="5"/>
        <v>0</v>
      </c>
      <c r="J396" s="3">
        <f t="shared" si="6"/>
        <v>367</v>
      </c>
      <c r="K396" s="3">
        <f t="shared" si="7"/>
        <v>0</v>
      </c>
    </row>
    <row r="397">
      <c r="A397" s="1" t="s">
        <v>42</v>
      </c>
      <c r="B397" s="3" t="str">
        <f t="shared" si="2"/>
        <v>up</v>
      </c>
      <c r="C397" s="3">
        <f t="shared" si="3"/>
        <v>8</v>
      </c>
      <c r="D397" s="3">
        <f t="shared" si="4"/>
        <v>-8</v>
      </c>
      <c r="E397" s="3">
        <f t="shared" si="5"/>
        <v>0</v>
      </c>
      <c r="J397" s="3">
        <f t="shared" si="6"/>
        <v>359</v>
      </c>
      <c r="K397" s="3">
        <f t="shared" si="7"/>
        <v>0</v>
      </c>
    </row>
    <row r="398">
      <c r="A398" s="1" t="s">
        <v>25</v>
      </c>
      <c r="B398" s="3" t="str">
        <f t="shared" si="2"/>
        <v>down</v>
      </c>
      <c r="C398" s="3">
        <f t="shared" si="3"/>
        <v>9</v>
      </c>
      <c r="D398" s="3">
        <f t="shared" si="4"/>
        <v>9</v>
      </c>
      <c r="E398" s="3">
        <f t="shared" si="5"/>
        <v>0</v>
      </c>
      <c r="J398" s="3">
        <f t="shared" si="6"/>
        <v>368</v>
      </c>
      <c r="K398" s="3">
        <f t="shared" si="7"/>
        <v>0</v>
      </c>
    </row>
    <row r="399">
      <c r="A399" s="1" t="s">
        <v>39</v>
      </c>
      <c r="B399" s="3" t="str">
        <f t="shared" si="2"/>
        <v>up</v>
      </c>
      <c r="C399" s="3">
        <f t="shared" si="3"/>
        <v>6</v>
      </c>
      <c r="D399" s="3">
        <f t="shared" si="4"/>
        <v>-6</v>
      </c>
      <c r="E399" s="3">
        <f t="shared" si="5"/>
        <v>0</v>
      </c>
      <c r="J399" s="3">
        <f t="shared" si="6"/>
        <v>362</v>
      </c>
      <c r="K399" s="3">
        <f t="shared" si="7"/>
        <v>0</v>
      </c>
    </row>
    <row r="400">
      <c r="A400" s="1" t="s">
        <v>21</v>
      </c>
      <c r="B400" s="3" t="str">
        <f t="shared" si="2"/>
        <v>forward</v>
      </c>
      <c r="C400" s="3">
        <f t="shared" si="3"/>
        <v>8</v>
      </c>
      <c r="D400" s="3">
        <f t="shared" si="4"/>
        <v>0</v>
      </c>
      <c r="E400" s="3">
        <f t="shared" si="5"/>
        <v>8</v>
      </c>
      <c r="J400" s="3">
        <f t="shared" si="6"/>
        <v>362</v>
      </c>
      <c r="K400" s="3">
        <f t="shared" si="7"/>
        <v>2896</v>
      </c>
    </row>
    <row r="401">
      <c r="A401" s="1" t="s">
        <v>29</v>
      </c>
      <c r="B401" s="3" t="str">
        <f t="shared" si="2"/>
        <v>forward</v>
      </c>
      <c r="C401" s="3">
        <f t="shared" si="3"/>
        <v>9</v>
      </c>
      <c r="D401" s="3">
        <f t="shared" si="4"/>
        <v>0</v>
      </c>
      <c r="E401" s="3">
        <f t="shared" si="5"/>
        <v>9</v>
      </c>
      <c r="J401" s="3">
        <f t="shared" si="6"/>
        <v>362</v>
      </c>
      <c r="K401" s="3">
        <f t="shared" si="7"/>
        <v>3258</v>
      </c>
    </row>
    <row r="402">
      <c r="A402" s="1" t="s">
        <v>22</v>
      </c>
      <c r="B402" s="3" t="str">
        <f t="shared" si="2"/>
        <v>forward</v>
      </c>
      <c r="C402" s="3">
        <f t="shared" si="3"/>
        <v>4</v>
      </c>
      <c r="D402" s="3">
        <f t="shared" si="4"/>
        <v>0</v>
      </c>
      <c r="E402" s="3">
        <f t="shared" si="5"/>
        <v>4</v>
      </c>
      <c r="J402" s="3">
        <f t="shared" si="6"/>
        <v>362</v>
      </c>
      <c r="K402" s="3">
        <f t="shared" si="7"/>
        <v>1448</v>
      </c>
    </row>
    <row r="403">
      <c r="A403" s="1" t="s">
        <v>23</v>
      </c>
      <c r="B403" s="3" t="str">
        <f t="shared" si="2"/>
        <v>forward</v>
      </c>
      <c r="C403" s="3">
        <f t="shared" si="3"/>
        <v>7</v>
      </c>
      <c r="D403" s="3">
        <f t="shared" si="4"/>
        <v>0</v>
      </c>
      <c r="E403" s="3">
        <f t="shared" si="5"/>
        <v>7</v>
      </c>
      <c r="J403" s="3">
        <f t="shared" si="6"/>
        <v>362</v>
      </c>
      <c r="K403" s="3">
        <f t="shared" si="7"/>
        <v>2534</v>
      </c>
    </row>
    <row r="404">
      <c r="A404" s="1" t="s">
        <v>40</v>
      </c>
      <c r="B404" s="3" t="str">
        <f t="shared" si="2"/>
        <v>down</v>
      </c>
      <c r="C404" s="3">
        <f t="shared" si="3"/>
        <v>2</v>
      </c>
      <c r="D404" s="3">
        <f t="shared" si="4"/>
        <v>2</v>
      </c>
      <c r="E404" s="3">
        <f t="shared" si="5"/>
        <v>0</v>
      </c>
      <c r="J404" s="3">
        <f t="shared" si="6"/>
        <v>364</v>
      </c>
      <c r="K404" s="3">
        <f t="shared" si="7"/>
        <v>0</v>
      </c>
    </row>
    <row r="405">
      <c r="A405" s="1" t="s">
        <v>29</v>
      </c>
      <c r="B405" s="3" t="str">
        <f t="shared" si="2"/>
        <v>forward</v>
      </c>
      <c r="C405" s="3">
        <f t="shared" si="3"/>
        <v>9</v>
      </c>
      <c r="D405" s="3">
        <f t="shared" si="4"/>
        <v>0</v>
      </c>
      <c r="E405" s="3">
        <f t="shared" si="5"/>
        <v>9</v>
      </c>
      <c r="J405" s="3">
        <f t="shared" si="6"/>
        <v>364</v>
      </c>
      <c r="K405" s="3">
        <f t="shared" si="7"/>
        <v>3276</v>
      </c>
    </row>
    <row r="406">
      <c r="A406" s="1" t="s">
        <v>20</v>
      </c>
      <c r="B406" s="3" t="str">
        <f t="shared" si="2"/>
        <v>down</v>
      </c>
      <c r="C406" s="3">
        <f t="shared" si="3"/>
        <v>7</v>
      </c>
      <c r="D406" s="3">
        <f t="shared" si="4"/>
        <v>7</v>
      </c>
      <c r="E406" s="3">
        <f t="shared" si="5"/>
        <v>0</v>
      </c>
      <c r="J406" s="3">
        <f t="shared" si="6"/>
        <v>371</v>
      </c>
      <c r="K406" s="3">
        <f t="shared" si="7"/>
        <v>0</v>
      </c>
    </row>
    <row r="407">
      <c r="A407" s="1" t="s">
        <v>31</v>
      </c>
      <c r="B407" s="3" t="str">
        <f t="shared" si="2"/>
        <v>up</v>
      </c>
      <c r="C407" s="3">
        <f t="shared" si="3"/>
        <v>9</v>
      </c>
      <c r="D407" s="3">
        <f t="shared" si="4"/>
        <v>-9</v>
      </c>
      <c r="E407" s="3">
        <f t="shared" si="5"/>
        <v>0</v>
      </c>
      <c r="J407" s="3">
        <f t="shared" si="6"/>
        <v>362</v>
      </c>
      <c r="K407" s="3">
        <f t="shared" si="7"/>
        <v>0</v>
      </c>
    </row>
    <row r="408">
      <c r="A408" s="1" t="s">
        <v>27</v>
      </c>
      <c r="B408" s="3" t="str">
        <f t="shared" si="2"/>
        <v>down</v>
      </c>
      <c r="C408" s="3">
        <f t="shared" si="3"/>
        <v>5</v>
      </c>
      <c r="D408" s="3">
        <f t="shared" si="4"/>
        <v>5</v>
      </c>
      <c r="E408" s="3">
        <f t="shared" si="5"/>
        <v>0</v>
      </c>
      <c r="J408" s="3">
        <f t="shared" si="6"/>
        <v>367</v>
      </c>
      <c r="K408" s="3">
        <f t="shared" si="7"/>
        <v>0</v>
      </c>
    </row>
    <row r="409">
      <c r="A409" s="1" t="s">
        <v>37</v>
      </c>
      <c r="B409" s="3" t="str">
        <f t="shared" si="2"/>
        <v>down</v>
      </c>
      <c r="C409" s="3">
        <f t="shared" si="3"/>
        <v>6</v>
      </c>
      <c r="D409" s="3">
        <f t="shared" si="4"/>
        <v>6</v>
      </c>
      <c r="E409" s="3">
        <f t="shared" si="5"/>
        <v>0</v>
      </c>
      <c r="J409" s="3">
        <f t="shared" si="6"/>
        <v>373</v>
      </c>
      <c r="K409" s="3">
        <f t="shared" si="7"/>
        <v>0</v>
      </c>
    </row>
    <row r="410">
      <c r="A410" s="1" t="s">
        <v>26</v>
      </c>
      <c r="B410" s="3" t="str">
        <f t="shared" si="2"/>
        <v>up</v>
      </c>
      <c r="C410" s="3">
        <f t="shared" si="3"/>
        <v>5</v>
      </c>
      <c r="D410" s="3">
        <f t="shared" si="4"/>
        <v>-5</v>
      </c>
      <c r="E410" s="3">
        <f t="shared" si="5"/>
        <v>0</v>
      </c>
      <c r="J410" s="3">
        <f t="shared" si="6"/>
        <v>368</v>
      </c>
      <c r="K410" s="3">
        <f t="shared" si="7"/>
        <v>0</v>
      </c>
    </row>
    <row r="411">
      <c r="A411" s="1" t="s">
        <v>24</v>
      </c>
      <c r="B411" s="3" t="str">
        <f t="shared" si="2"/>
        <v>down</v>
      </c>
      <c r="C411" s="3">
        <f t="shared" si="3"/>
        <v>4</v>
      </c>
      <c r="D411" s="3">
        <f t="shared" si="4"/>
        <v>4</v>
      </c>
      <c r="E411" s="3">
        <f t="shared" si="5"/>
        <v>0</v>
      </c>
      <c r="J411" s="3">
        <f t="shared" si="6"/>
        <v>372</v>
      </c>
      <c r="K411" s="3">
        <f t="shared" si="7"/>
        <v>0</v>
      </c>
    </row>
    <row r="412">
      <c r="A412" s="1" t="s">
        <v>21</v>
      </c>
      <c r="B412" s="3" t="str">
        <f t="shared" si="2"/>
        <v>forward</v>
      </c>
      <c r="C412" s="3">
        <f t="shared" si="3"/>
        <v>8</v>
      </c>
      <c r="D412" s="3">
        <f t="shared" si="4"/>
        <v>0</v>
      </c>
      <c r="E412" s="3">
        <f t="shared" si="5"/>
        <v>8</v>
      </c>
      <c r="J412" s="3">
        <f t="shared" si="6"/>
        <v>372</v>
      </c>
      <c r="K412" s="3">
        <f t="shared" si="7"/>
        <v>2976</v>
      </c>
    </row>
    <row r="413">
      <c r="A413" s="1" t="s">
        <v>22</v>
      </c>
      <c r="B413" s="3" t="str">
        <f t="shared" si="2"/>
        <v>forward</v>
      </c>
      <c r="C413" s="3">
        <f t="shared" si="3"/>
        <v>4</v>
      </c>
      <c r="D413" s="3">
        <f t="shared" si="4"/>
        <v>0</v>
      </c>
      <c r="E413" s="3">
        <f t="shared" si="5"/>
        <v>4</v>
      </c>
      <c r="J413" s="3">
        <f t="shared" si="6"/>
        <v>372</v>
      </c>
      <c r="K413" s="3">
        <f t="shared" si="7"/>
        <v>1488</v>
      </c>
    </row>
    <row r="414">
      <c r="A414" s="1" t="s">
        <v>22</v>
      </c>
      <c r="B414" s="3" t="str">
        <f t="shared" si="2"/>
        <v>forward</v>
      </c>
      <c r="C414" s="3">
        <f t="shared" si="3"/>
        <v>4</v>
      </c>
      <c r="D414" s="3">
        <f t="shared" si="4"/>
        <v>0</v>
      </c>
      <c r="E414" s="3">
        <f t="shared" si="5"/>
        <v>4</v>
      </c>
      <c r="J414" s="3">
        <f t="shared" si="6"/>
        <v>372</v>
      </c>
      <c r="K414" s="3">
        <f t="shared" si="7"/>
        <v>1488</v>
      </c>
    </row>
    <row r="415">
      <c r="A415" s="1" t="s">
        <v>37</v>
      </c>
      <c r="B415" s="3" t="str">
        <f t="shared" si="2"/>
        <v>down</v>
      </c>
      <c r="C415" s="3">
        <f t="shared" si="3"/>
        <v>6</v>
      </c>
      <c r="D415" s="3">
        <f t="shared" si="4"/>
        <v>6</v>
      </c>
      <c r="E415" s="3">
        <f t="shared" si="5"/>
        <v>0</v>
      </c>
      <c r="J415" s="3">
        <f t="shared" si="6"/>
        <v>378</v>
      </c>
      <c r="K415" s="3">
        <f t="shared" si="7"/>
        <v>0</v>
      </c>
    </row>
    <row r="416">
      <c r="A416" s="1" t="s">
        <v>17</v>
      </c>
      <c r="B416" s="3" t="str">
        <f t="shared" si="2"/>
        <v>forward</v>
      </c>
      <c r="C416" s="3">
        <f t="shared" si="3"/>
        <v>3</v>
      </c>
      <c r="D416" s="3">
        <f t="shared" si="4"/>
        <v>0</v>
      </c>
      <c r="E416" s="3">
        <f t="shared" si="5"/>
        <v>3</v>
      </c>
      <c r="J416" s="3">
        <f t="shared" si="6"/>
        <v>378</v>
      </c>
      <c r="K416" s="3">
        <f t="shared" si="7"/>
        <v>1134</v>
      </c>
    </row>
    <row r="417">
      <c r="A417" s="1" t="s">
        <v>19</v>
      </c>
      <c r="B417" s="3" t="str">
        <f t="shared" si="2"/>
        <v>forward</v>
      </c>
      <c r="C417" s="3">
        <f t="shared" si="3"/>
        <v>6</v>
      </c>
      <c r="D417" s="3">
        <f t="shared" si="4"/>
        <v>0</v>
      </c>
      <c r="E417" s="3">
        <f t="shared" si="5"/>
        <v>6</v>
      </c>
      <c r="J417" s="3">
        <f t="shared" si="6"/>
        <v>378</v>
      </c>
      <c r="K417" s="3">
        <f t="shared" si="7"/>
        <v>2268</v>
      </c>
    </row>
    <row r="418">
      <c r="A418" s="1" t="s">
        <v>25</v>
      </c>
      <c r="B418" s="3" t="str">
        <f t="shared" si="2"/>
        <v>down</v>
      </c>
      <c r="C418" s="3">
        <f t="shared" si="3"/>
        <v>9</v>
      </c>
      <c r="D418" s="3">
        <f t="shared" si="4"/>
        <v>9</v>
      </c>
      <c r="E418" s="3">
        <f t="shared" si="5"/>
        <v>0</v>
      </c>
      <c r="J418" s="3">
        <f t="shared" si="6"/>
        <v>387</v>
      </c>
      <c r="K418" s="3">
        <f t="shared" si="7"/>
        <v>0</v>
      </c>
    </row>
    <row r="419">
      <c r="A419" s="1" t="s">
        <v>25</v>
      </c>
      <c r="B419" s="3" t="str">
        <f t="shared" si="2"/>
        <v>down</v>
      </c>
      <c r="C419" s="3">
        <f t="shared" si="3"/>
        <v>9</v>
      </c>
      <c r="D419" s="3">
        <f t="shared" si="4"/>
        <v>9</v>
      </c>
      <c r="E419" s="3">
        <f t="shared" si="5"/>
        <v>0</v>
      </c>
      <c r="J419" s="3">
        <f t="shared" si="6"/>
        <v>396</v>
      </c>
      <c r="K419" s="3">
        <f t="shared" si="7"/>
        <v>0</v>
      </c>
    </row>
    <row r="420">
      <c r="A420" s="1" t="s">
        <v>41</v>
      </c>
      <c r="B420" s="3" t="str">
        <f t="shared" si="2"/>
        <v>up</v>
      </c>
      <c r="C420" s="3">
        <f t="shared" si="3"/>
        <v>2</v>
      </c>
      <c r="D420" s="3">
        <f t="shared" si="4"/>
        <v>-2</v>
      </c>
      <c r="E420" s="3">
        <f t="shared" si="5"/>
        <v>0</v>
      </c>
      <c r="J420" s="3">
        <f t="shared" si="6"/>
        <v>394</v>
      </c>
      <c r="K420" s="3">
        <f t="shared" si="7"/>
        <v>0</v>
      </c>
    </row>
    <row r="421">
      <c r="A421" s="1" t="s">
        <v>23</v>
      </c>
      <c r="B421" s="3" t="str">
        <f t="shared" si="2"/>
        <v>forward</v>
      </c>
      <c r="C421" s="3">
        <f t="shared" si="3"/>
        <v>7</v>
      </c>
      <c r="D421" s="3">
        <f t="shared" si="4"/>
        <v>0</v>
      </c>
      <c r="E421" s="3">
        <f t="shared" si="5"/>
        <v>7</v>
      </c>
      <c r="J421" s="3">
        <f t="shared" si="6"/>
        <v>394</v>
      </c>
      <c r="K421" s="3">
        <f t="shared" si="7"/>
        <v>2758</v>
      </c>
    </row>
    <row r="422">
      <c r="A422" s="1" t="s">
        <v>28</v>
      </c>
      <c r="B422" s="3" t="str">
        <f t="shared" si="2"/>
        <v>down</v>
      </c>
      <c r="C422" s="3">
        <f t="shared" si="3"/>
        <v>8</v>
      </c>
      <c r="D422" s="3">
        <f t="shared" si="4"/>
        <v>8</v>
      </c>
      <c r="E422" s="3">
        <f t="shared" si="5"/>
        <v>0</v>
      </c>
      <c r="J422" s="3">
        <f t="shared" si="6"/>
        <v>402</v>
      </c>
      <c r="K422" s="3">
        <f t="shared" si="7"/>
        <v>0</v>
      </c>
    </row>
    <row r="423">
      <c r="A423" s="1" t="s">
        <v>25</v>
      </c>
      <c r="B423" s="3" t="str">
        <f t="shared" si="2"/>
        <v>down</v>
      </c>
      <c r="C423" s="3">
        <f t="shared" si="3"/>
        <v>9</v>
      </c>
      <c r="D423" s="3">
        <f t="shared" si="4"/>
        <v>9</v>
      </c>
      <c r="E423" s="3">
        <f t="shared" si="5"/>
        <v>0</v>
      </c>
      <c r="J423" s="3">
        <f t="shared" si="6"/>
        <v>411</v>
      </c>
      <c r="K423" s="3">
        <f t="shared" si="7"/>
        <v>0</v>
      </c>
    </row>
    <row r="424">
      <c r="A424" s="1" t="s">
        <v>25</v>
      </c>
      <c r="B424" s="3" t="str">
        <f t="shared" si="2"/>
        <v>down</v>
      </c>
      <c r="C424" s="3">
        <f t="shared" si="3"/>
        <v>9</v>
      </c>
      <c r="D424" s="3">
        <f t="shared" si="4"/>
        <v>9</v>
      </c>
      <c r="E424" s="3">
        <f t="shared" si="5"/>
        <v>0</v>
      </c>
      <c r="J424" s="3">
        <f t="shared" si="6"/>
        <v>420</v>
      </c>
      <c r="K424" s="3">
        <f t="shared" si="7"/>
        <v>0</v>
      </c>
    </row>
    <row r="425">
      <c r="A425" s="1" t="s">
        <v>23</v>
      </c>
      <c r="B425" s="3" t="str">
        <f t="shared" si="2"/>
        <v>forward</v>
      </c>
      <c r="C425" s="3">
        <f t="shared" si="3"/>
        <v>7</v>
      </c>
      <c r="D425" s="3">
        <f t="shared" si="4"/>
        <v>0</v>
      </c>
      <c r="E425" s="3">
        <f t="shared" si="5"/>
        <v>7</v>
      </c>
      <c r="J425" s="3">
        <f t="shared" si="6"/>
        <v>420</v>
      </c>
      <c r="K425" s="3">
        <f t="shared" si="7"/>
        <v>2940</v>
      </c>
    </row>
    <row r="426">
      <c r="A426" s="1" t="s">
        <v>17</v>
      </c>
      <c r="B426" s="3" t="str">
        <f t="shared" si="2"/>
        <v>forward</v>
      </c>
      <c r="C426" s="3">
        <f t="shared" si="3"/>
        <v>3</v>
      </c>
      <c r="D426" s="3">
        <f t="shared" si="4"/>
        <v>0</v>
      </c>
      <c r="E426" s="3">
        <f t="shared" si="5"/>
        <v>3</v>
      </c>
      <c r="J426" s="3">
        <f t="shared" si="6"/>
        <v>420</v>
      </c>
      <c r="K426" s="3">
        <f t="shared" si="7"/>
        <v>1260</v>
      </c>
    </row>
    <row r="427">
      <c r="A427" s="1" t="s">
        <v>20</v>
      </c>
      <c r="B427" s="3" t="str">
        <f t="shared" si="2"/>
        <v>down</v>
      </c>
      <c r="C427" s="3">
        <f t="shared" si="3"/>
        <v>7</v>
      </c>
      <c r="D427" s="3">
        <f t="shared" si="4"/>
        <v>7</v>
      </c>
      <c r="E427" s="3">
        <f t="shared" si="5"/>
        <v>0</v>
      </c>
      <c r="J427" s="3">
        <f t="shared" si="6"/>
        <v>427</v>
      </c>
      <c r="K427" s="3">
        <f t="shared" si="7"/>
        <v>0</v>
      </c>
    </row>
    <row r="428">
      <c r="A428" s="1" t="s">
        <v>28</v>
      </c>
      <c r="B428" s="3" t="str">
        <f t="shared" si="2"/>
        <v>down</v>
      </c>
      <c r="C428" s="3">
        <f t="shared" si="3"/>
        <v>8</v>
      </c>
      <c r="D428" s="3">
        <f t="shared" si="4"/>
        <v>8</v>
      </c>
      <c r="E428" s="3">
        <f t="shared" si="5"/>
        <v>0</v>
      </c>
      <c r="J428" s="3">
        <f t="shared" si="6"/>
        <v>435</v>
      </c>
      <c r="K428" s="3">
        <f t="shared" si="7"/>
        <v>0</v>
      </c>
    </row>
    <row r="429">
      <c r="A429" s="1" t="s">
        <v>21</v>
      </c>
      <c r="B429" s="3" t="str">
        <f t="shared" si="2"/>
        <v>forward</v>
      </c>
      <c r="C429" s="3">
        <f t="shared" si="3"/>
        <v>8</v>
      </c>
      <c r="D429" s="3">
        <f t="shared" si="4"/>
        <v>0</v>
      </c>
      <c r="E429" s="3">
        <f t="shared" si="5"/>
        <v>8</v>
      </c>
      <c r="J429" s="3">
        <f t="shared" si="6"/>
        <v>435</v>
      </c>
      <c r="K429" s="3">
        <f t="shared" si="7"/>
        <v>3480</v>
      </c>
    </row>
    <row r="430">
      <c r="A430" s="1" t="s">
        <v>37</v>
      </c>
      <c r="B430" s="3" t="str">
        <f t="shared" si="2"/>
        <v>down</v>
      </c>
      <c r="C430" s="3">
        <f t="shared" si="3"/>
        <v>6</v>
      </c>
      <c r="D430" s="3">
        <f t="shared" si="4"/>
        <v>6</v>
      </c>
      <c r="E430" s="3">
        <f t="shared" si="5"/>
        <v>0</v>
      </c>
      <c r="J430" s="3">
        <f t="shared" si="6"/>
        <v>441</v>
      </c>
      <c r="K430" s="3">
        <f t="shared" si="7"/>
        <v>0</v>
      </c>
    </row>
    <row r="431">
      <c r="A431" s="1" t="s">
        <v>27</v>
      </c>
      <c r="B431" s="3" t="str">
        <f t="shared" si="2"/>
        <v>down</v>
      </c>
      <c r="C431" s="3">
        <f t="shared" si="3"/>
        <v>5</v>
      </c>
      <c r="D431" s="3">
        <f t="shared" si="4"/>
        <v>5</v>
      </c>
      <c r="E431" s="3">
        <f t="shared" si="5"/>
        <v>0</v>
      </c>
      <c r="J431" s="3">
        <f t="shared" si="6"/>
        <v>446</v>
      </c>
      <c r="K431" s="3">
        <f t="shared" si="7"/>
        <v>0</v>
      </c>
    </row>
    <row r="432">
      <c r="A432" s="1" t="s">
        <v>25</v>
      </c>
      <c r="B432" s="3" t="str">
        <f t="shared" si="2"/>
        <v>down</v>
      </c>
      <c r="C432" s="3">
        <f t="shared" si="3"/>
        <v>9</v>
      </c>
      <c r="D432" s="3">
        <f t="shared" si="4"/>
        <v>9</v>
      </c>
      <c r="E432" s="3">
        <f t="shared" si="5"/>
        <v>0</v>
      </c>
      <c r="J432" s="3">
        <f t="shared" si="6"/>
        <v>455</v>
      </c>
      <c r="K432" s="3">
        <f t="shared" si="7"/>
        <v>0</v>
      </c>
    </row>
    <row r="433">
      <c r="A433" s="1" t="s">
        <v>36</v>
      </c>
      <c r="B433" s="3" t="str">
        <f t="shared" si="2"/>
        <v>down</v>
      </c>
      <c r="C433" s="3">
        <f t="shared" si="3"/>
        <v>3</v>
      </c>
      <c r="D433" s="3">
        <f t="shared" si="4"/>
        <v>3</v>
      </c>
      <c r="E433" s="3">
        <f t="shared" si="5"/>
        <v>0</v>
      </c>
      <c r="J433" s="3">
        <f t="shared" si="6"/>
        <v>458</v>
      </c>
      <c r="K433" s="3">
        <f t="shared" si="7"/>
        <v>0</v>
      </c>
    </row>
    <row r="434">
      <c r="A434" s="1" t="s">
        <v>34</v>
      </c>
      <c r="B434" s="3" t="str">
        <f t="shared" si="2"/>
        <v>forward</v>
      </c>
      <c r="C434" s="3">
        <f t="shared" si="3"/>
        <v>1</v>
      </c>
      <c r="D434" s="3">
        <f t="shared" si="4"/>
        <v>0</v>
      </c>
      <c r="E434" s="3">
        <f t="shared" si="5"/>
        <v>1</v>
      </c>
      <c r="J434" s="3">
        <f t="shared" si="6"/>
        <v>458</v>
      </c>
      <c r="K434" s="3">
        <f t="shared" si="7"/>
        <v>458</v>
      </c>
    </row>
    <row r="435">
      <c r="A435" s="1" t="s">
        <v>27</v>
      </c>
      <c r="B435" s="3" t="str">
        <f t="shared" si="2"/>
        <v>down</v>
      </c>
      <c r="C435" s="3">
        <f t="shared" si="3"/>
        <v>5</v>
      </c>
      <c r="D435" s="3">
        <f t="shared" si="4"/>
        <v>5</v>
      </c>
      <c r="E435" s="3">
        <f t="shared" si="5"/>
        <v>0</v>
      </c>
      <c r="J435" s="3">
        <f t="shared" si="6"/>
        <v>463</v>
      </c>
      <c r="K435" s="3">
        <f t="shared" si="7"/>
        <v>0</v>
      </c>
    </row>
    <row r="436">
      <c r="A436" s="1" t="s">
        <v>16</v>
      </c>
      <c r="B436" s="3" t="str">
        <f t="shared" si="2"/>
        <v>forward</v>
      </c>
      <c r="C436" s="3">
        <f t="shared" si="3"/>
        <v>2</v>
      </c>
      <c r="D436" s="3">
        <f t="shared" si="4"/>
        <v>0</v>
      </c>
      <c r="E436" s="3">
        <f t="shared" si="5"/>
        <v>2</v>
      </c>
      <c r="J436" s="3">
        <f t="shared" si="6"/>
        <v>463</v>
      </c>
      <c r="K436" s="3">
        <f t="shared" si="7"/>
        <v>926</v>
      </c>
    </row>
    <row r="437">
      <c r="A437" s="1" t="s">
        <v>21</v>
      </c>
      <c r="B437" s="3" t="str">
        <f t="shared" si="2"/>
        <v>forward</v>
      </c>
      <c r="C437" s="3">
        <f t="shared" si="3"/>
        <v>8</v>
      </c>
      <c r="D437" s="3">
        <f t="shared" si="4"/>
        <v>0</v>
      </c>
      <c r="E437" s="3">
        <f t="shared" si="5"/>
        <v>8</v>
      </c>
      <c r="J437" s="3">
        <f t="shared" si="6"/>
        <v>463</v>
      </c>
      <c r="K437" s="3">
        <f t="shared" si="7"/>
        <v>3704</v>
      </c>
    </row>
    <row r="438">
      <c r="A438" s="1" t="s">
        <v>40</v>
      </c>
      <c r="B438" s="3" t="str">
        <f t="shared" si="2"/>
        <v>down</v>
      </c>
      <c r="C438" s="3">
        <f t="shared" si="3"/>
        <v>2</v>
      </c>
      <c r="D438" s="3">
        <f t="shared" si="4"/>
        <v>2</v>
      </c>
      <c r="E438" s="3">
        <f t="shared" si="5"/>
        <v>0</v>
      </c>
      <c r="J438" s="3">
        <f t="shared" si="6"/>
        <v>465</v>
      </c>
      <c r="K438" s="3">
        <f t="shared" si="7"/>
        <v>0</v>
      </c>
    </row>
    <row r="439">
      <c r="A439" s="1" t="s">
        <v>19</v>
      </c>
      <c r="B439" s="3" t="str">
        <f t="shared" si="2"/>
        <v>forward</v>
      </c>
      <c r="C439" s="3">
        <f t="shared" si="3"/>
        <v>6</v>
      </c>
      <c r="D439" s="3">
        <f t="shared" si="4"/>
        <v>0</v>
      </c>
      <c r="E439" s="3">
        <f t="shared" si="5"/>
        <v>6</v>
      </c>
      <c r="J439" s="3">
        <f t="shared" si="6"/>
        <v>465</v>
      </c>
      <c r="K439" s="3">
        <f t="shared" si="7"/>
        <v>2790</v>
      </c>
    </row>
    <row r="440">
      <c r="A440" s="1" t="s">
        <v>17</v>
      </c>
      <c r="B440" s="3" t="str">
        <f t="shared" si="2"/>
        <v>forward</v>
      </c>
      <c r="C440" s="3">
        <f t="shared" si="3"/>
        <v>3</v>
      </c>
      <c r="D440" s="3">
        <f t="shared" si="4"/>
        <v>0</v>
      </c>
      <c r="E440" s="3">
        <f t="shared" si="5"/>
        <v>3</v>
      </c>
      <c r="J440" s="3">
        <f t="shared" si="6"/>
        <v>465</v>
      </c>
      <c r="K440" s="3">
        <f t="shared" si="7"/>
        <v>1395</v>
      </c>
    </row>
    <row r="441">
      <c r="A441" s="1" t="s">
        <v>20</v>
      </c>
      <c r="B441" s="3" t="str">
        <f t="shared" si="2"/>
        <v>down</v>
      </c>
      <c r="C441" s="3">
        <f t="shared" si="3"/>
        <v>7</v>
      </c>
      <c r="D441" s="3">
        <f t="shared" si="4"/>
        <v>7</v>
      </c>
      <c r="E441" s="3">
        <f t="shared" si="5"/>
        <v>0</v>
      </c>
      <c r="J441" s="3">
        <f t="shared" si="6"/>
        <v>472</v>
      </c>
      <c r="K441" s="3">
        <f t="shared" si="7"/>
        <v>0</v>
      </c>
    </row>
    <row r="442">
      <c r="A442" s="1" t="s">
        <v>24</v>
      </c>
      <c r="B442" s="3" t="str">
        <f t="shared" si="2"/>
        <v>down</v>
      </c>
      <c r="C442" s="3">
        <f t="shared" si="3"/>
        <v>4</v>
      </c>
      <c r="D442" s="3">
        <f t="shared" si="4"/>
        <v>4</v>
      </c>
      <c r="E442" s="3">
        <f t="shared" si="5"/>
        <v>0</v>
      </c>
      <c r="J442" s="3">
        <f t="shared" si="6"/>
        <v>476</v>
      </c>
      <c r="K442" s="3">
        <f t="shared" si="7"/>
        <v>0</v>
      </c>
    </row>
    <row r="443">
      <c r="A443" s="1" t="s">
        <v>21</v>
      </c>
      <c r="B443" s="3" t="str">
        <f t="shared" si="2"/>
        <v>forward</v>
      </c>
      <c r="C443" s="3">
        <f t="shared" si="3"/>
        <v>8</v>
      </c>
      <c r="D443" s="3">
        <f t="shared" si="4"/>
        <v>0</v>
      </c>
      <c r="E443" s="3">
        <f t="shared" si="5"/>
        <v>8</v>
      </c>
      <c r="J443" s="3">
        <f t="shared" si="6"/>
        <v>476</v>
      </c>
      <c r="K443" s="3">
        <f t="shared" si="7"/>
        <v>3808</v>
      </c>
    </row>
    <row r="444">
      <c r="A444" s="1" t="s">
        <v>34</v>
      </c>
      <c r="B444" s="3" t="str">
        <f t="shared" si="2"/>
        <v>forward</v>
      </c>
      <c r="C444" s="3">
        <f t="shared" si="3"/>
        <v>1</v>
      </c>
      <c r="D444" s="3">
        <f t="shared" si="4"/>
        <v>0</v>
      </c>
      <c r="E444" s="3">
        <f t="shared" si="5"/>
        <v>1</v>
      </c>
      <c r="J444" s="3">
        <f t="shared" si="6"/>
        <v>476</v>
      </c>
      <c r="K444" s="3">
        <f t="shared" si="7"/>
        <v>476</v>
      </c>
    </row>
    <row r="445">
      <c r="A445" s="1" t="s">
        <v>37</v>
      </c>
      <c r="B445" s="3" t="str">
        <f t="shared" si="2"/>
        <v>down</v>
      </c>
      <c r="C445" s="3">
        <f t="shared" si="3"/>
        <v>6</v>
      </c>
      <c r="D445" s="3">
        <f t="shared" si="4"/>
        <v>6</v>
      </c>
      <c r="E445" s="3">
        <f t="shared" si="5"/>
        <v>0</v>
      </c>
      <c r="J445" s="3">
        <f t="shared" si="6"/>
        <v>482</v>
      </c>
      <c r="K445" s="3">
        <f t="shared" si="7"/>
        <v>0</v>
      </c>
    </row>
    <row r="446">
      <c r="A446" s="1" t="s">
        <v>29</v>
      </c>
      <c r="B446" s="3" t="str">
        <f t="shared" si="2"/>
        <v>forward</v>
      </c>
      <c r="C446" s="3">
        <f t="shared" si="3"/>
        <v>9</v>
      </c>
      <c r="D446" s="3">
        <f t="shared" si="4"/>
        <v>0</v>
      </c>
      <c r="E446" s="3">
        <f t="shared" si="5"/>
        <v>9</v>
      </c>
      <c r="J446" s="3">
        <f t="shared" si="6"/>
        <v>482</v>
      </c>
      <c r="K446" s="3">
        <f t="shared" si="7"/>
        <v>4338</v>
      </c>
    </row>
    <row r="447">
      <c r="A447" s="1" t="s">
        <v>19</v>
      </c>
      <c r="B447" s="3" t="str">
        <f t="shared" si="2"/>
        <v>forward</v>
      </c>
      <c r="C447" s="3">
        <f t="shared" si="3"/>
        <v>6</v>
      </c>
      <c r="D447" s="3">
        <f t="shared" si="4"/>
        <v>0</v>
      </c>
      <c r="E447" s="3">
        <f t="shared" si="5"/>
        <v>6</v>
      </c>
      <c r="J447" s="3">
        <f t="shared" si="6"/>
        <v>482</v>
      </c>
      <c r="K447" s="3">
        <f t="shared" si="7"/>
        <v>2892</v>
      </c>
    </row>
    <row r="448">
      <c r="A448" s="1" t="s">
        <v>33</v>
      </c>
      <c r="B448" s="3" t="str">
        <f t="shared" si="2"/>
        <v>up</v>
      </c>
      <c r="C448" s="3">
        <f t="shared" si="3"/>
        <v>1</v>
      </c>
      <c r="D448" s="3">
        <f t="shared" si="4"/>
        <v>-1</v>
      </c>
      <c r="E448" s="3">
        <f t="shared" si="5"/>
        <v>0</v>
      </c>
      <c r="J448" s="3">
        <f t="shared" si="6"/>
        <v>481</v>
      </c>
      <c r="K448" s="3">
        <f t="shared" si="7"/>
        <v>0</v>
      </c>
    </row>
    <row r="449">
      <c r="A449" s="1" t="s">
        <v>35</v>
      </c>
      <c r="B449" s="3" t="str">
        <f t="shared" si="2"/>
        <v>up</v>
      </c>
      <c r="C449" s="3">
        <f t="shared" si="3"/>
        <v>3</v>
      </c>
      <c r="D449" s="3">
        <f t="shared" si="4"/>
        <v>-3</v>
      </c>
      <c r="E449" s="3">
        <f t="shared" si="5"/>
        <v>0</v>
      </c>
      <c r="J449" s="3">
        <f t="shared" si="6"/>
        <v>478</v>
      </c>
      <c r="K449" s="3">
        <f t="shared" si="7"/>
        <v>0</v>
      </c>
    </row>
    <row r="450">
      <c r="A450" s="1" t="s">
        <v>28</v>
      </c>
      <c r="B450" s="3" t="str">
        <f t="shared" si="2"/>
        <v>down</v>
      </c>
      <c r="C450" s="3">
        <f t="shared" si="3"/>
        <v>8</v>
      </c>
      <c r="D450" s="3">
        <f t="shared" si="4"/>
        <v>8</v>
      </c>
      <c r="E450" s="3">
        <f t="shared" si="5"/>
        <v>0</v>
      </c>
      <c r="J450" s="3">
        <f t="shared" si="6"/>
        <v>486</v>
      </c>
      <c r="K450" s="3">
        <f t="shared" si="7"/>
        <v>0</v>
      </c>
    </row>
    <row r="451">
      <c r="A451" s="1" t="s">
        <v>34</v>
      </c>
      <c r="B451" s="3" t="str">
        <f t="shared" si="2"/>
        <v>forward</v>
      </c>
      <c r="C451" s="3">
        <f t="shared" si="3"/>
        <v>1</v>
      </c>
      <c r="D451" s="3">
        <f t="shared" si="4"/>
        <v>0</v>
      </c>
      <c r="E451" s="3">
        <f t="shared" si="5"/>
        <v>1</v>
      </c>
      <c r="J451" s="3">
        <f t="shared" si="6"/>
        <v>486</v>
      </c>
      <c r="K451" s="3">
        <f t="shared" si="7"/>
        <v>486</v>
      </c>
    </row>
    <row r="452">
      <c r="A452" s="1" t="s">
        <v>26</v>
      </c>
      <c r="B452" s="3" t="str">
        <f t="shared" si="2"/>
        <v>up</v>
      </c>
      <c r="C452" s="3">
        <f t="shared" si="3"/>
        <v>5</v>
      </c>
      <c r="D452" s="3">
        <f t="shared" si="4"/>
        <v>-5</v>
      </c>
      <c r="E452" s="3">
        <f t="shared" si="5"/>
        <v>0</v>
      </c>
      <c r="J452" s="3">
        <f t="shared" si="6"/>
        <v>481</v>
      </c>
      <c r="K452" s="3">
        <f t="shared" si="7"/>
        <v>0</v>
      </c>
    </row>
    <row r="453">
      <c r="A453" s="1" t="s">
        <v>24</v>
      </c>
      <c r="B453" s="3" t="str">
        <f t="shared" si="2"/>
        <v>down</v>
      </c>
      <c r="C453" s="3">
        <f t="shared" si="3"/>
        <v>4</v>
      </c>
      <c r="D453" s="3">
        <f t="shared" si="4"/>
        <v>4</v>
      </c>
      <c r="E453" s="3">
        <f t="shared" si="5"/>
        <v>0</v>
      </c>
      <c r="J453" s="3">
        <f t="shared" si="6"/>
        <v>485</v>
      </c>
      <c r="K453" s="3">
        <f t="shared" si="7"/>
        <v>0</v>
      </c>
    </row>
    <row r="454">
      <c r="A454" s="1" t="s">
        <v>23</v>
      </c>
      <c r="B454" s="3" t="str">
        <f t="shared" si="2"/>
        <v>forward</v>
      </c>
      <c r="C454" s="3">
        <f t="shared" si="3"/>
        <v>7</v>
      </c>
      <c r="D454" s="3">
        <f t="shared" si="4"/>
        <v>0</v>
      </c>
      <c r="E454" s="3">
        <f t="shared" si="5"/>
        <v>7</v>
      </c>
      <c r="J454" s="3">
        <f t="shared" si="6"/>
        <v>485</v>
      </c>
      <c r="K454" s="3">
        <f t="shared" si="7"/>
        <v>3395</v>
      </c>
    </row>
    <row r="455">
      <c r="A455" s="1" t="s">
        <v>35</v>
      </c>
      <c r="B455" s="3" t="str">
        <f t="shared" si="2"/>
        <v>up</v>
      </c>
      <c r="C455" s="3">
        <f t="shared" si="3"/>
        <v>3</v>
      </c>
      <c r="D455" s="3">
        <f t="shared" si="4"/>
        <v>-3</v>
      </c>
      <c r="E455" s="3">
        <f t="shared" si="5"/>
        <v>0</v>
      </c>
      <c r="J455" s="3">
        <f t="shared" si="6"/>
        <v>482</v>
      </c>
      <c r="K455" s="3">
        <f t="shared" si="7"/>
        <v>0</v>
      </c>
    </row>
    <row r="456">
      <c r="A456" s="1" t="s">
        <v>40</v>
      </c>
      <c r="B456" s="3" t="str">
        <f t="shared" si="2"/>
        <v>down</v>
      </c>
      <c r="C456" s="3">
        <f t="shared" si="3"/>
        <v>2</v>
      </c>
      <c r="D456" s="3">
        <f t="shared" si="4"/>
        <v>2</v>
      </c>
      <c r="E456" s="3">
        <f t="shared" si="5"/>
        <v>0</v>
      </c>
      <c r="J456" s="3">
        <f t="shared" si="6"/>
        <v>484</v>
      </c>
      <c r="K456" s="3">
        <f t="shared" si="7"/>
        <v>0</v>
      </c>
    </row>
    <row r="457">
      <c r="A457" s="1" t="s">
        <v>34</v>
      </c>
      <c r="B457" s="3" t="str">
        <f t="shared" si="2"/>
        <v>forward</v>
      </c>
      <c r="C457" s="3">
        <f t="shared" si="3"/>
        <v>1</v>
      </c>
      <c r="D457" s="3">
        <f t="shared" si="4"/>
        <v>0</v>
      </c>
      <c r="E457" s="3">
        <f t="shared" si="5"/>
        <v>1</v>
      </c>
      <c r="J457" s="3">
        <f t="shared" si="6"/>
        <v>484</v>
      </c>
      <c r="K457" s="3">
        <f t="shared" si="7"/>
        <v>484</v>
      </c>
    </row>
    <row r="458">
      <c r="A458" s="1" t="s">
        <v>29</v>
      </c>
      <c r="B458" s="3" t="str">
        <f t="shared" si="2"/>
        <v>forward</v>
      </c>
      <c r="C458" s="3">
        <f t="shared" si="3"/>
        <v>9</v>
      </c>
      <c r="D458" s="3">
        <f t="shared" si="4"/>
        <v>0</v>
      </c>
      <c r="E458" s="3">
        <f t="shared" si="5"/>
        <v>9</v>
      </c>
      <c r="J458" s="3">
        <f t="shared" si="6"/>
        <v>484</v>
      </c>
      <c r="K458" s="3">
        <f t="shared" si="7"/>
        <v>4356</v>
      </c>
    </row>
    <row r="459">
      <c r="A459" s="1" t="s">
        <v>25</v>
      </c>
      <c r="B459" s="3" t="str">
        <f t="shared" si="2"/>
        <v>down</v>
      </c>
      <c r="C459" s="3">
        <f t="shared" si="3"/>
        <v>9</v>
      </c>
      <c r="D459" s="3">
        <f t="shared" si="4"/>
        <v>9</v>
      </c>
      <c r="E459" s="3">
        <f t="shared" si="5"/>
        <v>0</v>
      </c>
      <c r="J459" s="3">
        <f t="shared" si="6"/>
        <v>493</v>
      </c>
      <c r="K459" s="3">
        <f t="shared" si="7"/>
        <v>0</v>
      </c>
    </row>
    <row r="460">
      <c r="A460" s="1" t="s">
        <v>20</v>
      </c>
      <c r="B460" s="3" t="str">
        <f t="shared" si="2"/>
        <v>down</v>
      </c>
      <c r="C460" s="3">
        <f t="shared" si="3"/>
        <v>7</v>
      </c>
      <c r="D460" s="3">
        <f t="shared" si="4"/>
        <v>7</v>
      </c>
      <c r="E460" s="3">
        <f t="shared" si="5"/>
        <v>0</v>
      </c>
      <c r="J460" s="3">
        <f t="shared" si="6"/>
        <v>500</v>
      </c>
      <c r="K460" s="3">
        <f t="shared" si="7"/>
        <v>0</v>
      </c>
    </row>
    <row r="461">
      <c r="A461" s="1" t="s">
        <v>21</v>
      </c>
      <c r="B461" s="3" t="str">
        <f t="shared" si="2"/>
        <v>forward</v>
      </c>
      <c r="C461" s="3">
        <f t="shared" si="3"/>
        <v>8</v>
      </c>
      <c r="D461" s="3">
        <f t="shared" si="4"/>
        <v>0</v>
      </c>
      <c r="E461" s="3">
        <f t="shared" si="5"/>
        <v>8</v>
      </c>
      <c r="J461" s="3">
        <f t="shared" si="6"/>
        <v>500</v>
      </c>
      <c r="K461" s="3">
        <f t="shared" si="7"/>
        <v>4000</v>
      </c>
    </row>
    <row r="462">
      <c r="A462" s="1" t="s">
        <v>24</v>
      </c>
      <c r="B462" s="3" t="str">
        <f t="shared" si="2"/>
        <v>down</v>
      </c>
      <c r="C462" s="3">
        <f t="shared" si="3"/>
        <v>4</v>
      </c>
      <c r="D462" s="3">
        <f t="shared" si="4"/>
        <v>4</v>
      </c>
      <c r="E462" s="3">
        <f t="shared" si="5"/>
        <v>0</v>
      </c>
      <c r="J462" s="3">
        <f t="shared" si="6"/>
        <v>504</v>
      </c>
      <c r="K462" s="3">
        <f t="shared" si="7"/>
        <v>0</v>
      </c>
    </row>
    <row r="463">
      <c r="A463" s="1" t="s">
        <v>35</v>
      </c>
      <c r="B463" s="3" t="str">
        <f t="shared" si="2"/>
        <v>up</v>
      </c>
      <c r="C463" s="3">
        <f t="shared" si="3"/>
        <v>3</v>
      </c>
      <c r="D463" s="3">
        <f t="shared" si="4"/>
        <v>-3</v>
      </c>
      <c r="E463" s="3">
        <f t="shared" si="5"/>
        <v>0</v>
      </c>
      <c r="J463" s="3">
        <f t="shared" si="6"/>
        <v>501</v>
      </c>
      <c r="K463" s="3">
        <f t="shared" si="7"/>
        <v>0</v>
      </c>
    </row>
    <row r="464">
      <c r="A464" s="1" t="s">
        <v>24</v>
      </c>
      <c r="B464" s="3" t="str">
        <f t="shared" si="2"/>
        <v>down</v>
      </c>
      <c r="C464" s="3">
        <f t="shared" si="3"/>
        <v>4</v>
      </c>
      <c r="D464" s="3">
        <f t="shared" si="4"/>
        <v>4</v>
      </c>
      <c r="E464" s="3">
        <f t="shared" si="5"/>
        <v>0</v>
      </c>
      <c r="J464" s="3">
        <f t="shared" si="6"/>
        <v>505</v>
      </c>
      <c r="K464" s="3">
        <f t="shared" si="7"/>
        <v>0</v>
      </c>
    </row>
    <row r="465">
      <c r="A465" s="1" t="s">
        <v>16</v>
      </c>
      <c r="B465" s="3" t="str">
        <f t="shared" si="2"/>
        <v>forward</v>
      </c>
      <c r="C465" s="3">
        <f t="shared" si="3"/>
        <v>2</v>
      </c>
      <c r="D465" s="3">
        <f t="shared" si="4"/>
        <v>0</v>
      </c>
      <c r="E465" s="3">
        <f t="shared" si="5"/>
        <v>2</v>
      </c>
      <c r="J465" s="3">
        <f t="shared" si="6"/>
        <v>505</v>
      </c>
      <c r="K465" s="3">
        <f t="shared" si="7"/>
        <v>1010</v>
      </c>
    </row>
    <row r="466">
      <c r="A466" s="1" t="s">
        <v>19</v>
      </c>
      <c r="B466" s="3" t="str">
        <f t="shared" si="2"/>
        <v>forward</v>
      </c>
      <c r="C466" s="3">
        <f t="shared" si="3"/>
        <v>6</v>
      </c>
      <c r="D466" s="3">
        <f t="shared" si="4"/>
        <v>0</v>
      </c>
      <c r="E466" s="3">
        <f t="shared" si="5"/>
        <v>6</v>
      </c>
      <c r="J466" s="3">
        <f t="shared" si="6"/>
        <v>505</v>
      </c>
      <c r="K466" s="3">
        <f t="shared" si="7"/>
        <v>3030</v>
      </c>
    </row>
    <row r="467">
      <c r="A467" s="1" t="s">
        <v>20</v>
      </c>
      <c r="B467" s="3" t="str">
        <f t="shared" si="2"/>
        <v>down</v>
      </c>
      <c r="C467" s="3">
        <f t="shared" si="3"/>
        <v>7</v>
      </c>
      <c r="D467" s="3">
        <f t="shared" si="4"/>
        <v>7</v>
      </c>
      <c r="E467" s="3">
        <f t="shared" si="5"/>
        <v>0</v>
      </c>
      <c r="J467" s="3">
        <f t="shared" si="6"/>
        <v>512</v>
      </c>
      <c r="K467" s="3">
        <f t="shared" si="7"/>
        <v>0</v>
      </c>
    </row>
    <row r="468">
      <c r="A468" s="1" t="s">
        <v>19</v>
      </c>
      <c r="B468" s="3" t="str">
        <f t="shared" si="2"/>
        <v>forward</v>
      </c>
      <c r="C468" s="3">
        <f t="shared" si="3"/>
        <v>6</v>
      </c>
      <c r="D468" s="3">
        <f t="shared" si="4"/>
        <v>0</v>
      </c>
      <c r="E468" s="3">
        <f t="shared" si="5"/>
        <v>6</v>
      </c>
      <c r="J468" s="3">
        <f t="shared" si="6"/>
        <v>512</v>
      </c>
      <c r="K468" s="3">
        <f t="shared" si="7"/>
        <v>3072</v>
      </c>
    </row>
    <row r="469">
      <c r="A469" s="1" t="s">
        <v>37</v>
      </c>
      <c r="B469" s="3" t="str">
        <f t="shared" si="2"/>
        <v>down</v>
      </c>
      <c r="C469" s="3">
        <f t="shared" si="3"/>
        <v>6</v>
      </c>
      <c r="D469" s="3">
        <f t="shared" si="4"/>
        <v>6</v>
      </c>
      <c r="E469" s="3">
        <f t="shared" si="5"/>
        <v>0</v>
      </c>
      <c r="J469" s="3">
        <f t="shared" si="6"/>
        <v>518</v>
      </c>
      <c r="K469" s="3">
        <f t="shared" si="7"/>
        <v>0</v>
      </c>
    </row>
    <row r="470">
      <c r="A470" s="1" t="s">
        <v>24</v>
      </c>
      <c r="B470" s="3" t="str">
        <f t="shared" si="2"/>
        <v>down</v>
      </c>
      <c r="C470" s="3">
        <f t="shared" si="3"/>
        <v>4</v>
      </c>
      <c r="D470" s="3">
        <f t="shared" si="4"/>
        <v>4</v>
      </c>
      <c r="E470" s="3">
        <f t="shared" si="5"/>
        <v>0</v>
      </c>
      <c r="J470" s="3">
        <f t="shared" si="6"/>
        <v>522</v>
      </c>
      <c r="K470" s="3">
        <f t="shared" si="7"/>
        <v>0</v>
      </c>
    </row>
    <row r="471">
      <c r="A471" s="1" t="s">
        <v>30</v>
      </c>
      <c r="B471" s="3" t="str">
        <f t="shared" si="2"/>
        <v>down</v>
      </c>
      <c r="C471" s="3">
        <f t="shared" si="3"/>
        <v>1</v>
      </c>
      <c r="D471" s="3">
        <f t="shared" si="4"/>
        <v>1</v>
      </c>
      <c r="E471" s="3">
        <f t="shared" si="5"/>
        <v>0</v>
      </c>
      <c r="J471" s="3">
        <f t="shared" si="6"/>
        <v>523</v>
      </c>
      <c r="K471" s="3">
        <f t="shared" si="7"/>
        <v>0</v>
      </c>
    </row>
    <row r="472">
      <c r="A472" s="1" t="s">
        <v>31</v>
      </c>
      <c r="B472" s="3" t="str">
        <f t="shared" si="2"/>
        <v>up</v>
      </c>
      <c r="C472" s="3">
        <f t="shared" si="3"/>
        <v>9</v>
      </c>
      <c r="D472" s="3">
        <f t="shared" si="4"/>
        <v>-9</v>
      </c>
      <c r="E472" s="3">
        <f t="shared" si="5"/>
        <v>0</v>
      </c>
      <c r="J472" s="3">
        <f t="shared" si="6"/>
        <v>514</v>
      </c>
      <c r="K472" s="3">
        <f t="shared" si="7"/>
        <v>0</v>
      </c>
    </row>
    <row r="473">
      <c r="A473" s="1" t="s">
        <v>24</v>
      </c>
      <c r="B473" s="3" t="str">
        <f t="shared" si="2"/>
        <v>down</v>
      </c>
      <c r="C473" s="3">
        <f t="shared" si="3"/>
        <v>4</v>
      </c>
      <c r="D473" s="3">
        <f t="shared" si="4"/>
        <v>4</v>
      </c>
      <c r="E473" s="3">
        <f t="shared" si="5"/>
        <v>0</v>
      </c>
      <c r="J473" s="3">
        <f t="shared" si="6"/>
        <v>518</v>
      </c>
      <c r="K473" s="3">
        <f t="shared" si="7"/>
        <v>0</v>
      </c>
    </row>
    <row r="474">
      <c r="A474" s="1" t="s">
        <v>20</v>
      </c>
      <c r="B474" s="3" t="str">
        <f t="shared" si="2"/>
        <v>down</v>
      </c>
      <c r="C474" s="3">
        <f t="shared" si="3"/>
        <v>7</v>
      </c>
      <c r="D474" s="3">
        <f t="shared" si="4"/>
        <v>7</v>
      </c>
      <c r="E474" s="3">
        <f t="shared" si="5"/>
        <v>0</v>
      </c>
      <c r="J474" s="3">
        <f t="shared" si="6"/>
        <v>525</v>
      </c>
      <c r="K474" s="3">
        <f t="shared" si="7"/>
        <v>0</v>
      </c>
    </row>
    <row r="475">
      <c r="A475" s="1" t="s">
        <v>38</v>
      </c>
      <c r="B475" s="3" t="str">
        <f t="shared" si="2"/>
        <v>up</v>
      </c>
      <c r="C475" s="3">
        <f t="shared" si="3"/>
        <v>4</v>
      </c>
      <c r="D475" s="3">
        <f t="shared" si="4"/>
        <v>-4</v>
      </c>
      <c r="E475" s="3">
        <f t="shared" si="5"/>
        <v>0</v>
      </c>
      <c r="J475" s="3">
        <f t="shared" si="6"/>
        <v>521</v>
      </c>
      <c r="K475" s="3">
        <f t="shared" si="7"/>
        <v>0</v>
      </c>
    </row>
    <row r="476">
      <c r="A476" s="1" t="s">
        <v>25</v>
      </c>
      <c r="B476" s="3" t="str">
        <f t="shared" si="2"/>
        <v>down</v>
      </c>
      <c r="C476" s="3">
        <f t="shared" si="3"/>
        <v>9</v>
      </c>
      <c r="D476" s="3">
        <f t="shared" si="4"/>
        <v>9</v>
      </c>
      <c r="E476" s="3">
        <f t="shared" si="5"/>
        <v>0</v>
      </c>
      <c r="J476" s="3">
        <f t="shared" si="6"/>
        <v>530</v>
      </c>
      <c r="K476" s="3">
        <f t="shared" si="7"/>
        <v>0</v>
      </c>
    </row>
    <row r="477">
      <c r="A477" s="1" t="s">
        <v>19</v>
      </c>
      <c r="B477" s="3" t="str">
        <f t="shared" si="2"/>
        <v>forward</v>
      </c>
      <c r="C477" s="3">
        <f t="shared" si="3"/>
        <v>6</v>
      </c>
      <c r="D477" s="3">
        <f t="shared" si="4"/>
        <v>0</v>
      </c>
      <c r="E477" s="3">
        <f t="shared" si="5"/>
        <v>6</v>
      </c>
      <c r="J477" s="3">
        <f t="shared" si="6"/>
        <v>530</v>
      </c>
      <c r="K477" s="3">
        <f t="shared" si="7"/>
        <v>3180</v>
      </c>
    </row>
    <row r="478">
      <c r="A478" s="1" t="s">
        <v>36</v>
      </c>
      <c r="B478" s="3" t="str">
        <f t="shared" si="2"/>
        <v>down</v>
      </c>
      <c r="C478" s="3">
        <f t="shared" si="3"/>
        <v>3</v>
      </c>
      <c r="D478" s="3">
        <f t="shared" si="4"/>
        <v>3</v>
      </c>
      <c r="E478" s="3">
        <f t="shared" si="5"/>
        <v>0</v>
      </c>
      <c r="J478" s="3">
        <f t="shared" si="6"/>
        <v>533</v>
      </c>
      <c r="K478" s="3">
        <f t="shared" si="7"/>
        <v>0</v>
      </c>
    </row>
    <row r="479">
      <c r="A479" s="1" t="s">
        <v>16</v>
      </c>
      <c r="B479" s="3" t="str">
        <f t="shared" si="2"/>
        <v>forward</v>
      </c>
      <c r="C479" s="3">
        <f t="shared" si="3"/>
        <v>2</v>
      </c>
      <c r="D479" s="3">
        <f t="shared" si="4"/>
        <v>0</v>
      </c>
      <c r="E479" s="3">
        <f t="shared" si="5"/>
        <v>2</v>
      </c>
      <c r="J479" s="3">
        <f t="shared" si="6"/>
        <v>533</v>
      </c>
      <c r="K479" s="3">
        <f t="shared" si="7"/>
        <v>1066</v>
      </c>
    </row>
    <row r="480">
      <c r="A480" s="1" t="s">
        <v>24</v>
      </c>
      <c r="B480" s="3" t="str">
        <f t="shared" si="2"/>
        <v>down</v>
      </c>
      <c r="C480" s="3">
        <f t="shared" si="3"/>
        <v>4</v>
      </c>
      <c r="D480" s="3">
        <f t="shared" si="4"/>
        <v>4</v>
      </c>
      <c r="E480" s="3">
        <f t="shared" si="5"/>
        <v>0</v>
      </c>
      <c r="J480" s="3">
        <f t="shared" si="6"/>
        <v>537</v>
      </c>
      <c r="K480" s="3">
        <f t="shared" si="7"/>
        <v>0</v>
      </c>
    </row>
    <row r="481">
      <c r="A481" s="1" t="s">
        <v>17</v>
      </c>
      <c r="B481" s="3" t="str">
        <f t="shared" si="2"/>
        <v>forward</v>
      </c>
      <c r="C481" s="3">
        <f t="shared" si="3"/>
        <v>3</v>
      </c>
      <c r="D481" s="3">
        <f t="shared" si="4"/>
        <v>0</v>
      </c>
      <c r="E481" s="3">
        <f t="shared" si="5"/>
        <v>3</v>
      </c>
      <c r="J481" s="3">
        <f t="shared" si="6"/>
        <v>537</v>
      </c>
      <c r="K481" s="3">
        <f t="shared" si="7"/>
        <v>1611</v>
      </c>
    </row>
    <row r="482">
      <c r="A482" s="1" t="s">
        <v>27</v>
      </c>
      <c r="B482" s="3" t="str">
        <f t="shared" si="2"/>
        <v>down</v>
      </c>
      <c r="C482" s="3">
        <f t="shared" si="3"/>
        <v>5</v>
      </c>
      <c r="D482" s="3">
        <f t="shared" si="4"/>
        <v>5</v>
      </c>
      <c r="E482" s="3">
        <f t="shared" si="5"/>
        <v>0</v>
      </c>
      <c r="J482" s="3">
        <f t="shared" si="6"/>
        <v>542</v>
      </c>
      <c r="K482" s="3">
        <f t="shared" si="7"/>
        <v>0</v>
      </c>
    </row>
    <row r="483">
      <c r="A483" s="1" t="s">
        <v>31</v>
      </c>
      <c r="B483" s="3" t="str">
        <f t="shared" si="2"/>
        <v>up</v>
      </c>
      <c r="C483" s="3">
        <f t="shared" si="3"/>
        <v>9</v>
      </c>
      <c r="D483" s="3">
        <f t="shared" si="4"/>
        <v>-9</v>
      </c>
      <c r="E483" s="3">
        <f t="shared" si="5"/>
        <v>0</v>
      </c>
      <c r="J483" s="3">
        <f t="shared" si="6"/>
        <v>533</v>
      </c>
      <c r="K483" s="3">
        <f t="shared" si="7"/>
        <v>0</v>
      </c>
    </row>
    <row r="484">
      <c r="A484" s="1" t="s">
        <v>21</v>
      </c>
      <c r="B484" s="3" t="str">
        <f t="shared" si="2"/>
        <v>forward</v>
      </c>
      <c r="C484" s="3">
        <f t="shared" si="3"/>
        <v>8</v>
      </c>
      <c r="D484" s="3">
        <f t="shared" si="4"/>
        <v>0</v>
      </c>
      <c r="E484" s="3">
        <f t="shared" si="5"/>
        <v>8</v>
      </c>
      <c r="J484" s="3">
        <f t="shared" si="6"/>
        <v>533</v>
      </c>
      <c r="K484" s="3">
        <f t="shared" si="7"/>
        <v>4264</v>
      </c>
    </row>
    <row r="485">
      <c r="A485" s="1" t="s">
        <v>32</v>
      </c>
      <c r="B485" s="3" t="str">
        <f t="shared" si="2"/>
        <v>up</v>
      </c>
      <c r="C485" s="3">
        <f t="shared" si="3"/>
        <v>7</v>
      </c>
      <c r="D485" s="3">
        <f t="shared" si="4"/>
        <v>-7</v>
      </c>
      <c r="E485" s="3">
        <f t="shared" si="5"/>
        <v>0</v>
      </c>
      <c r="J485" s="3">
        <f t="shared" si="6"/>
        <v>526</v>
      </c>
      <c r="K485" s="3">
        <f t="shared" si="7"/>
        <v>0</v>
      </c>
    </row>
    <row r="486">
      <c r="A486" s="1" t="s">
        <v>39</v>
      </c>
      <c r="B486" s="3" t="str">
        <f t="shared" si="2"/>
        <v>up</v>
      </c>
      <c r="C486" s="3">
        <f t="shared" si="3"/>
        <v>6</v>
      </c>
      <c r="D486" s="3">
        <f t="shared" si="4"/>
        <v>-6</v>
      </c>
      <c r="E486" s="3">
        <f t="shared" si="5"/>
        <v>0</v>
      </c>
      <c r="J486" s="3">
        <f t="shared" si="6"/>
        <v>520</v>
      </c>
      <c r="K486" s="3">
        <f t="shared" si="7"/>
        <v>0</v>
      </c>
    </row>
    <row r="487">
      <c r="A487" s="1" t="s">
        <v>38</v>
      </c>
      <c r="B487" s="3" t="str">
        <f t="shared" si="2"/>
        <v>up</v>
      </c>
      <c r="C487" s="3">
        <f t="shared" si="3"/>
        <v>4</v>
      </c>
      <c r="D487" s="3">
        <f t="shared" si="4"/>
        <v>-4</v>
      </c>
      <c r="E487" s="3">
        <f t="shared" si="5"/>
        <v>0</v>
      </c>
      <c r="J487" s="3">
        <f t="shared" si="6"/>
        <v>516</v>
      </c>
      <c r="K487" s="3">
        <f t="shared" si="7"/>
        <v>0</v>
      </c>
    </row>
    <row r="488">
      <c r="A488" s="1" t="s">
        <v>34</v>
      </c>
      <c r="B488" s="3" t="str">
        <f t="shared" si="2"/>
        <v>forward</v>
      </c>
      <c r="C488" s="3">
        <f t="shared" si="3"/>
        <v>1</v>
      </c>
      <c r="D488" s="3">
        <f t="shared" si="4"/>
        <v>0</v>
      </c>
      <c r="E488" s="3">
        <f t="shared" si="5"/>
        <v>1</v>
      </c>
      <c r="J488" s="3">
        <f t="shared" si="6"/>
        <v>516</v>
      </c>
      <c r="K488" s="3">
        <f t="shared" si="7"/>
        <v>516</v>
      </c>
    </row>
    <row r="489">
      <c r="A489" s="1" t="s">
        <v>30</v>
      </c>
      <c r="B489" s="3" t="str">
        <f t="shared" si="2"/>
        <v>down</v>
      </c>
      <c r="C489" s="3">
        <f t="shared" si="3"/>
        <v>1</v>
      </c>
      <c r="D489" s="3">
        <f t="shared" si="4"/>
        <v>1</v>
      </c>
      <c r="E489" s="3">
        <f t="shared" si="5"/>
        <v>0</v>
      </c>
      <c r="J489" s="3">
        <f t="shared" si="6"/>
        <v>517</v>
      </c>
      <c r="K489" s="3">
        <f t="shared" si="7"/>
        <v>0</v>
      </c>
    </row>
    <row r="490">
      <c r="A490" s="1" t="s">
        <v>22</v>
      </c>
      <c r="B490" s="3" t="str">
        <f t="shared" si="2"/>
        <v>forward</v>
      </c>
      <c r="C490" s="3">
        <f t="shared" si="3"/>
        <v>4</v>
      </c>
      <c r="D490" s="3">
        <f t="shared" si="4"/>
        <v>0</v>
      </c>
      <c r="E490" s="3">
        <f t="shared" si="5"/>
        <v>4</v>
      </c>
      <c r="J490" s="3">
        <f t="shared" si="6"/>
        <v>517</v>
      </c>
      <c r="K490" s="3">
        <f t="shared" si="7"/>
        <v>2068</v>
      </c>
    </row>
    <row r="491">
      <c r="A491" s="1" t="s">
        <v>39</v>
      </c>
      <c r="B491" s="3" t="str">
        <f t="shared" si="2"/>
        <v>up</v>
      </c>
      <c r="C491" s="3">
        <f t="shared" si="3"/>
        <v>6</v>
      </c>
      <c r="D491" s="3">
        <f t="shared" si="4"/>
        <v>-6</v>
      </c>
      <c r="E491" s="3">
        <f t="shared" si="5"/>
        <v>0</v>
      </c>
      <c r="J491" s="3">
        <f t="shared" si="6"/>
        <v>511</v>
      </c>
      <c r="K491" s="3">
        <f t="shared" si="7"/>
        <v>0</v>
      </c>
    </row>
    <row r="492">
      <c r="A492" s="1" t="s">
        <v>18</v>
      </c>
      <c r="B492" s="3" t="str">
        <f t="shared" si="2"/>
        <v>forward</v>
      </c>
      <c r="C492" s="3">
        <f t="shared" si="3"/>
        <v>5</v>
      </c>
      <c r="D492" s="3">
        <f t="shared" si="4"/>
        <v>0</v>
      </c>
      <c r="E492" s="3">
        <f t="shared" si="5"/>
        <v>5</v>
      </c>
      <c r="J492" s="3">
        <f t="shared" si="6"/>
        <v>511</v>
      </c>
      <c r="K492" s="3">
        <f t="shared" si="7"/>
        <v>2555</v>
      </c>
    </row>
    <row r="493">
      <c r="A493" s="1" t="s">
        <v>22</v>
      </c>
      <c r="B493" s="3" t="str">
        <f t="shared" si="2"/>
        <v>forward</v>
      </c>
      <c r="C493" s="3">
        <f t="shared" si="3"/>
        <v>4</v>
      </c>
      <c r="D493" s="3">
        <f t="shared" si="4"/>
        <v>0</v>
      </c>
      <c r="E493" s="3">
        <f t="shared" si="5"/>
        <v>4</v>
      </c>
      <c r="J493" s="3">
        <f t="shared" si="6"/>
        <v>511</v>
      </c>
      <c r="K493" s="3">
        <f t="shared" si="7"/>
        <v>2044</v>
      </c>
    </row>
    <row r="494">
      <c r="A494" s="1" t="s">
        <v>18</v>
      </c>
      <c r="B494" s="3" t="str">
        <f t="shared" si="2"/>
        <v>forward</v>
      </c>
      <c r="C494" s="3">
        <f t="shared" si="3"/>
        <v>5</v>
      </c>
      <c r="D494" s="3">
        <f t="shared" si="4"/>
        <v>0</v>
      </c>
      <c r="E494" s="3">
        <f t="shared" si="5"/>
        <v>5</v>
      </c>
      <c r="J494" s="3">
        <f t="shared" si="6"/>
        <v>511</v>
      </c>
      <c r="K494" s="3">
        <f t="shared" si="7"/>
        <v>2555</v>
      </c>
    </row>
    <row r="495">
      <c r="A495" s="1" t="s">
        <v>39</v>
      </c>
      <c r="B495" s="3" t="str">
        <f t="shared" si="2"/>
        <v>up</v>
      </c>
      <c r="C495" s="3">
        <f t="shared" si="3"/>
        <v>6</v>
      </c>
      <c r="D495" s="3">
        <f t="shared" si="4"/>
        <v>-6</v>
      </c>
      <c r="E495" s="3">
        <f t="shared" si="5"/>
        <v>0</v>
      </c>
      <c r="J495" s="3">
        <f t="shared" si="6"/>
        <v>505</v>
      </c>
      <c r="K495" s="3">
        <f t="shared" si="7"/>
        <v>0</v>
      </c>
    </row>
    <row r="496">
      <c r="A496" s="1" t="s">
        <v>30</v>
      </c>
      <c r="B496" s="3" t="str">
        <f t="shared" si="2"/>
        <v>down</v>
      </c>
      <c r="C496" s="3">
        <f t="shared" si="3"/>
        <v>1</v>
      </c>
      <c r="D496" s="3">
        <f t="shared" si="4"/>
        <v>1</v>
      </c>
      <c r="E496" s="3">
        <f t="shared" si="5"/>
        <v>0</v>
      </c>
      <c r="J496" s="3">
        <f t="shared" si="6"/>
        <v>506</v>
      </c>
      <c r="K496" s="3">
        <f t="shared" si="7"/>
        <v>0</v>
      </c>
    </row>
    <row r="497">
      <c r="A497" s="1" t="s">
        <v>17</v>
      </c>
      <c r="B497" s="3" t="str">
        <f t="shared" si="2"/>
        <v>forward</v>
      </c>
      <c r="C497" s="3">
        <f t="shared" si="3"/>
        <v>3</v>
      </c>
      <c r="D497" s="3">
        <f t="shared" si="4"/>
        <v>0</v>
      </c>
      <c r="E497" s="3">
        <f t="shared" si="5"/>
        <v>3</v>
      </c>
      <c r="J497" s="3">
        <f t="shared" si="6"/>
        <v>506</v>
      </c>
      <c r="K497" s="3">
        <f t="shared" si="7"/>
        <v>1518</v>
      </c>
    </row>
    <row r="498">
      <c r="A498" s="1" t="s">
        <v>32</v>
      </c>
      <c r="B498" s="3" t="str">
        <f t="shared" si="2"/>
        <v>up</v>
      </c>
      <c r="C498" s="3">
        <f t="shared" si="3"/>
        <v>7</v>
      </c>
      <c r="D498" s="3">
        <f t="shared" si="4"/>
        <v>-7</v>
      </c>
      <c r="E498" s="3">
        <f t="shared" si="5"/>
        <v>0</v>
      </c>
      <c r="J498" s="3">
        <f t="shared" si="6"/>
        <v>499</v>
      </c>
      <c r="K498" s="3">
        <f t="shared" si="7"/>
        <v>0</v>
      </c>
    </row>
    <row r="499">
      <c r="A499" s="1" t="s">
        <v>25</v>
      </c>
      <c r="B499" s="3" t="str">
        <f t="shared" si="2"/>
        <v>down</v>
      </c>
      <c r="C499" s="3">
        <f t="shared" si="3"/>
        <v>9</v>
      </c>
      <c r="D499" s="3">
        <f t="shared" si="4"/>
        <v>9</v>
      </c>
      <c r="E499" s="3">
        <f t="shared" si="5"/>
        <v>0</v>
      </c>
      <c r="J499" s="3">
        <f t="shared" si="6"/>
        <v>508</v>
      </c>
      <c r="K499" s="3">
        <f t="shared" si="7"/>
        <v>0</v>
      </c>
    </row>
    <row r="500">
      <c r="A500" s="1" t="s">
        <v>31</v>
      </c>
      <c r="B500" s="3" t="str">
        <f t="shared" si="2"/>
        <v>up</v>
      </c>
      <c r="C500" s="3">
        <f t="shared" si="3"/>
        <v>9</v>
      </c>
      <c r="D500" s="3">
        <f t="shared" si="4"/>
        <v>-9</v>
      </c>
      <c r="E500" s="3">
        <f t="shared" si="5"/>
        <v>0</v>
      </c>
      <c r="J500" s="3">
        <f t="shared" si="6"/>
        <v>499</v>
      </c>
      <c r="K500" s="3">
        <f t="shared" si="7"/>
        <v>0</v>
      </c>
    </row>
    <row r="501">
      <c r="A501" s="1" t="s">
        <v>27</v>
      </c>
      <c r="B501" s="3" t="str">
        <f t="shared" si="2"/>
        <v>down</v>
      </c>
      <c r="C501" s="3">
        <f t="shared" si="3"/>
        <v>5</v>
      </c>
      <c r="D501" s="3">
        <f t="shared" si="4"/>
        <v>5</v>
      </c>
      <c r="E501" s="3">
        <f t="shared" si="5"/>
        <v>0</v>
      </c>
      <c r="J501" s="3">
        <f t="shared" si="6"/>
        <v>504</v>
      </c>
      <c r="K501" s="3">
        <f t="shared" si="7"/>
        <v>0</v>
      </c>
    </row>
    <row r="502">
      <c r="A502" s="1" t="s">
        <v>19</v>
      </c>
      <c r="B502" s="3" t="str">
        <f t="shared" si="2"/>
        <v>forward</v>
      </c>
      <c r="C502" s="3">
        <f t="shared" si="3"/>
        <v>6</v>
      </c>
      <c r="D502" s="3">
        <f t="shared" si="4"/>
        <v>0</v>
      </c>
      <c r="E502" s="3">
        <f t="shared" si="5"/>
        <v>6</v>
      </c>
      <c r="J502" s="3">
        <f t="shared" si="6"/>
        <v>504</v>
      </c>
      <c r="K502" s="3">
        <f t="shared" si="7"/>
        <v>3024</v>
      </c>
    </row>
    <row r="503">
      <c r="A503" s="1" t="s">
        <v>22</v>
      </c>
      <c r="B503" s="3" t="str">
        <f t="shared" si="2"/>
        <v>forward</v>
      </c>
      <c r="C503" s="3">
        <f t="shared" si="3"/>
        <v>4</v>
      </c>
      <c r="D503" s="3">
        <f t="shared" si="4"/>
        <v>0</v>
      </c>
      <c r="E503" s="3">
        <f t="shared" si="5"/>
        <v>4</v>
      </c>
      <c r="J503" s="3">
        <f t="shared" si="6"/>
        <v>504</v>
      </c>
      <c r="K503" s="3">
        <f t="shared" si="7"/>
        <v>2016</v>
      </c>
    </row>
    <row r="504">
      <c r="A504" s="1" t="s">
        <v>33</v>
      </c>
      <c r="B504" s="3" t="str">
        <f t="shared" si="2"/>
        <v>up</v>
      </c>
      <c r="C504" s="3">
        <f t="shared" si="3"/>
        <v>1</v>
      </c>
      <c r="D504" s="3">
        <f t="shared" si="4"/>
        <v>-1</v>
      </c>
      <c r="E504" s="3">
        <f t="shared" si="5"/>
        <v>0</v>
      </c>
      <c r="J504" s="3">
        <f t="shared" si="6"/>
        <v>503</v>
      </c>
      <c r="K504" s="3">
        <f t="shared" si="7"/>
        <v>0</v>
      </c>
    </row>
    <row r="505">
      <c r="A505" s="1" t="s">
        <v>24</v>
      </c>
      <c r="B505" s="3" t="str">
        <f t="shared" si="2"/>
        <v>down</v>
      </c>
      <c r="C505" s="3">
        <f t="shared" si="3"/>
        <v>4</v>
      </c>
      <c r="D505" s="3">
        <f t="shared" si="4"/>
        <v>4</v>
      </c>
      <c r="E505" s="3">
        <f t="shared" si="5"/>
        <v>0</v>
      </c>
      <c r="J505" s="3">
        <f t="shared" si="6"/>
        <v>507</v>
      </c>
      <c r="K505" s="3">
        <f t="shared" si="7"/>
        <v>0</v>
      </c>
    </row>
    <row r="506">
      <c r="A506" s="1" t="s">
        <v>33</v>
      </c>
      <c r="B506" s="3" t="str">
        <f t="shared" si="2"/>
        <v>up</v>
      </c>
      <c r="C506" s="3">
        <f t="shared" si="3"/>
        <v>1</v>
      </c>
      <c r="D506" s="3">
        <f t="shared" si="4"/>
        <v>-1</v>
      </c>
      <c r="E506" s="3">
        <f t="shared" si="5"/>
        <v>0</v>
      </c>
      <c r="J506" s="3">
        <f t="shared" si="6"/>
        <v>506</v>
      </c>
      <c r="K506" s="3">
        <f t="shared" si="7"/>
        <v>0</v>
      </c>
    </row>
    <row r="507">
      <c r="A507" s="1" t="s">
        <v>17</v>
      </c>
      <c r="B507" s="3" t="str">
        <f t="shared" si="2"/>
        <v>forward</v>
      </c>
      <c r="C507" s="3">
        <f t="shared" si="3"/>
        <v>3</v>
      </c>
      <c r="D507" s="3">
        <f t="shared" si="4"/>
        <v>0</v>
      </c>
      <c r="E507" s="3">
        <f t="shared" si="5"/>
        <v>3</v>
      </c>
      <c r="J507" s="3">
        <f t="shared" si="6"/>
        <v>506</v>
      </c>
      <c r="K507" s="3">
        <f t="shared" si="7"/>
        <v>1518</v>
      </c>
    </row>
    <row r="508">
      <c r="A508" s="1" t="s">
        <v>34</v>
      </c>
      <c r="B508" s="3" t="str">
        <f t="shared" si="2"/>
        <v>forward</v>
      </c>
      <c r="C508" s="3">
        <f t="shared" si="3"/>
        <v>1</v>
      </c>
      <c r="D508" s="3">
        <f t="shared" si="4"/>
        <v>0</v>
      </c>
      <c r="E508" s="3">
        <f t="shared" si="5"/>
        <v>1</v>
      </c>
      <c r="J508" s="3">
        <f t="shared" si="6"/>
        <v>506</v>
      </c>
      <c r="K508" s="3">
        <f t="shared" si="7"/>
        <v>506</v>
      </c>
    </row>
    <row r="509">
      <c r="A509" s="1" t="s">
        <v>36</v>
      </c>
      <c r="B509" s="3" t="str">
        <f t="shared" si="2"/>
        <v>down</v>
      </c>
      <c r="C509" s="3">
        <f t="shared" si="3"/>
        <v>3</v>
      </c>
      <c r="D509" s="3">
        <f t="shared" si="4"/>
        <v>3</v>
      </c>
      <c r="E509" s="3">
        <f t="shared" si="5"/>
        <v>0</v>
      </c>
      <c r="J509" s="3">
        <f t="shared" si="6"/>
        <v>509</v>
      </c>
      <c r="K509" s="3">
        <f t="shared" si="7"/>
        <v>0</v>
      </c>
    </row>
    <row r="510">
      <c r="A510" s="1" t="s">
        <v>23</v>
      </c>
      <c r="B510" s="3" t="str">
        <f t="shared" si="2"/>
        <v>forward</v>
      </c>
      <c r="C510" s="3">
        <f t="shared" si="3"/>
        <v>7</v>
      </c>
      <c r="D510" s="3">
        <f t="shared" si="4"/>
        <v>0</v>
      </c>
      <c r="E510" s="3">
        <f t="shared" si="5"/>
        <v>7</v>
      </c>
      <c r="J510" s="3">
        <f t="shared" si="6"/>
        <v>509</v>
      </c>
      <c r="K510" s="3">
        <f t="shared" si="7"/>
        <v>3563</v>
      </c>
    </row>
    <row r="511">
      <c r="A511" s="1" t="s">
        <v>40</v>
      </c>
      <c r="B511" s="3" t="str">
        <f t="shared" si="2"/>
        <v>down</v>
      </c>
      <c r="C511" s="3">
        <f t="shared" si="3"/>
        <v>2</v>
      </c>
      <c r="D511" s="3">
        <f t="shared" si="4"/>
        <v>2</v>
      </c>
      <c r="E511" s="3">
        <f t="shared" si="5"/>
        <v>0</v>
      </c>
      <c r="J511" s="3">
        <f t="shared" si="6"/>
        <v>511</v>
      </c>
      <c r="K511" s="3">
        <f t="shared" si="7"/>
        <v>0</v>
      </c>
    </row>
    <row r="512">
      <c r="A512" s="1" t="s">
        <v>17</v>
      </c>
      <c r="B512" s="3" t="str">
        <f t="shared" si="2"/>
        <v>forward</v>
      </c>
      <c r="C512" s="3">
        <f t="shared" si="3"/>
        <v>3</v>
      </c>
      <c r="D512" s="3">
        <f t="shared" si="4"/>
        <v>0</v>
      </c>
      <c r="E512" s="3">
        <f t="shared" si="5"/>
        <v>3</v>
      </c>
      <c r="J512" s="3">
        <f t="shared" si="6"/>
        <v>511</v>
      </c>
      <c r="K512" s="3">
        <f t="shared" si="7"/>
        <v>1533</v>
      </c>
    </row>
    <row r="513">
      <c r="A513" s="1" t="s">
        <v>41</v>
      </c>
      <c r="B513" s="3" t="str">
        <f t="shared" si="2"/>
        <v>up</v>
      </c>
      <c r="C513" s="3">
        <f t="shared" si="3"/>
        <v>2</v>
      </c>
      <c r="D513" s="3">
        <f t="shared" si="4"/>
        <v>-2</v>
      </c>
      <c r="E513" s="3">
        <f t="shared" si="5"/>
        <v>0</v>
      </c>
      <c r="J513" s="3">
        <f t="shared" si="6"/>
        <v>509</v>
      </c>
      <c r="K513" s="3">
        <f t="shared" si="7"/>
        <v>0</v>
      </c>
    </row>
    <row r="514">
      <c r="A514" s="1" t="s">
        <v>21</v>
      </c>
      <c r="B514" s="3" t="str">
        <f t="shared" si="2"/>
        <v>forward</v>
      </c>
      <c r="C514" s="3">
        <f t="shared" si="3"/>
        <v>8</v>
      </c>
      <c r="D514" s="3">
        <f t="shared" si="4"/>
        <v>0</v>
      </c>
      <c r="E514" s="3">
        <f t="shared" si="5"/>
        <v>8</v>
      </c>
      <c r="J514" s="3">
        <f t="shared" si="6"/>
        <v>509</v>
      </c>
      <c r="K514" s="3">
        <f t="shared" si="7"/>
        <v>4072</v>
      </c>
    </row>
    <row r="515">
      <c r="A515" s="1" t="s">
        <v>36</v>
      </c>
      <c r="B515" s="3" t="str">
        <f t="shared" si="2"/>
        <v>down</v>
      </c>
      <c r="C515" s="3">
        <f t="shared" si="3"/>
        <v>3</v>
      </c>
      <c r="D515" s="3">
        <f t="shared" si="4"/>
        <v>3</v>
      </c>
      <c r="E515" s="3">
        <f t="shared" si="5"/>
        <v>0</v>
      </c>
      <c r="J515" s="3">
        <f t="shared" si="6"/>
        <v>512</v>
      </c>
      <c r="K515" s="3">
        <f t="shared" si="7"/>
        <v>0</v>
      </c>
    </row>
    <row r="516">
      <c r="A516" s="1" t="s">
        <v>31</v>
      </c>
      <c r="B516" s="3" t="str">
        <f t="shared" si="2"/>
        <v>up</v>
      </c>
      <c r="C516" s="3">
        <f t="shared" si="3"/>
        <v>9</v>
      </c>
      <c r="D516" s="3">
        <f t="shared" si="4"/>
        <v>-9</v>
      </c>
      <c r="E516" s="3">
        <f t="shared" si="5"/>
        <v>0</v>
      </c>
      <c r="J516" s="3">
        <f t="shared" si="6"/>
        <v>503</v>
      </c>
      <c r="K516" s="3">
        <f t="shared" si="7"/>
        <v>0</v>
      </c>
    </row>
    <row r="517">
      <c r="A517" s="1" t="s">
        <v>27</v>
      </c>
      <c r="B517" s="3" t="str">
        <f t="shared" si="2"/>
        <v>down</v>
      </c>
      <c r="C517" s="3">
        <f t="shared" si="3"/>
        <v>5</v>
      </c>
      <c r="D517" s="3">
        <f t="shared" si="4"/>
        <v>5</v>
      </c>
      <c r="E517" s="3">
        <f t="shared" si="5"/>
        <v>0</v>
      </c>
      <c r="J517" s="3">
        <f t="shared" si="6"/>
        <v>508</v>
      </c>
      <c r="K517" s="3">
        <f t="shared" si="7"/>
        <v>0</v>
      </c>
    </row>
    <row r="518">
      <c r="A518" s="1" t="s">
        <v>19</v>
      </c>
      <c r="B518" s="3" t="str">
        <f t="shared" si="2"/>
        <v>forward</v>
      </c>
      <c r="C518" s="3">
        <f t="shared" si="3"/>
        <v>6</v>
      </c>
      <c r="D518" s="3">
        <f t="shared" si="4"/>
        <v>0</v>
      </c>
      <c r="E518" s="3">
        <f t="shared" si="5"/>
        <v>6</v>
      </c>
      <c r="J518" s="3">
        <f t="shared" si="6"/>
        <v>508</v>
      </c>
      <c r="K518" s="3">
        <f t="shared" si="7"/>
        <v>3048</v>
      </c>
    </row>
    <row r="519">
      <c r="A519" s="1" t="s">
        <v>30</v>
      </c>
      <c r="B519" s="3" t="str">
        <f t="shared" si="2"/>
        <v>down</v>
      </c>
      <c r="C519" s="3">
        <f t="shared" si="3"/>
        <v>1</v>
      </c>
      <c r="D519" s="3">
        <f t="shared" si="4"/>
        <v>1</v>
      </c>
      <c r="E519" s="3">
        <f t="shared" si="5"/>
        <v>0</v>
      </c>
      <c r="J519" s="3">
        <f t="shared" si="6"/>
        <v>509</v>
      </c>
      <c r="K519" s="3">
        <f t="shared" si="7"/>
        <v>0</v>
      </c>
    </row>
    <row r="520">
      <c r="A520" s="1" t="s">
        <v>28</v>
      </c>
      <c r="B520" s="3" t="str">
        <f t="shared" si="2"/>
        <v>down</v>
      </c>
      <c r="C520" s="3">
        <f t="shared" si="3"/>
        <v>8</v>
      </c>
      <c r="D520" s="3">
        <f t="shared" si="4"/>
        <v>8</v>
      </c>
      <c r="E520" s="3">
        <f t="shared" si="5"/>
        <v>0</v>
      </c>
      <c r="J520" s="3">
        <f t="shared" si="6"/>
        <v>517</v>
      </c>
      <c r="K520" s="3">
        <f t="shared" si="7"/>
        <v>0</v>
      </c>
    </row>
    <row r="521">
      <c r="A521" s="1" t="s">
        <v>27</v>
      </c>
      <c r="B521" s="3" t="str">
        <f t="shared" si="2"/>
        <v>down</v>
      </c>
      <c r="C521" s="3">
        <f t="shared" si="3"/>
        <v>5</v>
      </c>
      <c r="D521" s="3">
        <f t="shared" si="4"/>
        <v>5</v>
      </c>
      <c r="E521" s="3">
        <f t="shared" si="5"/>
        <v>0</v>
      </c>
      <c r="J521" s="3">
        <f t="shared" si="6"/>
        <v>522</v>
      </c>
      <c r="K521" s="3">
        <f t="shared" si="7"/>
        <v>0</v>
      </c>
    </row>
    <row r="522">
      <c r="A522" s="1" t="s">
        <v>34</v>
      </c>
      <c r="B522" s="3" t="str">
        <f t="shared" si="2"/>
        <v>forward</v>
      </c>
      <c r="C522" s="3">
        <f t="shared" si="3"/>
        <v>1</v>
      </c>
      <c r="D522" s="3">
        <f t="shared" si="4"/>
        <v>0</v>
      </c>
      <c r="E522" s="3">
        <f t="shared" si="5"/>
        <v>1</v>
      </c>
      <c r="J522" s="3">
        <f t="shared" si="6"/>
        <v>522</v>
      </c>
      <c r="K522" s="3">
        <f t="shared" si="7"/>
        <v>522</v>
      </c>
    </row>
    <row r="523">
      <c r="A523" s="1" t="s">
        <v>37</v>
      </c>
      <c r="B523" s="3" t="str">
        <f t="shared" si="2"/>
        <v>down</v>
      </c>
      <c r="C523" s="3">
        <f t="shared" si="3"/>
        <v>6</v>
      </c>
      <c r="D523" s="3">
        <f t="shared" si="4"/>
        <v>6</v>
      </c>
      <c r="E523" s="3">
        <f t="shared" si="5"/>
        <v>0</v>
      </c>
      <c r="J523" s="3">
        <f t="shared" si="6"/>
        <v>528</v>
      </c>
      <c r="K523" s="3">
        <f t="shared" si="7"/>
        <v>0</v>
      </c>
    </row>
    <row r="524">
      <c r="A524" s="1" t="s">
        <v>41</v>
      </c>
      <c r="B524" s="3" t="str">
        <f t="shared" si="2"/>
        <v>up</v>
      </c>
      <c r="C524" s="3">
        <f t="shared" si="3"/>
        <v>2</v>
      </c>
      <c r="D524" s="3">
        <f t="shared" si="4"/>
        <v>-2</v>
      </c>
      <c r="E524" s="3">
        <f t="shared" si="5"/>
        <v>0</v>
      </c>
      <c r="J524" s="3">
        <f t="shared" si="6"/>
        <v>526</v>
      </c>
      <c r="K524" s="3">
        <f t="shared" si="7"/>
        <v>0</v>
      </c>
    </row>
    <row r="525">
      <c r="A525" s="1" t="s">
        <v>19</v>
      </c>
      <c r="B525" s="3" t="str">
        <f t="shared" si="2"/>
        <v>forward</v>
      </c>
      <c r="C525" s="3">
        <f t="shared" si="3"/>
        <v>6</v>
      </c>
      <c r="D525" s="3">
        <f t="shared" si="4"/>
        <v>0</v>
      </c>
      <c r="E525" s="3">
        <f t="shared" si="5"/>
        <v>6</v>
      </c>
      <c r="J525" s="3">
        <f t="shared" si="6"/>
        <v>526</v>
      </c>
      <c r="K525" s="3">
        <f t="shared" si="7"/>
        <v>3156</v>
      </c>
    </row>
    <row r="526">
      <c r="A526" s="1" t="s">
        <v>40</v>
      </c>
      <c r="B526" s="3" t="str">
        <f t="shared" si="2"/>
        <v>down</v>
      </c>
      <c r="C526" s="3">
        <f t="shared" si="3"/>
        <v>2</v>
      </c>
      <c r="D526" s="3">
        <f t="shared" si="4"/>
        <v>2</v>
      </c>
      <c r="E526" s="3">
        <f t="shared" si="5"/>
        <v>0</v>
      </c>
      <c r="J526" s="3">
        <f t="shared" si="6"/>
        <v>528</v>
      </c>
      <c r="K526" s="3">
        <f t="shared" si="7"/>
        <v>0</v>
      </c>
    </row>
    <row r="527">
      <c r="A527" s="1" t="s">
        <v>30</v>
      </c>
      <c r="B527" s="3" t="str">
        <f t="shared" si="2"/>
        <v>down</v>
      </c>
      <c r="C527" s="3">
        <f t="shared" si="3"/>
        <v>1</v>
      </c>
      <c r="D527" s="3">
        <f t="shared" si="4"/>
        <v>1</v>
      </c>
      <c r="E527" s="3">
        <f t="shared" si="5"/>
        <v>0</v>
      </c>
      <c r="J527" s="3">
        <f t="shared" si="6"/>
        <v>529</v>
      </c>
      <c r="K527" s="3">
        <f t="shared" si="7"/>
        <v>0</v>
      </c>
    </row>
    <row r="528">
      <c r="A528" s="1" t="s">
        <v>39</v>
      </c>
      <c r="B528" s="3" t="str">
        <f t="shared" si="2"/>
        <v>up</v>
      </c>
      <c r="C528" s="3">
        <f t="shared" si="3"/>
        <v>6</v>
      </c>
      <c r="D528" s="3">
        <f t="shared" si="4"/>
        <v>-6</v>
      </c>
      <c r="E528" s="3">
        <f t="shared" si="5"/>
        <v>0</v>
      </c>
      <c r="J528" s="3">
        <f t="shared" si="6"/>
        <v>523</v>
      </c>
      <c r="K528" s="3">
        <f t="shared" si="7"/>
        <v>0</v>
      </c>
    </row>
    <row r="529">
      <c r="A529" s="1" t="s">
        <v>32</v>
      </c>
      <c r="B529" s="3" t="str">
        <f t="shared" si="2"/>
        <v>up</v>
      </c>
      <c r="C529" s="3">
        <f t="shared" si="3"/>
        <v>7</v>
      </c>
      <c r="D529" s="3">
        <f t="shared" si="4"/>
        <v>-7</v>
      </c>
      <c r="E529" s="3">
        <f t="shared" si="5"/>
        <v>0</v>
      </c>
      <c r="J529" s="3">
        <f t="shared" si="6"/>
        <v>516</v>
      </c>
      <c r="K529" s="3">
        <f t="shared" si="7"/>
        <v>0</v>
      </c>
    </row>
    <row r="530">
      <c r="A530" s="1" t="s">
        <v>27</v>
      </c>
      <c r="B530" s="3" t="str">
        <f t="shared" si="2"/>
        <v>down</v>
      </c>
      <c r="C530" s="3">
        <f t="shared" si="3"/>
        <v>5</v>
      </c>
      <c r="D530" s="3">
        <f t="shared" si="4"/>
        <v>5</v>
      </c>
      <c r="E530" s="3">
        <f t="shared" si="5"/>
        <v>0</v>
      </c>
      <c r="J530" s="3">
        <f t="shared" si="6"/>
        <v>521</v>
      </c>
      <c r="K530" s="3">
        <f t="shared" si="7"/>
        <v>0</v>
      </c>
    </row>
    <row r="531">
      <c r="A531" s="1" t="s">
        <v>23</v>
      </c>
      <c r="B531" s="3" t="str">
        <f t="shared" si="2"/>
        <v>forward</v>
      </c>
      <c r="C531" s="3">
        <f t="shared" si="3"/>
        <v>7</v>
      </c>
      <c r="D531" s="3">
        <f t="shared" si="4"/>
        <v>0</v>
      </c>
      <c r="E531" s="3">
        <f t="shared" si="5"/>
        <v>7</v>
      </c>
      <c r="J531" s="3">
        <f t="shared" si="6"/>
        <v>521</v>
      </c>
      <c r="K531" s="3">
        <f t="shared" si="7"/>
        <v>3647</v>
      </c>
    </row>
    <row r="532">
      <c r="A532" s="1" t="s">
        <v>19</v>
      </c>
      <c r="B532" s="3" t="str">
        <f t="shared" si="2"/>
        <v>forward</v>
      </c>
      <c r="C532" s="3">
        <f t="shared" si="3"/>
        <v>6</v>
      </c>
      <c r="D532" s="3">
        <f t="shared" si="4"/>
        <v>0</v>
      </c>
      <c r="E532" s="3">
        <f t="shared" si="5"/>
        <v>6</v>
      </c>
      <c r="J532" s="3">
        <f t="shared" si="6"/>
        <v>521</v>
      </c>
      <c r="K532" s="3">
        <f t="shared" si="7"/>
        <v>3126</v>
      </c>
    </row>
    <row r="533">
      <c r="A533" s="1" t="s">
        <v>19</v>
      </c>
      <c r="B533" s="3" t="str">
        <f t="shared" si="2"/>
        <v>forward</v>
      </c>
      <c r="C533" s="3">
        <f t="shared" si="3"/>
        <v>6</v>
      </c>
      <c r="D533" s="3">
        <f t="shared" si="4"/>
        <v>0</v>
      </c>
      <c r="E533" s="3">
        <f t="shared" si="5"/>
        <v>6</v>
      </c>
      <c r="J533" s="3">
        <f t="shared" si="6"/>
        <v>521</v>
      </c>
      <c r="K533" s="3">
        <f t="shared" si="7"/>
        <v>3126</v>
      </c>
    </row>
    <row r="534">
      <c r="A534" s="1" t="s">
        <v>20</v>
      </c>
      <c r="B534" s="3" t="str">
        <f t="shared" si="2"/>
        <v>down</v>
      </c>
      <c r="C534" s="3">
        <f t="shared" si="3"/>
        <v>7</v>
      </c>
      <c r="D534" s="3">
        <f t="shared" si="4"/>
        <v>7</v>
      </c>
      <c r="E534" s="3">
        <f t="shared" si="5"/>
        <v>0</v>
      </c>
      <c r="J534" s="3">
        <f t="shared" si="6"/>
        <v>528</v>
      </c>
      <c r="K534" s="3">
        <f t="shared" si="7"/>
        <v>0</v>
      </c>
    </row>
    <row r="535">
      <c r="A535" s="1" t="s">
        <v>22</v>
      </c>
      <c r="B535" s="3" t="str">
        <f t="shared" si="2"/>
        <v>forward</v>
      </c>
      <c r="C535" s="3">
        <f t="shared" si="3"/>
        <v>4</v>
      </c>
      <c r="D535" s="3">
        <f t="shared" si="4"/>
        <v>0</v>
      </c>
      <c r="E535" s="3">
        <f t="shared" si="5"/>
        <v>4</v>
      </c>
      <c r="J535" s="3">
        <f t="shared" si="6"/>
        <v>528</v>
      </c>
      <c r="K535" s="3">
        <f t="shared" si="7"/>
        <v>2112</v>
      </c>
    </row>
    <row r="536">
      <c r="A536" s="1" t="s">
        <v>27</v>
      </c>
      <c r="B536" s="3" t="str">
        <f t="shared" si="2"/>
        <v>down</v>
      </c>
      <c r="C536" s="3">
        <f t="shared" si="3"/>
        <v>5</v>
      </c>
      <c r="D536" s="3">
        <f t="shared" si="4"/>
        <v>5</v>
      </c>
      <c r="E536" s="3">
        <f t="shared" si="5"/>
        <v>0</v>
      </c>
      <c r="J536" s="3">
        <f t="shared" si="6"/>
        <v>533</v>
      </c>
      <c r="K536" s="3">
        <f t="shared" si="7"/>
        <v>0</v>
      </c>
    </row>
    <row r="537">
      <c r="A537" s="1" t="s">
        <v>26</v>
      </c>
      <c r="B537" s="3" t="str">
        <f t="shared" si="2"/>
        <v>up</v>
      </c>
      <c r="C537" s="3">
        <f t="shared" si="3"/>
        <v>5</v>
      </c>
      <c r="D537" s="3">
        <f t="shared" si="4"/>
        <v>-5</v>
      </c>
      <c r="E537" s="3">
        <f t="shared" si="5"/>
        <v>0</v>
      </c>
      <c r="J537" s="3">
        <f t="shared" si="6"/>
        <v>528</v>
      </c>
      <c r="K537" s="3">
        <f t="shared" si="7"/>
        <v>0</v>
      </c>
    </row>
    <row r="538">
      <c r="A538" s="1" t="s">
        <v>30</v>
      </c>
      <c r="B538" s="3" t="str">
        <f t="shared" si="2"/>
        <v>down</v>
      </c>
      <c r="C538" s="3">
        <f t="shared" si="3"/>
        <v>1</v>
      </c>
      <c r="D538" s="3">
        <f t="shared" si="4"/>
        <v>1</v>
      </c>
      <c r="E538" s="3">
        <f t="shared" si="5"/>
        <v>0</v>
      </c>
      <c r="J538" s="3">
        <f t="shared" si="6"/>
        <v>529</v>
      </c>
      <c r="K538" s="3">
        <f t="shared" si="7"/>
        <v>0</v>
      </c>
    </row>
    <row r="539">
      <c r="A539" s="1" t="s">
        <v>42</v>
      </c>
      <c r="B539" s="3" t="str">
        <f t="shared" si="2"/>
        <v>up</v>
      </c>
      <c r="C539" s="3">
        <f t="shared" si="3"/>
        <v>8</v>
      </c>
      <c r="D539" s="3">
        <f t="shared" si="4"/>
        <v>-8</v>
      </c>
      <c r="E539" s="3">
        <f t="shared" si="5"/>
        <v>0</v>
      </c>
      <c r="J539" s="3">
        <f t="shared" si="6"/>
        <v>521</v>
      </c>
      <c r="K539" s="3">
        <f t="shared" si="7"/>
        <v>0</v>
      </c>
    </row>
    <row r="540">
      <c r="A540" s="1" t="s">
        <v>28</v>
      </c>
      <c r="B540" s="3" t="str">
        <f t="shared" si="2"/>
        <v>down</v>
      </c>
      <c r="C540" s="3">
        <f t="shared" si="3"/>
        <v>8</v>
      </c>
      <c r="D540" s="3">
        <f t="shared" si="4"/>
        <v>8</v>
      </c>
      <c r="E540" s="3">
        <f t="shared" si="5"/>
        <v>0</v>
      </c>
      <c r="J540" s="3">
        <f t="shared" si="6"/>
        <v>529</v>
      </c>
      <c r="K540" s="3">
        <f t="shared" si="7"/>
        <v>0</v>
      </c>
    </row>
    <row r="541">
      <c r="A541" s="1" t="s">
        <v>40</v>
      </c>
      <c r="B541" s="3" t="str">
        <f t="shared" si="2"/>
        <v>down</v>
      </c>
      <c r="C541" s="3">
        <f t="shared" si="3"/>
        <v>2</v>
      </c>
      <c r="D541" s="3">
        <f t="shared" si="4"/>
        <v>2</v>
      </c>
      <c r="E541" s="3">
        <f t="shared" si="5"/>
        <v>0</v>
      </c>
      <c r="J541" s="3">
        <f t="shared" si="6"/>
        <v>531</v>
      </c>
      <c r="K541" s="3">
        <f t="shared" si="7"/>
        <v>0</v>
      </c>
    </row>
    <row r="542">
      <c r="A542" s="1" t="s">
        <v>40</v>
      </c>
      <c r="B542" s="3" t="str">
        <f t="shared" si="2"/>
        <v>down</v>
      </c>
      <c r="C542" s="3">
        <f t="shared" si="3"/>
        <v>2</v>
      </c>
      <c r="D542" s="3">
        <f t="shared" si="4"/>
        <v>2</v>
      </c>
      <c r="E542" s="3">
        <f t="shared" si="5"/>
        <v>0</v>
      </c>
      <c r="J542" s="3">
        <f t="shared" si="6"/>
        <v>533</v>
      </c>
      <c r="K542" s="3">
        <f t="shared" si="7"/>
        <v>0</v>
      </c>
    </row>
    <row r="543">
      <c r="A543" s="1" t="s">
        <v>25</v>
      </c>
      <c r="B543" s="3" t="str">
        <f t="shared" si="2"/>
        <v>down</v>
      </c>
      <c r="C543" s="3">
        <f t="shared" si="3"/>
        <v>9</v>
      </c>
      <c r="D543" s="3">
        <f t="shared" si="4"/>
        <v>9</v>
      </c>
      <c r="E543" s="3">
        <f t="shared" si="5"/>
        <v>0</v>
      </c>
      <c r="J543" s="3">
        <f t="shared" si="6"/>
        <v>542</v>
      </c>
      <c r="K543" s="3">
        <f t="shared" si="7"/>
        <v>0</v>
      </c>
    </row>
    <row r="544">
      <c r="A544" s="1" t="s">
        <v>31</v>
      </c>
      <c r="B544" s="3" t="str">
        <f t="shared" si="2"/>
        <v>up</v>
      </c>
      <c r="C544" s="3">
        <f t="shared" si="3"/>
        <v>9</v>
      </c>
      <c r="D544" s="3">
        <f t="shared" si="4"/>
        <v>-9</v>
      </c>
      <c r="E544" s="3">
        <f t="shared" si="5"/>
        <v>0</v>
      </c>
      <c r="J544" s="3">
        <f t="shared" si="6"/>
        <v>533</v>
      </c>
      <c r="K544" s="3">
        <f t="shared" si="7"/>
        <v>0</v>
      </c>
    </row>
    <row r="545">
      <c r="A545" s="1" t="s">
        <v>16</v>
      </c>
      <c r="B545" s="3" t="str">
        <f t="shared" si="2"/>
        <v>forward</v>
      </c>
      <c r="C545" s="3">
        <f t="shared" si="3"/>
        <v>2</v>
      </c>
      <c r="D545" s="3">
        <f t="shared" si="4"/>
        <v>0</v>
      </c>
      <c r="E545" s="3">
        <f t="shared" si="5"/>
        <v>2</v>
      </c>
      <c r="J545" s="3">
        <f t="shared" si="6"/>
        <v>533</v>
      </c>
      <c r="K545" s="3">
        <f t="shared" si="7"/>
        <v>1066</v>
      </c>
    </row>
    <row r="546">
      <c r="A546" s="1" t="s">
        <v>23</v>
      </c>
      <c r="B546" s="3" t="str">
        <f t="shared" si="2"/>
        <v>forward</v>
      </c>
      <c r="C546" s="3">
        <f t="shared" si="3"/>
        <v>7</v>
      </c>
      <c r="D546" s="3">
        <f t="shared" si="4"/>
        <v>0</v>
      </c>
      <c r="E546" s="3">
        <f t="shared" si="5"/>
        <v>7</v>
      </c>
      <c r="J546" s="3">
        <f t="shared" si="6"/>
        <v>533</v>
      </c>
      <c r="K546" s="3">
        <f t="shared" si="7"/>
        <v>3731</v>
      </c>
    </row>
    <row r="547">
      <c r="A547" s="1" t="s">
        <v>20</v>
      </c>
      <c r="B547" s="3" t="str">
        <f t="shared" si="2"/>
        <v>down</v>
      </c>
      <c r="C547" s="3">
        <f t="shared" si="3"/>
        <v>7</v>
      </c>
      <c r="D547" s="3">
        <f t="shared" si="4"/>
        <v>7</v>
      </c>
      <c r="E547" s="3">
        <f t="shared" si="5"/>
        <v>0</v>
      </c>
      <c r="J547" s="3">
        <f t="shared" si="6"/>
        <v>540</v>
      </c>
      <c r="K547" s="3">
        <f t="shared" si="7"/>
        <v>0</v>
      </c>
    </row>
    <row r="548">
      <c r="A548" s="1" t="s">
        <v>24</v>
      </c>
      <c r="B548" s="3" t="str">
        <f t="shared" si="2"/>
        <v>down</v>
      </c>
      <c r="C548" s="3">
        <f t="shared" si="3"/>
        <v>4</v>
      </c>
      <c r="D548" s="3">
        <f t="shared" si="4"/>
        <v>4</v>
      </c>
      <c r="E548" s="3">
        <f t="shared" si="5"/>
        <v>0</v>
      </c>
      <c r="J548" s="3">
        <f t="shared" si="6"/>
        <v>544</v>
      </c>
      <c r="K548" s="3">
        <f t="shared" si="7"/>
        <v>0</v>
      </c>
    </row>
    <row r="549">
      <c r="A549" s="1" t="s">
        <v>24</v>
      </c>
      <c r="B549" s="3" t="str">
        <f t="shared" si="2"/>
        <v>down</v>
      </c>
      <c r="C549" s="3">
        <f t="shared" si="3"/>
        <v>4</v>
      </c>
      <c r="D549" s="3">
        <f t="shared" si="4"/>
        <v>4</v>
      </c>
      <c r="E549" s="3">
        <f t="shared" si="5"/>
        <v>0</v>
      </c>
      <c r="J549" s="3">
        <f t="shared" si="6"/>
        <v>548</v>
      </c>
      <c r="K549" s="3">
        <f t="shared" si="7"/>
        <v>0</v>
      </c>
    </row>
    <row r="550">
      <c r="A550" s="1" t="s">
        <v>28</v>
      </c>
      <c r="B550" s="3" t="str">
        <f t="shared" si="2"/>
        <v>down</v>
      </c>
      <c r="C550" s="3">
        <f t="shared" si="3"/>
        <v>8</v>
      </c>
      <c r="D550" s="3">
        <f t="shared" si="4"/>
        <v>8</v>
      </c>
      <c r="E550" s="3">
        <f t="shared" si="5"/>
        <v>0</v>
      </c>
      <c r="J550" s="3">
        <f t="shared" si="6"/>
        <v>556</v>
      </c>
      <c r="K550" s="3">
        <f t="shared" si="7"/>
        <v>0</v>
      </c>
    </row>
    <row r="551">
      <c r="A551" s="1" t="s">
        <v>18</v>
      </c>
      <c r="B551" s="3" t="str">
        <f t="shared" si="2"/>
        <v>forward</v>
      </c>
      <c r="C551" s="3">
        <f t="shared" si="3"/>
        <v>5</v>
      </c>
      <c r="D551" s="3">
        <f t="shared" si="4"/>
        <v>0</v>
      </c>
      <c r="E551" s="3">
        <f t="shared" si="5"/>
        <v>5</v>
      </c>
      <c r="J551" s="3">
        <f t="shared" si="6"/>
        <v>556</v>
      </c>
      <c r="K551" s="3">
        <f t="shared" si="7"/>
        <v>2780</v>
      </c>
    </row>
    <row r="552">
      <c r="A552" s="1" t="s">
        <v>16</v>
      </c>
      <c r="B552" s="3" t="str">
        <f t="shared" si="2"/>
        <v>forward</v>
      </c>
      <c r="C552" s="3">
        <f t="shared" si="3"/>
        <v>2</v>
      </c>
      <c r="D552" s="3">
        <f t="shared" si="4"/>
        <v>0</v>
      </c>
      <c r="E552" s="3">
        <f t="shared" si="5"/>
        <v>2</v>
      </c>
      <c r="J552" s="3">
        <f t="shared" si="6"/>
        <v>556</v>
      </c>
      <c r="K552" s="3">
        <f t="shared" si="7"/>
        <v>1112</v>
      </c>
    </row>
    <row r="553">
      <c r="A553" s="1" t="s">
        <v>31</v>
      </c>
      <c r="B553" s="3" t="str">
        <f t="shared" si="2"/>
        <v>up</v>
      </c>
      <c r="C553" s="3">
        <f t="shared" si="3"/>
        <v>9</v>
      </c>
      <c r="D553" s="3">
        <f t="shared" si="4"/>
        <v>-9</v>
      </c>
      <c r="E553" s="3">
        <f t="shared" si="5"/>
        <v>0</v>
      </c>
      <c r="J553" s="3">
        <f t="shared" si="6"/>
        <v>547</v>
      </c>
      <c r="K553" s="3">
        <f t="shared" si="7"/>
        <v>0</v>
      </c>
    </row>
    <row r="554">
      <c r="A554" s="1" t="s">
        <v>25</v>
      </c>
      <c r="B554" s="3" t="str">
        <f t="shared" si="2"/>
        <v>down</v>
      </c>
      <c r="C554" s="3">
        <f t="shared" si="3"/>
        <v>9</v>
      </c>
      <c r="D554" s="3">
        <f t="shared" si="4"/>
        <v>9</v>
      </c>
      <c r="E554" s="3">
        <f t="shared" si="5"/>
        <v>0</v>
      </c>
      <c r="J554" s="3">
        <f t="shared" si="6"/>
        <v>556</v>
      </c>
      <c r="K554" s="3">
        <f t="shared" si="7"/>
        <v>0</v>
      </c>
    </row>
    <row r="555">
      <c r="A555" s="1" t="s">
        <v>23</v>
      </c>
      <c r="B555" s="3" t="str">
        <f t="shared" si="2"/>
        <v>forward</v>
      </c>
      <c r="C555" s="3">
        <f t="shared" si="3"/>
        <v>7</v>
      </c>
      <c r="D555" s="3">
        <f t="shared" si="4"/>
        <v>0</v>
      </c>
      <c r="E555" s="3">
        <f t="shared" si="5"/>
        <v>7</v>
      </c>
      <c r="J555" s="3">
        <f t="shared" si="6"/>
        <v>556</v>
      </c>
      <c r="K555" s="3">
        <f t="shared" si="7"/>
        <v>3892</v>
      </c>
    </row>
    <row r="556">
      <c r="A556" s="1" t="s">
        <v>31</v>
      </c>
      <c r="B556" s="3" t="str">
        <f t="shared" si="2"/>
        <v>up</v>
      </c>
      <c r="C556" s="3">
        <f t="shared" si="3"/>
        <v>9</v>
      </c>
      <c r="D556" s="3">
        <f t="shared" si="4"/>
        <v>-9</v>
      </c>
      <c r="E556" s="3">
        <f t="shared" si="5"/>
        <v>0</v>
      </c>
      <c r="J556" s="3">
        <f t="shared" si="6"/>
        <v>547</v>
      </c>
      <c r="K556" s="3">
        <f t="shared" si="7"/>
        <v>0</v>
      </c>
    </row>
    <row r="557">
      <c r="A557" s="1" t="s">
        <v>40</v>
      </c>
      <c r="B557" s="3" t="str">
        <f t="shared" si="2"/>
        <v>down</v>
      </c>
      <c r="C557" s="3">
        <f t="shared" si="3"/>
        <v>2</v>
      </c>
      <c r="D557" s="3">
        <f t="shared" si="4"/>
        <v>2</v>
      </c>
      <c r="E557" s="3">
        <f t="shared" si="5"/>
        <v>0</v>
      </c>
      <c r="J557" s="3">
        <f t="shared" si="6"/>
        <v>549</v>
      </c>
      <c r="K557" s="3">
        <f t="shared" si="7"/>
        <v>0</v>
      </c>
    </row>
    <row r="558">
      <c r="A558" s="1" t="s">
        <v>20</v>
      </c>
      <c r="B558" s="3" t="str">
        <f t="shared" si="2"/>
        <v>down</v>
      </c>
      <c r="C558" s="3">
        <f t="shared" si="3"/>
        <v>7</v>
      </c>
      <c r="D558" s="3">
        <f t="shared" si="4"/>
        <v>7</v>
      </c>
      <c r="E558" s="3">
        <f t="shared" si="5"/>
        <v>0</v>
      </c>
      <c r="J558" s="3">
        <f t="shared" si="6"/>
        <v>556</v>
      </c>
      <c r="K558" s="3">
        <f t="shared" si="7"/>
        <v>0</v>
      </c>
    </row>
    <row r="559">
      <c r="A559" s="1" t="s">
        <v>41</v>
      </c>
      <c r="B559" s="3" t="str">
        <f t="shared" si="2"/>
        <v>up</v>
      </c>
      <c r="C559" s="3">
        <f t="shared" si="3"/>
        <v>2</v>
      </c>
      <c r="D559" s="3">
        <f t="shared" si="4"/>
        <v>-2</v>
      </c>
      <c r="E559" s="3">
        <f t="shared" si="5"/>
        <v>0</v>
      </c>
      <c r="J559" s="3">
        <f t="shared" si="6"/>
        <v>554</v>
      </c>
      <c r="K559" s="3">
        <f t="shared" si="7"/>
        <v>0</v>
      </c>
    </row>
    <row r="560">
      <c r="A560" s="1" t="s">
        <v>42</v>
      </c>
      <c r="B560" s="3" t="str">
        <f t="shared" si="2"/>
        <v>up</v>
      </c>
      <c r="C560" s="3">
        <f t="shared" si="3"/>
        <v>8</v>
      </c>
      <c r="D560" s="3">
        <f t="shared" si="4"/>
        <v>-8</v>
      </c>
      <c r="E560" s="3">
        <f t="shared" si="5"/>
        <v>0</v>
      </c>
      <c r="J560" s="3">
        <f t="shared" si="6"/>
        <v>546</v>
      </c>
      <c r="K560" s="3">
        <f t="shared" si="7"/>
        <v>0</v>
      </c>
    </row>
    <row r="561">
      <c r="A561" s="1" t="s">
        <v>21</v>
      </c>
      <c r="B561" s="3" t="str">
        <f t="shared" si="2"/>
        <v>forward</v>
      </c>
      <c r="C561" s="3">
        <f t="shared" si="3"/>
        <v>8</v>
      </c>
      <c r="D561" s="3">
        <f t="shared" si="4"/>
        <v>0</v>
      </c>
      <c r="E561" s="3">
        <f t="shared" si="5"/>
        <v>8</v>
      </c>
      <c r="J561" s="3">
        <f t="shared" si="6"/>
        <v>546</v>
      </c>
      <c r="K561" s="3">
        <f t="shared" si="7"/>
        <v>4368</v>
      </c>
    </row>
    <row r="562">
      <c r="A562" s="1" t="s">
        <v>24</v>
      </c>
      <c r="B562" s="3" t="str">
        <f t="shared" si="2"/>
        <v>down</v>
      </c>
      <c r="C562" s="3">
        <f t="shared" si="3"/>
        <v>4</v>
      </c>
      <c r="D562" s="3">
        <f t="shared" si="4"/>
        <v>4</v>
      </c>
      <c r="E562" s="3">
        <f t="shared" si="5"/>
        <v>0</v>
      </c>
      <c r="J562" s="3">
        <f t="shared" si="6"/>
        <v>550</v>
      </c>
      <c r="K562" s="3">
        <f t="shared" si="7"/>
        <v>0</v>
      </c>
    </row>
    <row r="563">
      <c r="A563" s="1" t="s">
        <v>17</v>
      </c>
      <c r="B563" s="3" t="str">
        <f t="shared" si="2"/>
        <v>forward</v>
      </c>
      <c r="C563" s="3">
        <f t="shared" si="3"/>
        <v>3</v>
      </c>
      <c r="D563" s="3">
        <f t="shared" si="4"/>
        <v>0</v>
      </c>
      <c r="E563" s="3">
        <f t="shared" si="5"/>
        <v>3</v>
      </c>
      <c r="J563" s="3">
        <f t="shared" si="6"/>
        <v>550</v>
      </c>
      <c r="K563" s="3">
        <f t="shared" si="7"/>
        <v>1650</v>
      </c>
    </row>
    <row r="564">
      <c r="A564" s="1" t="s">
        <v>22</v>
      </c>
      <c r="B564" s="3" t="str">
        <f t="shared" si="2"/>
        <v>forward</v>
      </c>
      <c r="C564" s="3">
        <f t="shared" si="3"/>
        <v>4</v>
      </c>
      <c r="D564" s="3">
        <f t="shared" si="4"/>
        <v>0</v>
      </c>
      <c r="E564" s="3">
        <f t="shared" si="5"/>
        <v>4</v>
      </c>
      <c r="J564" s="3">
        <f t="shared" si="6"/>
        <v>550</v>
      </c>
      <c r="K564" s="3">
        <f t="shared" si="7"/>
        <v>2200</v>
      </c>
    </row>
    <row r="565">
      <c r="A565" s="1" t="s">
        <v>19</v>
      </c>
      <c r="B565" s="3" t="str">
        <f t="shared" si="2"/>
        <v>forward</v>
      </c>
      <c r="C565" s="3">
        <f t="shared" si="3"/>
        <v>6</v>
      </c>
      <c r="D565" s="3">
        <f t="shared" si="4"/>
        <v>0</v>
      </c>
      <c r="E565" s="3">
        <f t="shared" si="5"/>
        <v>6</v>
      </c>
      <c r="J565" s="3">
        <f t="shared" si="6"/>
        <v>550</v>
      </c>
      <c r="K565" s="3">
        <f t="shared" si="7"/>
        <v>3300</v>
      </c>
    </row>
    <row r="566">
      <c r="A566" s="1" t="s">
        <v>16</v>
      </c>
      <c r="B566" s="3" t="str">
        <f t="shared" si="2"/>
        <v>forward</v>
      </c>
      <c r="C566" s="3">
        <f t="shared" si="3"/>
        <v>2</v>
      </c>
      <c r="D566" s="3">
        <f t="shared" si="4"/>
        <v>0</v>
      </c>
      <c r="E566" s="3">
        <f t="shared" si="5"/>
        <v>2</v>
      </c>
      <c r="J566" s="3">
        <f t="shared" si="6"/>
        <v>550</v>
      </c>
      <c r="K566" s="3">
        <f t="shared" si="7"/>
        <v>1100</v>
      </c>
    </row>
    <row r="567">
      <c r="A567" s="1" t="s">
        <v>30</v>
      </c>
      <c r="B567" s="3" t="str">
        <f t="shared" si="2"/>
        <v>down</v>
      </c>
      <c r="C567" s="3">
        <f t="shared" si="3"/>
        <v>1</v>
      </c>
      <c r="D567" s="3">
        <f t="shared" si="4"/>
        <v>1</v>
      </c>
      <c r="E567" s="3">
        <f t="shared" si="5"/>
        <v>0</v>
      </c>
      <c r="J567" s="3">
        <f t="shared" si="6"/>
        <v>551</v>
      </c>
      <c r="K567" s="3">
        <f t="shared" si="7"/>
        <v>0</v>
      </c>
    </row>
    <row r="568">
      <c r="A568" s="1" t="s">
        <v>40</v>
      </c>
      <c r="B568" s="3" t="str">
        <f t="shared" si="2"/>
        <v>down</v>
      </c>
      <c r="C568" s="3">
        <f t="shared" si="3"/>
        <v>2</v>
      </c>
      <c r="D568" s="3">
        <f t="shared" si="4"/>
        <v>2</v>
      </c>
      <c r="E568" s="3">
        <f t="shared" si="5"/>
        <v>0</v>
      </c>
      <c r="J568" s="3">
        <f t="shared" si="6"/>
        <v>553</v>
      </c>
      <c r="K568" s="3">
        <f t="shared" si="7"/>
        <v>0</v>
      </c>
    </row>
    <row r="569">
      <c r="A569" s="1" t="s">
        <v>16</v>
      </c>
      <c r="B569" s="3" t="str">
        <f t="shared" si="2"/>
        <v>forward</v>
      </c>
      <c r="C569" s="3">
        <f t="shared" si="3"/>
        <v>2</v>
      </c>
      <c r="D569" s="3">
        <f t="shared" si="4"/>
        <v>0</v>
      </c>
      <c r="E569" s="3">
        <f t="shared" si="5"/>
        <v>2</v>
      </c>
      <c r="J569" s="3">
        <f t="shared" si="6"/>
        <v>553</v>
      </c>
      <c r="K569" s="3">
        <f t="shared" si="7"/>
        <v>1106</v>
      </c>
    </row>
    <row r="570">
      <c r="A570" s="1" t="s">
        <v>33</v>
      </c>
      <c r="B570" s="3" t="str">
        <f t="shared" si="2"/>
        <v>up</v>
      </c>
      <c r="C570" s="3">
        <f t="shared" si="3"/>
        <v>1</v>
      </c>
      <c r="D570" s="3">
        <f t="shared" si="4"/>
        <v>-1</v>
      </c>
      <c r="E570" s="3">
        <f t="shared" si="5"/>
        <v>0</v>
      </c>
      <c r="J570" s="3">
        <f t="shared" si="6"/>
        <v>552</v>
      </c>
      <c r="K570" s="3">
        <f t="shared" si="7"/>
        <v>0</v>
      </c>
    </row>
    <row r="571">
      <c r="A571" s="1" t="s">
        <v>30</v>
      </c>
      <c r="B571" s="3" t="str">
        <f t="shared" si="2"/>
        <v>down</v>
      </c>
      <c r="C571" s="3">
        <f t="shared" si="3"/>
        <v>1</v>
      </c>
      <c r="D571" s="3">
        <f t="shared" si="4"/>
        <v>1</v>
      </c>
      <c r="E571" s="3">
        <f t="shared" si="5"/>
        <v>0</v>
      </c>
      <c r="J571" s="3">
        <f t="shared" si="6"/>
        <v>553</v>
      </c>
      <c r="K571" s="3">
        <f t="shared" si="7"/>
        <v>0</v>
      </c>
    </row>
    <row r="572">
      <c r="A572" s="1" t="s">
        <v>18</v>
      </c>
      <c r="B572" s="3" t="str">
        <f t="shared" si="2"/>
        <v>forward</v>
      </c>
      <c r="C572" s="3">
        <f t="shared" si="3"/>
        <v>5</v>
      </c>
      <c r="D572" s="3">
        <f t="shared" si="4"/>
        <v>0</v>
      </c>
      <c r="E572" s="3">
        <f t="shared" si="5"/>
        <v>5</v>
      </c>
      <c r="J572" s="3">
        <f t="shared" si="6"/>
        <v>553</v>
      </c>
      <c r="K572" s="3">
        <f t="shared" si="7"/>
        <v>2765</v>
      </c>
    </row>
    <row r="573">
      <c r="A573" s="1" t="s">
        <v>35</v>
      </c>
      <c r="B573" s="3" t="str">
        <f t="shared" si="2"/>
        <v>up</v>
      </c>
      <c r="C573" s="3">
        <f t="shared" si="3"/>
        <v>3</v>
      </c>
      <c r="D573" s="3">
        <f t="shared" si="4"/>
        <v>-3</v>
      </c>
      <c r="E573" s="3">
        <f t="shared" si="5"/>
        <v>0</v>
      </c>
      <c r="J573" s="3">
        <f t="shared" si="6"/>
        <v>550</v>
      </c>
      <c r="K573" s="3">
        <f t="shared" si="7"/>
        <v>0</v>
      </c>
    </row>
    <row r="574">
      <c r="A574" s="1" t="s">
        <v>35</v>
      </c>
      <c r="B574" s="3" t="str">
        <f t="shared" si="2"/>
        <v>up</v>
      </c>
      <c r="C574" s="3">
        <f t="shared" si="3"/>
        <v>3</v>
      </c>
      <c r="D574" s="3">
        <f t="shared" si="4"/>
        <v>-3</v>
      </c>
      <c r="E574" s="3">
        <f t="shared" si="5"/>
        <v>0</v>
      </c>
      <c r="J574" s="3">
        <f t="shared" si="6"/>
        <v>547</v>
      </c>
      <c r="K574" s="3">
        <f t="shared" si="7"/>
        <v>0</v>
      </c>
    </row>
    <row r="575">
      <c r="A575" s="1" t="s">
        <v>36</v>
      </c>
      <c r="B575" s="3" t="str">
        <f t="shared" si="2"/>
        <v>down</v>
      </c>
      <c r="C575" s="3">
        <f t="shared" si="3"/>
        <v>3</v>
      </c>
      <c r="D575" s="3">
        <f t="shared" si="4"/>
        <v>3</v>
      </c>
      <c r="E575" s="3">
        <f t="shared" si="5"/>
        <v>0</v>
      </c>
      <c r="J575" s="3">
        <f t="shared" si="6"/>
        <v>550</v>
      </c>
      <c r="K575" s="3">
        <f t="shared" si="7"/>
        <v>0</v>
      </c>
    </row>
    <row r="576">
      <c r="A576" s="1" t="s">
        <v>30</v>
      </c>
      <c r="B576" s="3" t="str">
        <f t="shared" si="2"/>
        <v>down</v>
      </c>
      <c r="C576" s="3">
        <f t="shared" si="3"/>
        <v>1</v>
      </c>
      <c r="D576" s="3">
        <f t="shared" si="4"/>
        <v>1</v>
      </c>
      <c r="E576" s="3">
        <f t="shared" si="5"/>
        <v>0</v>
      </c>
      <c r="J576" s="3">
        <f t="shared" si="6"/>
        <v>551</v>
      </c>
      <c r="K576" s="3">
        <f t="shared" si="7"/>
        <v>0</v>
      </c>
    </row>
    <row r="577">
      <c r="A577" s="1" t="s">
        <v>24</v>
      </c>
      <c r="B577" s="3" t="str">
        <f t="shared" si="2"/>
        <v>down</v>
      </c>
      <c r="C577" s="3">
        <f t="shared" si="3"/>
        <v>4</v>
      </c>
      <c r="D577" s="3">
        <f t="shared" si="4"/>
        <v>4</v>
      </c>
      <c r="E577" s="3">
        <f t="shared" si="5"/>
        <v>0</v>
      </c>
      <c r="J577" s="3">
        <f t="shared" si="6"/>
        <v>555</v>
      </c>
      <c r="K577" s="3">
        <f t="shared" si="7"/>
        <v>0</v>
      </c>
    </row>
    <row r="578">
      <c r="A578" s="1" t="s">
        <v>26</v>
      </c>
      <c r="B578" s="3" t="str">
        <f t="shared" si="2"/>
        <v>up</v>
      </c>
      <c r="C578" s="3">
        <f t="shared" si="3"/>
        <v>5</v>
      </c>
      <c r="D578" s="3">
        <f t="shared" si="4"/>
        <v>-5</v>
      </c>
      <c r="E578" s="3">
        <f t="shared" si="5"/>
        <v>0</v>
      </c>
      <c r="J578" s="3">
        <f t="shared" si="6"/>
        <v>550</v>
      </c>
      <c r="K578" s="3">
        <f t="shared" si="7"/>
        <v>0</v>
      </c>
    </row>
    <row r="579">
      <c r="A579" s="1" t="s">
        <v>39</v>
      </c>
      <c r="B579" s="3" t="str">
        <f t="shared" si="2"/>
        <v>up</v>
      </c>
      <c r="C579" s="3">
        <f t="shared" si="3"/>
        <v>6</v>
      </c>
      <c r="D579" s="3">
        <f t="shared" si="4"/>
        <v>-6</v>
      </c>
      <c r="E579" s="3">
        <f t="shared" si="5"/>
        <v>0</v>
      </c>
      <c r="J579" s="3">
        <f t="shared" si="6"/>
        <v>544</v>
      </c>
      <c r="K579" s="3">
        <f t="shared" si="7"/>
        <v>0</v>
      </c>
    </row>
    <row r="580">
      <c r="A580" s="1" t="s">
        <v>18</v>
      </c>
      <c r="B580" s="3" t="str">
        <f t="shared" si="2"/>
        <v>forward</v>
      </c>
      <c r="C580" s="3">
        <f t="shared" si="3"/>
        <v>5</v>
      </c>
      <c r="D580" s="3">
        <f t="shared" si="4"/>
        <v>0</v>
      </c>
      <c r="E580" s="3">
        <f t="shared" si="5"/>
        <v>5</v>
      </c>
      <c r="J580" s="3">
        <f t="shared" si="6"/>
        <v>544</v>
      </c>
      <c r="K580" s="3">
        <f t="shared" si="7"/>
        <v>2720</v>
      </c>
    </row>
    <row r="581">
      <c r="A581" s="1" t="s">
        <v>32</v>
      </c>
      <c r="B581" s="3" t="str">
        <f t="shared" si="2"/>
        <v>up</v>
      </c>
      <c r="C581" s="3">
        <f t="shared" si="3"/>
        <v>7</v>
      </c>
      <c r="D581" s="3">
        <f t="shared" si="4"/>
        <v>-7</v>
      </c>
      <c r="E581" s="3">
        <f t="shared" si="5"/>
        <v>0</v>
      </c>
      <c r="J581" s="3">
        <f t="shared" si="6"/>
        <v>537</v>
      </c>
      <c r="K581" s="3">
        <f t="shared" si="7"/>
        <v>0</v>
      </c>
    </row>
    <row r="582">
      <c r="A582" s="1" t="s">
        <v>19</v>
      </c>
      <c r="B582" s="3" t="str">
        <f t="shared" si="2"/>
        <v>forward</v>
      </c>
      <c r="C582" s="3">
        <f t="shared" si="3"/>
        <v>6</v>
      </c>
      <c r="D582" s="3">
        <f t="shared" si="4"/>
        <v>0</v>
      </c>
      <c r="E582" s="3">
        <f t="shared" si="5"/>
        <v>6</v>
      </c>
      <c r="J582" s="3">
        <f t="shared" si="6"/>
        <v>537</v>
      </c>
      <c r="K582" s="3">
        <f t="shared" si="7"/>
        <v>3222</v>
      </c>
    </row>
    <row r="583">
      <c r="A583" s="1" t="s">
        <v>24</v>
      </c>
      <c r="B583" s="3" t="str">
        <f t="shared" si="2"/>
        <v>down</v>
      </c>
      <c r="C583" s="3">
        <f t="shared" si="3"/>
        <v>4</v>
      </c>
      <c r="D583" s="3">
        <f t="shared" si="4"/>
        <v>4</v>
      </c>
      <c r="E583" s="3">
        <f t="shared" si="5"/>
        <v>0</v>
      </c>
      <c r="J583" s="3">
        <f t="shared" si="6"/>
        <v>541</v>
      </c>
      <c r="K583" s="3">
        <f t="shared" si="7"/>
        <v>0</v>
      </c>
    </row>
    <row r="584">
      <c r="A584" s="1" t="s">
        <v>20</v>
      </c>
      <c r="B584" s="3" t="str">
        <f t="shared" si="2"/>
        <v>down</v>
      </c>
      <c r="C584" s="3">
        <f t="shared" si="3"/>
        <v>7</v>
      </c>
      <c r="D584" s="3">
        <f t="shared" si="4"/>
        <v>7</v>
      </c>
      <c r="E584" s="3">
        <f t="shared" si="5"/>
        <v>0</v>
      </c>
      <c r="J584" s="3">
        <f t="shared" si="6"/>
        <v>548</v>
      </c>
      <c r="K584" s="3">
        <f t="shared" si="7"/>
        <v>0</v>
      </c>
    </row>
    <row r="585">
      <c r="A585" s="1" t="s">
        <v>42</v>
      </c>
      <c r="B585" s="3" t="str">
        <f t="shared" si="2"/>
        <v>up</v>
      </c>
      <c r="C585" s="3">
        <f t="shared" si="3"/>
        <v>8</v>
      </c>
      <c r="D585" s="3">
        <f t="shared" si="4"/>
        <v>-8</v>
      </c>
      <c r="E585" s="3">
        <f t="shared" si="5"/>
        <v>0</v>
      </c>
      <c r="J585" s="3">
        <f t="shared" si="6"/>
        <v>540</v>
      </c>
      <c r="K585" s="3">
        <f t="shared" si="7"/>
        <v>0</v>
      </c>
    </row>
    <row r="586">
      <c r="A586" s="1" t="s">
        <v>34</v>
      </c>
      <c r="B586" s="3" t="str">
        <f t="shared" si="2"/>
        <v>forward</v>
      </c>
      <c r="C586" s="3">
        <f t="shared" si="3"/>
        <v>1</v>
      </c>
      <c r="D586" s="3">
        <f t="shared" si="4"/>
        <v>0</v>
      </c>
      <c r="E586" s="3">
        <f t="shared" si="5"/>
        <v>1</v>
      </c>
      <c r="J586" s="3">
        <f t="shared" si="6"/>
        <v>540</v>
      </c>
      <c r="K586" s="3">
        <f t="shared" si="7"/>
        <v>540</v>
      </c>
    </row>
    <row r="587">
      <c r="A587" s="1" t="s">
        <v>27</v>
      </c>
      <c r="B587" s="3" t="str">
        <f t="shared" si="2"/>
        <v>down</v>
      </c>
      <c r="C587" s="3">
        <f t="shared" si="3"/>
        <v>5</v>
      </c>
      <c r="D587" s="3">
        <f t="shared" si="4"/>
        <v>5</v>
      </c>
      <c r="E587" s="3">
        <f t="shared" si="5"/>
        <v>0</v>
      </c>
      <c r="J587" s="3">
        <f t="shared" si="6"/>
        <v>545</v>
      </c>
      <c r="K587" s="3">
        <f t="shared" si="7"/>
        <v>0</v>
      </c>
    </row>
    <row r="588">
      <c r="A588" s="1" t="s">
        <v>38</v>
      </c>
      <c r="B588" s="3" t="str">
        <f t="shared" si="2"/>
        <v>up</v>
      </c>
      <c r="C588" s="3">
        <f t="shared" si="3"/>
        <v>4</v>
      </c>
      <c r="D588" s="3">
        <f t="shared" si="4"/>
        <v>-4</v>
      </c>
      <c r="E588" s="3">
        <f t="shared" si="5"/>
        <v>0</v>
      </c>
      <c r="J588" s="3">
        <f t="shared" si="6"/>
        <v>541</v>
      </c>
      <c r="K588" s="3">
        <f t="shared" si="7"/>
        <v>0</v>
      </c>
    </row>
    <row r="589">
      <c r="A589" s="1" t="s">
        <v>35</v>
      </c>
      <c r="B589" s="3" t="str">
        <f t="shared" si="2"/>
        <v>up</v>
      </c>
      <c r="C589" s="3">
        <f t="shared" si="3"/>
        <v>3</v>
      </c>
      <c r="D589" s="3">
        <f t="shared" si="4"/>
        <v>-3</v>
      </c>
      <c r="E589" s="3">
        <f t="shared" si="5"/>
        <v>0</v>
      </c>
      <c r="J589" s="3">
        <f t="shared" si="6"/>
        <v>538</v>
      </c>
      <c r="K589" s="3">
        <f t="shared" si="7"/>
        <v>0</v>
      </c>
    </row>
    <row r="590">
      <c r="A590" s="1" t="s">
        <v>26</v>
      </c>
      <c r="B590" s="3" t="str">
        <f t="shared" si="2"/>
        <v>up</v>
      </c>
      <c r="C590" s="3">
        <f t="shared" si="3"/>
        <v>5</v>
      </c>
      <c r="D590" s="3">
        <f t="shared" si="4"/>
        <v>-5</v>
      </c>
      <c r="E590" s="3">
        <f t="shared" si="5"/>
        <v>0</v>
      </c>
      <c r="J590" s="3">
        <f t="shared" si="6"/>
        <v>533</v>
      </c>
      <c r="K590" s="3">
        <f t="shared" si="7"/>
        <v>0</v>
      </c>
    </row>
    <row r="591">
      <c r="A591" s="1" t="s">
        <v>30</v>
      </c>
      <c r="B591" s="3" t="str">
        <f t="shared" si="2"/>
        <v>down</v>
      </c>
      <c r="C591" s="3">
        <f t="shared" si="3"/>
        <v>1</v>
      </c>
      <c r="D591" s="3">
        <f t="shared" si="4"/>
        <v>1</v>
      </c>
      <c r="E591" s="3">
        <f t="shared" si="5"/>
        <v>0</v>
      </c>
      <c r="J591" s="3">
        <f t="shared" si="6"/>
        <v>534</v>
      </c>
      <c r="K591" s="3">
        <f t="shared" si="7"/>
        <v>0</v>
      </c>
    </row>
    <row r="592">
      <c r="A592" s="1" t="s">
        <v>26</v>
      </c>
      <c r="B592" s="3" t="str">
        <f t="shared" si="2"/>
        <v>up</v>
      </c>
      <c r="C592" s="3">
        <f t="shared" si="3"/>
        <v>5</v>
      </c>
      <c r="D592" s="3">
        <f t="shared" si="4"/>
        <v>-5</v>
      </c>
      <c r="E592" s="3">
        <f t="shared" si="5"/>
        <v>0</v>
      </c>
      <c r="J592" s="3">
        <f t="shared" si="6"/>
        <v>529</v>
      </c>
      <c r="K592" s="3">
        <f t="shared" si="7"/>
        <v>0</v>
      </c>
    </row>
    <row r="593">
      <c r="A593" s="1" t="s">
        <v>17</v>
      </c>
      <c r="B593" s="3" t="str">
        <f t="shared" si="2"/>
        <v>forward</v>
      </c>
      <c r="C593" s="3">
        <f t="shared" si="3"/>
        <v>3</v>
      </c>
      <c r="D593" s="3">
        <f t="shared" si="4"/>
        <v>0</v>
      </c>
      <c r="E593" s="3">
        <f t="shared" si="5"/>
        <v>3</v>
      </c>
      <c r="J593" s="3">
        <f t="shared" si="6"/>
        <v>529</v>
      </c>
      <c r="K593" s="3">
        <f t="shared" si="7"/>
        <v>1587</v>
      </c>
    </row>
    <row r="594">
      <c r="A594" s="1" t="s">
        <v>26</v>
      </c>
      <c r="B594" s="3" t="str">
        <f t="shared" si="2"/>
        <v>up</v>
      </c>
      <c r="C594" s="3">
        <f t="shared" si="3"/>
        <v>5</v>
      </c>
      <c r="D594" s="3">
        <f t="shared" si="4"/>
        <v>-5</v>
      </c>
      <c r="E594" s="3">
        <f t="shared" si="5"/>
        <v>0</v>
      </c>
      <c r="J594" s="3">
        <f t="shared" si="6"/>
        <v>524</v>
      </c>
      <c r="K594" s="3">
        <f t="shared" si="7"/>
        <v>0</v>
      </c>
    </row>
    <row r="595">
      <c r="A595" s="1" t="s">
        <v>16</v>
      </c>
      <c r="B595" s="3" t="str">
        <f t="shared" si="2"/>
        <v>forward</v>
      </c>
      <c r="C595" s="3">
        <f t="shared" si="3"/>
        <v>2</v>
      </c>
      <c r="D595" s="3">
        <f t="shared" si="4"/>
        <v>0</v>
      </c>
      <c r="E595" s="3">
        <f t="shared" si="5"/>
        <v>2</v>
      </c>
      <c r="J595" s="3">
        <f t="shared" si="6"/>
        <v>524</v>
      </c>
      <c r="K595" s="3">
        <f t="shared" si="7"/>
        <v>1048</v>
      </c>
    </row>
    <row r="596">
      <c r="A596" s="1" t="s">
        <v>16</v>
      </c>
      <c r="B596" s="3" t="str">
        <f t="shared" si="2"/>
        <v>forward</v>
      </c>
      <c r="C596" s="3">
        <f t="shared" si="3"/>
        <v>2</v>
      </c>
      <c r="D596" s="3">
        <f t="shared" si="4"/>
        <v>0</v>
      </c>
      <c r="E596" s="3">
        <f t="shared" si="5"/>
        <v>2</v>
      </c>
      <c r="J596" s="3">
        <f t="shared" si="6"/>
        <v>524</v>
      </c>
      <c r="K596" s="3">
        <f t="shared" si="7"/>
        <v>1048</v>
      </c>
    </row>
    <row r="597">
      <c r="A597" s="1" t="s">
        <v>18</v>
      </c>
      <c r="B597" s="3" t="str">
        <f t="shared" si="2"/>
        <v>forward</v>
      </c>
      <c r="C597" s="3">
        <f t="shared" si="3"/>
        <v>5</v>
      </c>
      <c r="D597" s="3">
        <f t="shared" si="4"/>
        <v>0</v>
      </c>
      <c r="E597" s="3">
        <f t="shared" si="5"/>
        <v>5</v>
      </c>
      <c r="J597" s="3">
        <f t="shared" si="6"/>
        <v>524</v>
      </c>
      <c r="K597" s="3">
        <f t="shared" si="7"/>
        <v>2620</v>
      </c>
    </row>
    <row r="598">
      <c r="A598" s="1" t="s">
        <v>16</v>
      </c>
      <c r="B598" s="3" t="str">
        <f t="shared" si="2"/>
        <v>forward</v>
      </c>
      <c r="C598" s="3">
        <f t="shared" si="3"/>
        <v>2</v>
      </c>
      <c r="D598" s="3">
        <f t="shared" si="4"/>
        <v>0</v>
      </c>
      <c r="E598" s="3">
        <f t="shared" si="5"/>
        <v>2</v>
      </c>
      <c r="J598" s="3">
        <f t="shared" si="6"/>
        <v>524</v>
      </c>
      <c r="K598" s="3">
        <f t="shared" si="7"/>
        <v>1048</v>
      </c>
    </row>
    <row r="599">
      <c r="A599" s="1" t="s">
        <v>31</v>
      </c>
      <c r="B599" s="3" t="str">
        <f t="shared" si="2"/>
        <v>up</v>
      </c>
      <c r="C599" s="3">
        <f t="shared" si="3"/>
        <v>9</v>
      </c>
      <c r="D599" s="3">
        <f t="shared" si="4"/>
        <v>-9</v>
      </c>
      <c r="E599" s="3">
        <f t="shared" si="5"/>
        <v>0</v>
      </c>
      <c r="J599" s="3">
        <f t="shared" si="6"/>
        <v>515</v>
      </c>
      <c r="K599" s="3">
        <f t="shared" si="7"/>
        <v>0</v>
      </c>
    </row>
    <row r="600">
      <c r="A600" s="1" t="s">
        <v>22</v>
      </c>
      <c r="B600" s="3" t="str">
        <f t="shared" si="2"/>
        <v>forward</v>
      </c>
      <c r="C600" s="3">
        <f t="shared" si="3"/>
        <v>4</v>
      </c>
      <c r="D600" s="3">
        <f t="shared" si="4"/>
        <v>0</v>
      </c>
      <c r="E600" s="3">
        <f t="shared" si="5"/>
        <v>4</v>
      </c>
      <c r="J600" s="3">
        <f t="shared" si="6"/>
        <v>515</v>
      </c>
      <c r="K600" s="3">
        <f t="shared" si="7"/>
        <v>2060</v>
      </c>
    </row>
    <row r="601">
      <c r="A601" s="1" t="s">
        <v>30</v>
      </c>
      <c r="B601" s="3" t="str">
        <f t="shared" si="2"/>
        <v>down</v>
      </c>
      <c r="C601" s="3">
        <f t="shared" si="3"/>
        <v>1</v>
      </c>
      <c r="D601" s="3">
        <f t="shared" si="4"/>
        <v>1</v>
      </c>
      <c r="E601" s="3">
        <f t="shared" si="5"/>
        <v>0</v>
      </c>
      <c r="J601" s="3">
        <f t="shared" si="6"/>
        <v>516</v>
      </c>
      <c r="K601" s="3">
        <f t="shared" si="7"/>
        <v>0</v>
      </c>
    </row>
    <row r="602">
      <c r="A602" s="1" t="s">
        <v>36</v>
      </c>
      <c r="B602" s="3" t="str">
        <f t="shared" si="2"/>
        <v>down</v>
      </c>
      <c r="C602" s="3">
        <f t="shared" si="3"/>
        <v>3</v>
      </c>
      <c r="D602" s="3">
        <f t="shared" si="4"/>
        <v>3</v>
      </c>
      <c r="E602" s="3">
        <f t="shared" si="5"/>
        <v>0</v>
      </c>
      <c r="J602" s="3">
        <f t="shared" si="6"/>
        <v>519</v>
      </c>
      <c r="K602" s="3">
        <f t="shared" si="7"/>
        <v>0</v>
      </c>
    </row>
    <row r="603">
      <c r="A603" s="1" t="s">
        <v>27</v>
      </c>
      <c r="B603" s="3" t="str">
        <f t="shared" si="2"/>
        <v>down</v>
      </c>
      <c r="C603" s="3">
        <f t="shared" si="3"/>
        <v>5</v>
      </c>
      <c r="D603" s="3">
        <f t="shared" si="4"/>
        <v>5</v>
      </c>
      <c r="E603" s="3">
        <f t="shared" si="5"/>
        <v>0</v>
      </c>
      <c r="J603" s="3">
        <f t="shared" si="6"/>
        <v>524</v>
      </c>
      <c r="K603" s="3">
        <f t="shared" si="7"/>
        <v>0</v>
      </c>
    </row>
    <row r="604">
      <c r="A604" s="1" t="s">
        <v>41</v>
      </c>
      <c r="B604" s="3" t="str">
        <f t="shared" si="2"/>
        <v>up</v>
      </c>
      <c r="C604" s="3">
        <f t="shared" si="3"/>
        <v>2</v>
      </c>
      <c r="D604" s="3">
        <f t="shared" si="4"/>
        <v>-2</v>
      </c>
      <c r="E604" s="3">
        <f t="shared" si="5"/>
        <v>0</v>
      </c>
      <c r="J604" s="3">
        <f t="shared" si="6"/>
        <v>522</v>
      </c>
      <c r="K604" s="3">
        <f t="shared" si="7"/>
        <v>0</v>
      </c>
    </row>
    <row r="605">
      <c r="A605" s="1" t="s">
        <v>28</v>
      </c>
      <c r="B605" s="3" t="str">
        <f t="shared" si="2"/>
        <v>down</v>
      </c>
      <c r="C605" s="3">
        <f t="shared" si="3"/>
        <v>8</v>
      </c>
      <c r="D605" s="3">
        <f t="shared" si="4"/>
        <v>8</v>
      </c>
      <c r="E605" s="3">
        <f t="shared" si="5"/>
        <v>0</v>
      </c>
      <c r="J605" s="3">
        <f t="shared" si="6"/>
        <v>530</v>
      </c>
      <c r="K605" s="3">
        <f t="shared" si="7"/>
        <v>0</v>
      </c>
    </row>
    <row r="606">
      <c r="A606" s="1" t="s">
        <v>21</v>
      </c>
      <c r="B606" s="3" t="str">
        <f t="shared" si="2"/>
        <v>forward</v>
      </c>
      <c r="C606" s="3">
        <f t="shared" si="3"/>
        <v>8</v>
      </c>
      <c r="D606" s="3">
        <f t="shared" si="4"/>
        <v>0</v>
      </c>
      <c r="E606" s="3">
        <f t="shared" si="5"/>
        <v>8</v>
      </c>
      <c r="J606" s="3">
        <f t="shared" si="6"/>
        <v>530</v>
      </c>
      <c r="K606" s="3">
        <f t="shared" si="7"/>
        <v>4240</v>
      </c>
    </row>
    <row r="607">
      <c r="A607" s="1" t="s">
        <v>29</v>
      </c>
      <c r="B607" s="3" t="str">
        <f t="shared" si="2"/>
        <v>forward</v>
      </c>
      <c r="C607" s="3">
        <f t="shared" si="3"/>
        <v>9</v>
      </c>
      <c r="D607" s="3">
        <f t="shared" si="4"/>
        <v>0</v>
      </c>
      <c r="E607" s="3">
        <f t="shared" si="5"/>
        <v>9</v>
      </c>
      <c r="J607" s="3">
        <f t="shared" si="6"/>
        <v>530</v>
      </c>
      <c r="K607" s="3">
        <f t="shared" si="7"/>
        <v>4770</v>
      </c>
    </row>
    <row r="608">
      <c r="A608" s="1" t="s">
        <v>30</v>
      </c>
      <c r="B608" s="3" t="str">
        <f t="shared" si="2"/>
        <v>down</v>
      </c>
      <c r="C608" s="3">
        <f t="shared" si="3"/>
        <v>1</v>
      </c>
      <c r="D608" s="3">
        <f t="shared" si="4"/>
        <v>1</v>
      </c>
      <c r="E608" s="3">
        <f t="shared" si="5"/>
        <v>0</v>
      </c>
      <c r="J608" s="3">
        <f t="shared" si="6"/>
        <v>531</v>
      </c>
      <c r="K608" s="3">
        <f t="shared" si="7"/>
        <v>0</v>
      </c>
    </row>
    <row r="609">
      <c r="A609" s="1" t="s">
        <v>36</v>
      </c>
      <c r="B609" s="3" t="str">
        <f t="shared" si="2"/>
        <v>down</v>
      </c>
      <c r="C609" s="3">
        <f t="shared" si="3"/>
        <v>3</v>
      </c>
      <c r="D609" s="3">
        <f t="shared" si="4"/>
        <v>3</v>
      </c>
      <c r="E609" s="3">
        <f t="shared" si="5"/>
        <v>0</v>
      </c>
      <c r="J609" s="3">
        <f t="shared" si="6"/>
        <v>534</v>
      </c>
      <c r="K609" s="3">
        <f t="shared" si="7"/>
        <v>0</v>
      </c>
    </row>
    <row r="610">
      <c r="A610" s="1" t="s">
        <v>21</v>
      </c>
      <c r="B610" s="3" t="str">
        <f t="shared" si="2"/>
        <v>forward</v>
      </c>
      <c r="C610" s="3">
        <f t="shared" si="3"/>
        <v>8</v>
      </c>
      <c r="D610" s="3">
        <f t="shared" si="4"/>
        <v>0</v>
      </c>
      <c r="E610" s="3">
        <f t="shared" si="5"/>
        <v>8</v>
      </c>
      <c r="J610" s="3">
        <f t="shared" si="6"/>
        <v>534</v>
      </c>
      <c r="K610" s="3">
        <f t="shared" si="7"/>
        <v>4272</v>
      </c>
    </row>
    <row r="611">
      <c r="A611" s="1" t="s">
        <v>16</v>
      </c>
      <c r="B611" s="3" t="str">
        <f t="shared" si="2"/>
        <v>forward</v>
      </c>
      <c r="C611" s="3">
        <f t="shared" si="3"/>
        <v>2</v>
      </c>
      <c r="D611" s="3">
        <f t="shared" si="4"/>
        <v>0</v>
      </c>
      <c r="E611" s="3">
        <f t="shared" si="5"/>
        <v>2</v>
      </c>
      <c r="J611" s="3">
        <f t="shared" si="6"/>
        <v>534</v>
      </c>
      <c r="K611" s="3">
        <f t="shared" si="7"/>
        <v>1068</v>
      </c>
    </row>
    <row r="612">
      <c r="A612" s="1" t="s">
        <v>40</v>
      </c>
      <c r="B612" s="3" t="str">
        <f t="shared" si="2"/>
        <v>down</v>
      </c>
      <c r="C612" s="3">
        <f t="shared" si="3"/>
        <v>2</v>
      </c>
      <c r="D612" s="3">
        <f t="shared" si="4"/>
        <v>2</v>
      </c>
      <c r="E612" s="3">
        <f t="shared" si="5"/>
        <v>0</v>
      </c>
      <c r="J612" s="3">
        <f t="shared" si="6"/>
        <v>536</v>
      </c>
      <c r="K612" s="3">
        <f t="shared" si="7"/>
        <v>0</v>
      </c>
    </row>
    <row r="613">
      <c r="A613" s="1" t="s">
        <v>30</v>
      </c>
      <c r="B613" s="3" t="str">
        <f t="shared" si="2"/>
        <v>down</v>
      </c>
      <c r="C613" s="3">
        <f t="shared" si="3"/>
        <v>1</v>
      </c>
      <c r="D613" s="3">
        <f t="shared" si="4"/>
        <v>1</v>
      </c>
      <c r="E613" s="3">
        <f t="shared" si="5"/>
        <v>0</v>
      </c>
      <c r="J613" s="3">
        <f t="shared" si="6"/>
        <v>537</v>
      </c>
      <c r="K613" s="3">
        <f t="shared" si="7"/>
        <v>0</v>
      </c>
    </row>
    <row r="614">
      <c r="A614" s="1" t="s">
        <v>32</v>
      </c>
      <c r="B614" s="3" t="str">
        <f t="shared" si="2"/>
        <v>up</v>
      </c>
      <c r="C614" s="3">
        <f t="shared" si="3"/>
        <v>7</v>
      </c>
      <c r="D614" s="3">
        <f t="shared" si="4"/>
        <v>-7</v>
      </c>
      <c r="E614" s="3">
        <f t="shared" si="5"/>
        <v>0</v>
      </c>
      <c r="J614" s="3">
        <f t="shared" si="6"/>
        <v>530</v>
      </c>
      <c r="K614" s="3">
        <f t="shared" si="7"/>
        <v>0</v>
      </c>
    </row>
    <row r="615">
      <c r="A615" s="1" t="s">
        <v>16</v>
      </c>
      <c r="B615" s="3" t="str">
        <f t="shared" si="2"/>
        <v>forward</v>
      </c>
      <c r="C615" s="3">
        <f t="shared" si="3"/>
        <v>2</v>
      </c>
      <c r="D615" s="3">
        <f t="shared" si="4"/>
        <v>0</v>
      </c>
      <c r="E615" s="3">
        <f t="shared" si="5"/>
        <v>2</v>
      </c>
      <c r="J615" s="3">
        <f t="shared" si="6"/>
        <v>530</v>
      </c>
      <c r="K615" s="3">
        <f t="shared" si="7"/>
        <v>1060</v>
      </c>
    </row>
    <row r="616">
      <c r="A616" s="1" t="s">
        <v>21</v>
      </c>
      <c r="B616" s="3" t="str">
        <f t="shared" si="2"/>
        <v>forward</v>
      </c>
      <c r="C616" s="3">
        <f t="shared" si="3"/>
        <v>8</v>
      </c>
      <c r="D616" s="3">
        <f t="shared" si="4"/>
        <v>0</v>
      </c>
      <c r="E616" s="3">
        <f t="shared" si="5"/>
        <v>8</v>
      </c>
      <c r="J616" s="3">
        <f t="shared" si="6"/>
        <v>530</v>
      </c>
      <c r="K616" s="3">
        <f t="shared" si="7"/>
        <v>4240</v>
      </c>
    </row>
    <row r="617">
      <c r="A617" s="1" t="s">
        <v>25</v>
      </c>
      <c r="B617" s="3" t="str">
        <f t="shared" si="2"/>
        <v>down</v>
      </c>
      <c r="C617" s="3">
        <f t="shared" si="3"/>
        <v>9</v>
      </c>
      <c r="D617" s="3">
        <f t="shared" si="4"/>
        <v>9</v>
      </c>
      <c r="E617" s="3">
        <f t="shared" si="5"/>
        <v>0</v>
      </c>
      <c r="J617" s="3">
        <f t="shared" si="6"/>
        <v>539</v>
      </c>
      <c r="K617" s="3">
        <f t="shared" si="7"/>
        <v>0</v>
      </c>
    </row>
    <row r="618">
      <c r="A618" s="1" t="s">
        <v>34</v>
      </c>
      <c r="B618" s="3" t="str">
        <f t="shared" si="2"/>
        <v>forward</v>
      </c>
      <c r="C618" s="3">
        <f t="shared" si="3"/>
        <v>1</v>
      </c>
      <c r="D618" s="3">
        <f t="shared" si="4"/>
        <v>0</v>
      </c>
      <c r="E618" s="3">
        <f t="shared" si="5"/>
        <v>1</v>
      </c>
      <c r="J618" s="3">
        <f t="shared" si="6"/>
        <v>539</v>
      </c>
      <c r="K618" s="3">
        <f t="shared" si="7"/>
        <v>539</v>
      </c>
    </row>
    <row r="619">
      <c r="A619" s="1" t="s">
        <v>22</v>
      </c>
      <c r="B619" s="3" t="str">
        <f t="shared" si="2"/>
        <v>forward</v>
      </c>
      <c r="C619" s="3">
        <f t="shared" si="3"/>
        <v>4</v>
      </c>
      <c r="D619" s="3">
        <f t="shared" si="4"/>
        <v>0</v>
      </c>
      <c r="E619" s="3">
        <f t="shared" si="5"/>
        <v>4</v>
      </c>
      <c r="J619" s="3">
        <f t="shared" si="6"/>
        <v>539</v>
      </c>
      <c r="K619" s="3">
        <f t="shared" si="7"/>
        <v>2156</v>
      </c>
    </row>
    <row r="620">
      <c r="A620" s="1" t="s">
        <v>20</v>
      </c>
      <c r="B620" s="3" t="str">
        <f t="shared" si="2"/>
        <v>down</v>
      </c>
      <c r="C620" s="3">
        <f t="shared" si="3"/>
        <v>7</v>
      </c>
      <c r="D620" s="3">
        <f t="shared" si="4"/>
        <v>7</v>
      </c>
      <c r="E620" s="3">
        <f t="shared" si="5"/>
        <v>0</v>
      </c>
      <c r="J620" s="3">
        <f t="shared" si="6"/>
        <v>546</v>
      </c>
      <c r="K620" s="3">
        <f t="shared" si="7"/>
        <v>0</v>
      </c>
    </row>
    <row r="621">
      <c r="A621" s="1" t="s">
        <v>24</v>
      </c>
      <c r="B621" s="3" t="str">
        <f t="shared" si="2"/>
        <v>down</v>
      </c>
      <c r="C621" s="3">
        <f t="shared" si="3"/>
        <v>4</v>
      </c>
      <c r="D621" s="3">
        <f t="shared" si="4"/>
        <v>4</v>
      </c>
      <c r="E621" s="3">
        <f t="shared" si="5"/>
        <v>0</v>
      </c>
      <c r="J621" s="3">
        <f t="shared" si="6"/>
        <v>550</v>
      </c>
      <c r="K621" s="3">
        <f t="shared" si="7"/>
        <v>0</v>
      </c>
    </row>
    <row r="622">
      <c r="A622" s="1" t="s">
        <v>32</v>
      </c>
      <c r="B622" s="3" t="str">
        <f t="shared" si="2"/>
        <v>up</v>
      </c>
      <c r="C622" s="3">
        <f t="shared" si="3"/>
        <v>7</v>
      </c>
      <c r="D622" s="3">
        <f t="shared" si="4"/>
        <v>-7</v>
      </c>
      <c r="E622" s="3">
        <f t="shared" si="5"/>
        <v>0</v>
      </c>
      <c r="J622" s="3">
        <f t="shared" si="6"/>
        <v>543</v>
      </c>
      <c r="K622" s="3">
        <f t="shared" si="7"/>
        <v>0</v>
      </c>
    </row>
    <row r="623">
      <c r="A623" s="1" t="s">
        <v>36</v>
      </c>
      <c r="B623" s="3" t="str">
        <f t="shared" si="2"/>
        <v>down</v>
      </c>
      <c r="C623" s="3">
        <f t="shared" si="3"/>
        <v>3</v>
      </c>
      <c r="D623" s="3">
        <f t="shared" si="4"/>
        <v>3</v>
      </c>
      <c r="E623" s="3">
        <f t="shared" si="5"/>
        <v>0</v>
      </c>
      <c r="J623" s="3">
        <f t="shared" si="6"/>
        <v>546</v>
      </c>
      <c r="K623" s="3">
        <f t="shared" si="7"/>
        <v>0</v>
      </c>
    </row>
    <row r="624">
      <c r="A624" s="1" t="s">
        <v>30</v>
      </c>
      <c r="B624" s="3" t="str">
        <f t="shared" si="2"/>
        <v>down</v>
      </c>
      <c r="C624" s="3">
        <f t="shared" si="3"/>
        <v>1</v>
      </c>
      <c r="D624" s="3">
        <f t="shared" si="4"/>
        <v>1</v>
      </c>
      <c r="E624" s="3">
        <f t="shared" si="5"/>
        <v>0</v>
      </c>
      <c r="J624" s="3">
        <f t="shared" si="6"/>
        <v>547</v>
      </c>
      <c r="K624" s="3">
        <f t="shared" si="7"/>
        <v>0</v>
      </c>
    </row>
    <row r="625">
      <c r="A625" s="1" t="s">
        <v>24</v>
      </c>
      <c r="B625" s="3" t="str">
        <f t="shared" si="2"/>
        <v>down</v>
      </c>
      <c r="C625" s="3">
        <f t="shared" si="3"/>
        <v>4</v>
      </c>
      <c r="D625" s="3">
        <f t="shared" si="4"/>
        <v>4</v>
      </c>
      <c r="E625" s="3">
        <f t="shared" si="5"/>
        <v>0</v>
      </c>
      <c r="J625" s="3">
        <f t="shared" si="6"/>
        <v>551</v>
      </c>
      <c r="K625" s="3">
        <f t="shared" si="7"/>
        <v>0</v>
      </c>
    </row>
    <row r="626">
      <c r="A626" s="1" t="s">
        <v>32</v>
      </c>
      <c r="B626" s="3" t="str">
        <f t="shared" si="2"/>
        <v>up</v>
      </c>
      <c r="C626" s="3">
        <f t="shared" si="3"/>
        <v>7</v>
      </c>
      <c r="D626" s="3">
        <f t="shared" si="4"/>
        <v>-7</v>
      </c>
      <c r="E626" s="3">
        <f t="shared" si="5"/>
        <v>0</v>
      </c>
      <c r="J626" s="3">
        <f t="shared" si="6"/>
        <v>544</v>
      </c>
      <c r="K626" s="3">
        <f t="shared" si="7"/>
        <v>0</v>
      </c>
    </row>
    <row r="627">
      <c r="A627" s="1" t="s">
        <v>37</v>
      </c>
      <c r="B627" s="3" t="str">
        <f t="shared" si="2"/>
        <v>down</v>
      </c>
      <c r="C627" s="3">
        <f t="shared" si="3"/>
        <v>6</v>
      </c>
      <c r="D627" s="3">
        <f t="shared" si="4"/>
        <v>6</v>
      </c>
      <c r="E627" s="3">
        <f t="shared" si="5"/>
        <v>0</v>
      </c>
      <c r="J627" s="3">
        <f t="shared" si="6"/>
        <v>550</v>
      </c>
      <c r="K627" s="3">
        <f t="shared" si="7"/>
        <v>0</v>
      </c>
    </row>
    <row r="628">
      <c r="A628" s="1" t="s">
        <v>23</v>
      </c>
      <c r="B628" s="3" t="str">
        <f t="shared" si="2"/>
        <v>forward</v>
      </c>
      <c r="C628" s="3">
        <f t="shared" si="3"/>
        <v>7</v>
      </c>
      <c r="D628" s="3">
        <f t="shared" si="4"/>
        <v>0</v>
      </c>
      <c r="E628" s="3">
        <f t="shared" si="5"/>
        <v>7</v>
      </c>
      <c r="J628" s="3">
        <f t="shared" si="6"/>
        <v>550</v>
      </c>
      <c r="K628" s="3">
        <f t="shared" si="7"/>
        <v>3850</v>
      </c>
    </row>
    <row r="629">
      <c r="A629" s="1" t="s">
        <v>28</v>
      </c>
      <c r="B629" s="3" t="str">
        <f t="shared" si="2"/>
        <v>down</v>
      </c>
      <c r="C629" s="3">
        <f t="shared" si="3"/>
        <v>8</v>
      </c>
      <c r="D629" s="3">
        <f t="shared" si="4"/>
        <v>8</v>
      </c>
      <c r="E629" s="3">
        <f t="shared" si="5"/>
        <v>0</v>
      </c>
      <c r="J629" s="3">
        <f t="shared" si="6"/>
        <v>558</v>
      </c>
      <c r="K629" s="3">
        <f t="shared" si="7"/>
        <v>0</v>
      </c>
    </row>
    <row r="630">
      <c r="A630" s="1" t="s">
        <v>41</v>
      </c>
      <c r="B630" s="3" t="str">
        <f t="shared" si="2"/>
        <v>up</v>
      </c>
      <c r="C630" s="3">
        <f t="shared" si="3"/>
        <v>2</v>
      </c>
      <c r="D630" s="3">
        <f t="shared" si="4"/>
        <v>-2</v>
      </c>
      <c r="E630" s="3">
        <f t="shared" si="5"/>
        <v>0</v>
      </c>
      <c r="J630" s="3">
        <f t="shared" si="6"/>
        <v>556</v>
      </c>
      <c r="K630" s="3">
        <f t="shared" si="7"/>
        <v>0</v>
      </c>
    </row>
    <row r="631">
      <c r="A631" s="1" t="s">
        <v>38</v>
      </c>
      <c r="B631" s="3" t="str">
        <f t="shared" si="2"/>
        <v>up</v>
      </c>
      <c r="C631" s="3">
        <f t="shared" si="3"/>
        <v>4</v>
      </c>
      <c r="D631" s="3">
        <f t="shared" si="4"/>
        <v>-4</v>
      </c>
      <c r="E631" s="3">
        <f t="shared" si="5"/>
        <v>0</v>
      </c>
      <c r="J631" s="3">
        <f t="shared" si="6"/>
        <v>552</v>
      </c>
      <c r="K631" s="3">
        <f t="shared" si="7"/>
        <v>0</v>
      </c>
    </row>
    <row r="632">
      <c r="A632" s="1" t="s">
        <v>39</v>
      </c>
      <c r="B632" s="3" t="str">
        <f t="shared" si="2"/>
        <v>up</v>
      </c>
      <c r="C632" s="3">
        <f t="shared" si="3"/>
        <v>6</v>
      </c>
      <c r="D632" s="3">
        <f t="shared" si="4"/>
        <v>-6</v>
      </c>
      <c r="E632" s="3">
        <f t="shared" si="5"/>
        <v>0</v>
      </c>
      <c r="J632" s="3">
        <f t="shared" si="6"/>
        <v>546</v>
      </c>
      <c r="K632" s="3">
        <f t="shared" si="7"/>
        <v>0</v>
      </c>
    </row>
    <row r="633">
      <c r="A633" s="1" t="s">
        <v>25</v>
      </c>
      <c r="B633" s="3" t="str">
        <f t="shared" si="2"/>
        <v>down</v>
      </c>
      <c r="C633" s="3">
        <f t="shared" si="3"/>
        <v>9</v>
      </c>
      <c r="D633" s="3">
        <f t="shared" si="4"/>
        <v>9</v>
      </c>
      <c r="E633" s="3">
        <f t="shared" si="5"/>
        <v>0</v>
      </c>
      <c r="J633" s="3">
        <f t="shared" si="6"/>
        <v>555</v>
      </c>
      <c r="K633" s="3">
        <f t="shared" si="7"/>
        <v>0</v>
      </c>
    </row>
    <row r="634">
      <c r="A634" s="1" t="s">
        <v>25</v>
      </c>
      <c r="B634" s="3" t="str">
        <f t="shared" si="2"/>
        <v>down</v>
      </c>
      <c r="C634" s="3">
        <f t="shared" si="3"/>
        <v>9</v>
      </c>
      <c r="D634" s="3">
        <f t="shared" si="4"/>
        <v>9</v>
      </c>
      <c r="E634" s="3">
        <f t="shared" si="5"/>
        <v>0</v>
      </c>
      <c r="J634" s="3">
        <f t="shared" si="6"/>
        <v>564</v>
      </c>
      <c r="K634" s="3">
        <f t="shared" si="7"/>
        <v>0</v>
      </c>
    </row>
    <row r="635">
      <c r="A635" s="1" t="s">
        <v>28</v>
      </c>
      <c r="B635" s="3" t="str">
        <f t="shared" si="2"/>
        <v>down</v>
      </c>
      <c r="C635" s="3">
        <f t="shared" si="3"/>
        <v>8</v>
      </c>
      <c r="D635" s="3">
        <f t="shared" si="4"/>
        <v>8</v>
      </c>
      <c r="E635" s="3">
        <f t="shared" si="5"/>
        <v>0</v>
      </c>
      <c r="J635" s="3">
        <f t="shared" si="6"/>
        <v>572</v>
      </c>
      <c r="K635" s="3">
        <f t="shared" si="7"/>
        <v>0</v>
      </c>
    </row>
    <row r="636">
      <c r="A636" s="1" t="s">
        <v>19</v>
      </c>
      <c r="B636" s="3" t="str">
        <f t="shared" si="2"/>
        <v>forward</v>
      </c>
      <c r="C636" s="3">
        <f t="shared" si="3"/>
        <v>6</v>
      </c>
      <c r="D636" s="3">
        <f t="shared" si="4"/>
        <v>0</v>
      </c>
      <c r="E636" s="3">
        <f t="shared" si="5"/>
        <v>6</v>
      </c>
      <c r="J636" s="3">
        <f t="shared" si="6"/>
        <v>572</v>
      </c>
      <c r="K636" s="3">
        <f t="shared" si="7"/>
        <v>3432</v>
      </c>
    </row>
    <row r="637">
      <c r="A637" s="1" t="s">
        <v>35</v>
      </c>
      <c r="B637" s="3" t="str">
        <f t="shared" si="2"/>
        <v>up</v>
      </c>
      <c r="C637" s="3">
        <f t="shared" si="3"/>
        <v>3</v>
      </c>
      <c r="D637" s="3">
        <f t="shared" si="4"/>
        <v>-3</v>
      </c>
      <c r="E637" s="3">
        <f t="shared" si="5"/>
        <v>0</v>
      </c>
      <c r="J637" s="3">
        <f t="shared" si="6"/>
        <v>569</v>
      </c>
      <c r="K637" s="3">
        <f t="shared" si="7"/>
        <v>0</v>
      </c>
    </row>
    <row r="638">
      <c r="A638" s="1" t="s">
        <v>33</v>
      </c>
      <c r="B638" s="3" t="str">
        <f t="shared" si="2"/>
        <v>up</v>
      </c>
      <c r="C638" s="3">
        <f t="shared" si="3"/>
        <v>1</v>
      </c>
      <c r="D638" s="3">
        <f t="shared" si="4"/>
        <v>-1</v>
      </c>
      <c r="E638" s="3">
        <f t="shared" si="5"/>
        <v>0</v>
      </c>
      <c r="J638" s="3">
        <f t="shared" si="6"/>
        <v>568</v>
      </c>
      <c r="K638" s="3">
        <f t="shared" si="7"/>
        <v>0</v>
      </c>
    </row>
    <row r="639">
      <c r="A639" s="1" t="s">
        <v>29</v>
      </c>
      <c r="B639" s="3" t="str">
        <f t="shared" si="2"/>
        <v>forward</v>
      </c>
      <c r="C639" s="3">
        <f t="shared" si="3"/>
        <v>9</v>
      </c>
      <c r="D639" s="3">
        <f t="shared" si="4"/>
        <v>0</v>
      </c>
      <c r="E639" s="3">
        <f t="shared" si="5"/>
        <v>9</v>
      </c>
      <c r="J639" s="3">
        <f t="shared" si="6"/>
        <v>568</v>
      </c>
      <c r="K639" s="3">
        <f t="shared" si="7"/>
        <v>5112</v>
      </c>
    </row>
    <row r="640">
      <c r="A640" s="1" t="s">
        <v>19</v>
      </c>
      <c r="B640" s="3" t="str">
        <f t="shared" si="2"/>
        <v>forward</v>
      </c>
      <c r="C640" s="3">
        <f t="shared" si="3"/>
        <v>6</v>
      </c>
      <c r="D640" s="3">
        <f t="shared" si="4"/>
        <v>0</v>
      </c>
      <c r="E640" s="3">
        <f t="shared" si="5"/>
        <v>6</v>
      </c>
      <c r="J640" s="3">
        <f t="shared" si="6"/>
        <v>568</v>
      </c>
      <c r="K640" s="3">
        <f t="shared" si="7"/>
        <v>3408</v>
      </c>
    </row>
    <row r="641">
      <c r="A641" s="1" t="s">
        <v>38</v>
      </c>
      <c r="B641" s="3" t="str">
        <f t="shared" si="2"/>
        <v>up</v>
      </c>
      <c r="C641" s="3">
        <f t="shared" si="3"/>
        <v>4</v>
      </c>
      <c r="D641" s="3">
        <f t="shared" si="4"/>
        <v>-4</v>
      </c>
      <c r="E641" s="3">
        <f t="shared" si="5"/>
        <v>0</v>
      </c>
      <c r="J641" s="3">
        <f t="shared" si="6"/>
        <v>564</v>
      </c>
      <c r="K641" s="3">
        <f t="shared" si="7"/>
        <v>0</v>
      </c>
    </row>
    <row r="642">
      <c r="A642" s="1" t="s">
        <v>41</v>
      </c>
      <c r="B642" s="3" t="str">
        <f t="shared" si="2"/>
        <v>up</v>
      </c>
      <c r="C642" s="3">
        <f t="shared" si="3"/>
        <v>2</v>
      </c>
      <c r="D642" s="3">
        <f t="shared" si="4"/>
        <v>-2</v>
      </c>
      <c r="E642" s="3">
        <f t="shared" si="5"/>
        <v>0</v>
      </c>
      <c r="J642" s="3">
        <f t="shared" si="6"/>
        <v>562</v>
      </c>
      <c r="K642" s="3">
        <f t="shared" si="7"/>
        <v>0</v>
      </c>
    </row>
    <row r="643">
      <c r="A643" s="1" t="s">
        <v>32</v>
      </c>
      <c r="B643" s="3" t="str">
        <f t="shared" si="2"/>
        <v>up</v>
      </c>
      <c r="C643" s="3">
        <f t="shared" si="3"/>
        <v>7</v>
      </c>
      <c r="D643" s="3">
        <f t="shared" si="4"/>
        <v>-7</v>
      </c>
      <c r="E643" s="3">
        <f t="shared" si="5"/>
        <v>0</v>
      </c>
      <c r="J643" s="3">
        <f t="shared" si="6"/>
        <v>555</v>
      </c>
      <c r="K643" s="3">
        <f t="shared" si="7"/>
        <v>0</v>
      </c>
    </row>
    <row r="644">
      <c r="A644" s="1" t="s">
        <v>18</v>
      </c>
      <c r="B644" s="3" t="str">
        <f t="shared" si="2"/>
        <v>forward</v>
      </c>
      <c r="C644" s="3">
        <f t="shared" si="3"/>
        <v>5</v>
      </c>
      <c r="D644" s="3">
        <f t="shared" si="4"/>
        <v>0</v>
      </c>
      <c r="E644" s="3">
        <f t="shared" si="5"/>
        <v>5</v>
      </c>
      <c r="J644" s="3">
        <f t="shared" si="6"/>
        <v>555</v>
      </c>
      <c r="K644" s="3">
        <f t="shared" si="7"/>
        <v>2775</v>
      </c>
    </row>
    <row r="645">
      <c r="A645" s="1" t="s">
        <v>31</v>
      </c>
      <c r="B645" s="3" t="str">
        <f t="shared" si="2"/>
        <v>up</v>
      </c>
      <c r="C645" s="3">
        <f t="shared" si="3"/>
        <v>9</v>
      </c>
      <c r="D645" s="3">
        <f t="shared" si="4"/>
        <v>-9</v>
      </c>
      <c r="E645" s="3">
        <f t="shared" si="5"/>
        <v>0</v>
      </c>
      <c r="J645" s="3">
        <f t="shared" si="6"/>
        <v>546</v>
      </c>
      <c r="K645" s="3">
        <f t="shared" si="7"/>
        <v>0</v>
      </c>
    </row>
    <row r="646">
      <c r="A646" s="1" t="s">
        <v>31</v>
      </c>
      <c r="B646" s="3" t="str">
        <f t="shared" si="2"/>
        <v>up</v>
      </c>
      <c r="C646" s="3">
        <f t="shared" si="3"/>
        <v>9</v>
      </c>
      <c r="D646" s="3">
        <f t="shared" si="4"/>
        <v>-9</v>
      </c>
      <c r="E646" s="3">
        <f t="shared" si="5"/>
        <v>0</v>
      </c>
      <c r="J646" s="3">
        <f t="shared" si="6"/>
        <v>537</v>
      </c>
      <c r="K646" s="3">
        <f t="shared" si="7"/>
        <v>0</v>
      </c>
    </row>
    <row r="647">
      <c r="A647" s="1" t="s">
        <v>29</v>
      </c>
      <c r="B647" s="3" t="str">
        <f t="shared" si="2"/>
        <v>forward</v>
      </c>
      <c r="C647" s="3">
        <f t="shared" si="3"/>
        <v>9</v>
      </c>
      <c r="D647" s="3">
        <f t="shared" si="4"/>
        <v>0</v>
      </c>
      <c r="E647" s="3">
        <f t="shared" si="5"/>
        <v>9</v>
      </c>
      <c r="J647" s="3">
        <f t="shared" si="6"/>
        <v>537</v>
      </c>
      <c r="K647" s="3">
        <f t="shared" si="7"/>
        <v>4833</v>
      </c>
    </row>
    <row r="648">
      <c r="A648" s="1" t="s">
        <v>39</v>
      </c>
      <c r="B648" s="3" t="str">
        <f t="shared" si="2"/>
        <v>up</v>
      </c>
      <c r="C648" s="3">
        <f t="shared" si="3"/>
        <v>6</v>
      </c>
      <c r="D648" s="3">
        <f t="shared" si="4"/>
        <v>-6</v>
      </c>
      <c r="E648" s="3">
        <f t="shared" si="5"/>
        <v>0</v>
      </c>
      <c r="J648" s="3">
        <f t="shared" si="6"/>
        <v>531</v>
      </c>
      <c r="K648" s="3">
        <f t="shared" si="7"/>
        <v>0</v>
      </c>
    </row>
    <row r="649">
      <c r="A649" s="1" t="s">
        <v>30</v>
      </c>
      <c r="B649" s="3" t="str">
        <f t="shared" si="2"/>
        <v>down</v>
      </c>
      <c r="C649" s="3">
        <f t="shared" si="3"/>
        <v>1</v>
      </c>
      <c r="D649" s="3">
        <f t="shared" si="4"/>
        <v>1</v>
      </c>
      <c r="E649" s="3">
        <f t="shared" si="5"/>
        <v>0</v>
      </c>
      <c r="J649" s="3">
        <f t="shared" si="6"/>
        <v>532</v>
      </c>
      <c r="K649" s="3">
        <f t="shared" si="7"/>
        <v>0</v>
      </c>
    </row>
    <row r="650">
      <c r="A650" s="1" t="s">
        <v>36</v>
      </c>
      <c r="B650" s="3" t="str">
        <f t="shared" si="2"/>
        <v>down</v>
      </c>
      <c r="C650" s="3">
        <f t="shared" si="3"/>
        <v>3</v>
      </c>
      <c r="D650" s="3">
        <f t="shared" si="4"/>
        <v>3</v>
      </c>
      <c r="E650" s="3">
        <f t="shared" si="5"/>
        <v>0</v>
      </c>
      <c r="J650" s="3">
        <f t="shared" si="6"/>
        <v>535</v>
      </c>
      <c r="K650" s="3">
        <f t="shared" si="7"/>
        <v>0</v>
      </c>
    </row>
    <row r="651">
      <c r="A651" s="1" t="s">
        <v>17</v>
      </c>
      <c r="B651" s="3" t="str">
        <f t="shared" si="2"/>
        <v>forward</v>
      </c>
      <c r="C651" s="3">
        <f t="shared" si="3"/>
        <v>3</v>
      </c>
      <c r="D651" s="3">
        <f t="shared" si="4"/>
        <v>0</v>
      </c>
      <c r="E651" s="3">
        <f t="shared" si="5"/>
        <v>3</v>
      </c>
      <c r="J651" s="3">
        <f t="shared" si="6"/>
        <v>535</v>
      </c>
      <c r="K651" s="3">
        <f t="shared" si="7"/>
        <v>1605</v>
      </c>
    </row>
    <row r="652">
      <c r="A652" s="1" t="s">
        <v>40</v>
      </c>
      <c r="B652" s="3" t="str">
        <f t="shared" si="2"/>
        <v>down</v>
      </c>
      <c r="C652" s="3">
        <f t="shared" si="3"/>
        <v>2</v>
      </c>
      <c r="D652" s="3">
        <f t="shared" si="4"/>
        <v>2</v>
      </c>
      <c r="E652" s="3">
        <f t="shared" si="5"/>
        <v>0</v>
      </c>
      <c r="J652" s="3">
        <f t="shared" si="6"/>
        <v>537</v>
      </c>
      <c r="K652" s="3">
        <f t="shared" si="7"/>
        <v>0</v>
      </c>
    </row>
    <row r="653">
      <c r="A653" s="1" t="s">
        <v>40</v>
      </c>
      <c r="B653" s="3" t="str">
        <f t="shared" si="2"/>
        <v>down</v>
      </c>
      <c r="C653" s="3">
        <f t="shared" si="3"/>
        <v>2</v>
      </c>
      <c r="D653" s="3">
        <f t="shared" si="4"/>
        <v>2</v>
      </c>
      <c r="E653" s="3">
        <f t="shared" si="5"/>
        <v>0</v>
      </c>
      <c r="J653" s="3">
        <f t="shared" si="6"/>
        <v>539</v>
      </c>
      <c r="K653" s="3">
        <f t="shared" si="7"/>
        <v>0</v>
      </c>
    </row>
    <row r="654">
      <c r="A654" s="1" t="s">
        <v>37</v>
      </c>
      <c r="B654" s="3" t="str">
        <f t="shared" si="2"/>
        <v>down</v>
      </c>
      <c r="C654" s="3">
        <f t="shared" si="3"/>
        <v>6</v>
      </c>
      <c r="D654" s="3">
        <f t="shared" si="4"/>
        <v>6</v>
      </c>
      <c r="E654" s="3">
        <f t="shared" si="5"/>
        <v>0</v>
      </c>
      <c r="J654" s="3">
        <f t="shared" si="6"/>
        <v>545</v>
      </c>
      <c r="K654" s="3">
        <f t="shared" si="7"/>
        <v>0</v>
      </c>
    </row>
    <row r="655">
      <c r="A655" s="1" t="s">
        <v>25</v>
      </c>
      <c r="B655" s="3" t="str">
        <f t="shared" si="2"/>
        <v>down</v>
      </c>
      <c r="C655" s="3">
        <f t="shared" si="3"/>
        <v>9</v>
      </c>
      <c r="D655" s="3">
        <f t="shared" si="4"/>
        <v>9</v>
      </c>
      <c r="E655" s="3">
        <f t="shared" si="5"/>
        <v>0</v>
      </c>
      <c r="J655" s="3">
        <f t="shared" si="6"/>
        <v>554</v>
      </c>
      <c r="K655" s="3">
        <f t="shared" si="7"/>
        <v>0</v>
      </c>
    </row>
    <row r="656">
      <c r="A656" s="1" t="s">
        <v>17</v>
      </c>
      <c r="B656" s="3" t="str">
        <f t="shared" si="2"/>
        <v>forward</v>
      </c>
      <c r="C656" s="3">
        <f t="shared" si="3"/>
        <v>3</v>
      </c>
      <c r="D656" s="3">
        <f t="shared" si="4"/>
        <v>0</v>
      </c>
      <c r="E656" s="3">
        <f t="shared" si="5"/>
        <v>3</v>
      </c>
      <c r="J656" s="3">
        <f t="shared" si="6"/>
        <v>554</v>
      </c>
      <c r="K656" s="3">
        <f t="shared" si="7"/>
        <v>1662</v>
      </c>
    </row>
    <row r="657">
      <c r="A657" s="1" t="s">
        <v>23</v>
      </c>
      <c r="B657" s="3" t="str">
        <f t="shared" si="2"/>
        <v>forward</v>
      </c>
      <c r="C657" s="3">
        <f t="shared" si="3"/>
        <v>7</v>
      </c>
      <c r="D657" s="3">
        <f t="shared" si="4"/>
        <v>0</v>
      </c>
      <c r="E657" s="3">
        <f t="shared" si="5"/>
        <v>7</v>
      </c>
      <c r="J657" s="3">
        <f t="shared" si="6"/>
        <v>554</v>
      </c>
      <c r="K657" s="3">
        <f t="shared" si="7"/>
        <v>3878</v>
      </c>
    </row>
    <row r="658">
      <c r="A658" s="1" t="s">
        <v>35</v>
      </c>
      <c r="B658" s="3" t="str">
        <f t="shared" si="2"/>
        <v>up</v>
      </c>
      <c r="C658" s="3">
        <f t="shared" si="3"/>
        <v>3</v>
      </c>
      <c r="D658" s="3">
        <f t="shared" si="4"/>
        <v>-3</v>
      </c>
      <c r="E658" s="3">
        <f t="shared" si="5"/>
        <v>0</v>
      </c>
      <c r="J658" s="3">
        <f t="shared" si="6"/>
        <v>551</v>
      </c>
      <c r="K658" s="3">
        <f t="shared" si="7"/>
        <v>0</v>
      </c>
    </row>
    <row r="659">
      <c r="A659" s="1" t="s">
        <v>17</v>
      </c>
      <c r="B659" s="3" t="str">
        <f t="shared" si="2"/>
        <v>forward</v>
      </c>
      <c r="C659" s="3">
        <f t="shared" si="3"/>
        <v>3</v>
      </c>
      <c r="D659" s="3">
        <f t="shared" si="4"/>
        <v>0</v>
      </c>
      <c r="E659" s="3">
        <f t="shared" si="5"/>
        <v>3</v>
      </c>
      <c r="J659" s="3">
        <f t="shared" si="6"/>
        <v>551</v>
      </c>
      <c r="K659" s="3">
        <f t="shared" si="7"/>
        <v>1653</v>
      </c>
    </row>
    <row r="660">
      <c r="A660" s="1" t="s">
        <v>27</v>
      </c>
      <c r="B660" s="3" t="str">
        <f t="shared" si="2"/>
        <v>down</v>
      </c>
      <c r="C660" s="3">
        <f t="shared" si="3"/>
        <v>5</v>
      </c>
      <c r="D660" s="3">
        <f t="shared" si="4"/>
        <v>5</v>
      </c>
      <c r="E660" s="3">
        <f t="shared" si="5"/>
        <v>0</v>
      </c>
      <c r="J660" s="3">
        <f t="shared" si="6"/>
        <v>556</v>
      </c>
      <c r="K660" s="3">
        <f t="shared" si="7"/>
        <v>0</v>
      </c>
    </row>
    <row r="661">
      <c r="A661" s="1" t="s">
        <v>29</v>
      </c>
      <c r="B661" s="3" t="str">
        <f t="shared" si="2"/>
        <v>forward</v>
      </c>
      <c r="C661" s="3">
        <f t="shared" si="3"/>
        <v>9</v>
      </c>
      <c r="D661" s="3">
        <f t="shared" si="4"/>
        <v>0</v>
      </c>
      <c r="E661" s="3">
        <f t="shared" si="5"/>
        <v>9</v>
      </c>
      <c r="J661" s="3">
        <f t="shared" si="6"/>
        <v>556</v>
      </c>
      <c r="K661" s="3">
        <f t="shared" si="7"/>
        <v>5004</v>
      </c>
    </row>
    <row r="662">
      <c r="A662" s="1" t="s">
        <v>39</v>
      </c>
      <c r="B662" s="3" t="str">
        <f t="shared" si="2"/>
        <v>up</v>
      </c>
      <c r="C662" s="3">
        <f t="shared" si="3"/>
        <v>6</v>
      </c>
      <c r="D662" s="3">
        <f t="shared" si="4"/>
        <v>-6</v>
      </c>
      <c r="E662" s="3">
        <f t="shared" si="5"/>
        <v>0</v>
      </c>
      <c r="J662" s="3">
        <f t="shared" si="6"/>
        <v>550</v>
      </c>
      <c r="K662" s="3">
        <f t="shared" si="7"/>
        <v>0</v>
      </c>
    </row>
    <row r="663">
      <c r="A663" s="1" t="s">
        <v>40</v>
      </c>
      <c r="B663" s="3" t="str">
        <f t="shared" si="2"/>
        <v>down</v>
      </c>
      <c r="C663" s="3">
        <f t="shared" si="3"/>
        <v>2</v>
      </c>
      <c r="D663" s="3">
        <f t="shared" si="4"/>
        <v>2</v>
      </c>
      <c r="E663" s="3">
        <f t="shared" si="5"/>
        <v>0</v>
      </c>
      <c r="J663" s="3">
        <f t="shared" si="6"/>
        <v>552</v>
      </c>
      <c r="K663" s="3">
        <f t="shared" si="7"/>
        <v>0</v>
      </c>
    </row>
    <row r="664">
      <c r="A664" s="1" t="s">
        <v>21</v>
      </c>
      <c r="B664" s="3" t="str">
        <f t="shared" si="2"/>
        <v>forward</v>
      </c>
      <c r="C664" s="3">
        <f t="shared" si="3"/>
        <v>8</v>
      </c>
      <c r="D664" s="3">
        <f t="shared" si="4"/>
        <v>0</v>
      </c>
      <c r="E664" s="3">
        <f t="shared" si="5"/>
        <v>8</v>
      </c>
      <c r="J664" s="3">
        <f t="shared" si="6"/>
        <v>552</v>
      </c>
      <c r="K664" s="3">
        <f t="shared" si="7"/>
        <v>4416</v>
      </c>
    </row>
    <row r="665">
      <c r="A665" s="1" t="s">
        <v>36</v>
      </c>
      <c r="B665" s="3" t="str">
        <f t="shared" si="2"/>
        <v>down</v>
      </c>
      <c r="C665" s="3">
        <f t="shared" si="3"/>
        <v>3</v>
      </c>
      <c r="D665" s="3">
        <f t="shared" si="4"/>
        <v>3</v>
      </c>
      <c r="E665" s="3">
        <f t="shared" si="5"/>
        <v>0</v>
      </c>
      <c r="J665" s="3">
        <f t="shared" si="6"/>
        <v>555</v>
      </c>
      <c r="K665" s="3">
        <f t="shared" si="7"/>
        <v>0</v>
      </c>
    </row>
    <row r="666">
      <c r="A666" s="1" t="s">
        <v>26</v>
      </c>
      <c r="B666" s="3" t="str">
        <f t="shared" si="2"/>
        <v>up</v>
      </c>
      <c r="C666" s="3">
        <f t="shared" si="3"/>
        <v>5</v>
      </c>
      <c r="D666" s="3">
        <f t="shared" si="4"/>
        <v>-5</v>
      </c>
      <c r="E666" s="3">
        <f t="shared" si="5"/>
        <v>0</v>
      </c>
      <c r="J666" s="3">
        <f t="shared" si="6"/>
        <v>550</v>
      </c>
      <c r="K666" s="3">
        <f t="shared" si="7"/>
        <v>0</v>
      </c>
    </row>
    <row r="667">
      <c r="A667" s="1" t="s">
        <v>37</v>
      </c>
      <c r="B667" s="3" t="str">
        <f t="shared" si="2"/>
        <v>down</v>
      </c>
      <c r="C667" s="3">
        <f t="shared" si="3"/>
        <v>6</v>
      </c>
      <c r="D667" s="3">
        <f t="shared" si="4"/>
        <v>6</v>
      </c>
      <c r="E667" s="3">
        <f t="shared" si="5"/>
        <v>0</v>
      </c>
      <c r="J667" s="3">
        <f t="shared" si="6"/>
        <v>556</v>
      </c>
      <c r="K667" s="3">
        <f t="shared" si="7"/>
        <v>0</v>
      </c>
    </row>
    <row r="668">
      <c r="A668" s="1" t="s">
        <v>29</v>
      </c>
      <c r="B668" s="3" t="str">
        <f t="shared" si="2"/>
        <v>forward</v>
      </c>
      <c r="C668" s="3">
        <f t="shared" si="3"/>
        <v>9</v>
      </c>
      <c r="D668" s="3">
        <f t="shared" si="4"/>
        <v>0</v>
      </c>
      <c r="E668" s="3">
        <f t="shared" si="5"/>
        <v>9</v>
      </c>
      <c r="J668" s="3">
        <f t="shared" si="6"/>
        <v>556</v>
      </c>
      <c r="K668" s="3">
        <f t="shared" si="7"/>
        <v>5004</v>
      </c>
    </row>
    <row r="669">
      <c r="A669" s="1" t="s">
        <v>27</v>
      </c>
      <c r="B669" s="3" t="str">
        <f t="shared" si="2"/>
        <v>down</v>
      </c>
      <c r="C669" s="3">
        <f t="shared" si="3"/>
        <v>5</v>
      </c>
      <c r="D669" s="3">
        <f t="shared" si="4"/>
        <v>5</v>
      </c>
      <c r="E669" s="3">
        <f t="shared" si="5"/>
        <v>0</v>
      </c>
      <c r="J669" s="3">
        <f t="shared" si="6"/>
        <v>561</v>
      </c>
      <c r="K669" s="3">
        <f t="shared" si="7"/>
        <v>0</v>
      </c>
    </row>
    <row r="670">
      <c r="A670" s="1" t="s">
        <v>40</v>
      </c>
      <c r="B670" s="3" t="str">
        <f t="shared" si="2"/>
        <v>down</v>
      </c>
      <c r="C670" s="3">
        <f t="shared" si="3"/>
        <v>2</v>
      </c>
      <c r="D670" s="3">
        <f t="shared" si="4"/>
        <v>2</v>
      </c>
      <c r="E670" s="3">
        <f t="shared" si="5"/>
        <v>0</v>
      </c>
      <c r="J670" s="3">
        <f t="shared" si="6"/>
        <v>563</v>
      </c>
      <c r="K670" s="3">
        <f t="shared" si="7"/>
        <v>0</v>
      </c>
    </row>
    <row r="671">
      <c r="A671" s="1" t="s">
        <v>37</v>
      </c>
      <c r="B671" s="3" t="str">
        <f t="shared" si="2"/>
        <v>down</v>
      </c>
      <c r="C671" s="3">
        <f t="shared" si="3"/>
        <v>6</v>
      </c>
      <c r="D671" s="3">
        <f t="shared" si="4"/>
        <v>6</v>
      </c>
      <c r="E671" s="3">
        <f t="shared" si="5"/>
        <v>0</v>
      </c>
      <c r="J671" s="3">
        <f t="shared" si="6"/>
        <v>569</v>
      </c>
      <c r="K671" s="3">
        <f t="shared" si="7"/>
        <v>0</v>
      </c>
    </row>
    <row r="672">
      <c r="A672" s="1" t="s">
        <v>21</v>
      </c>
      <c r="B672" s="3" t="str">
        <f t="shared" si="2"/>
        <v>forward</v>
      </c>
      <c r="C672" s="3">
        <f t="shared" si="3"/>
        <v>8</v>
      </c>
      <c r="D672" s="3">
        <f t="shared" si="4"/>
        <v>0</v>
      </c>
      <c r="E672" s="3">
        <f t="shared" si="5"/>
        <v>8</v>
      </c>
      <c r="J672" s="3">
        <f t="shared" si="6"/>
        <v>569</v>
      </c>
      <c r="K672" s="3">
        <f t="shared" si="7"/>
        <v>4552</v>
      </c>
    </row>
    <row r="673">
      <c r="A673" s="1" t="s">
        <v>19</v>
      </c>
      <c r="B673" s="3" t="str">
        <f t="shared" si="2"/>
        <v>forward</v>
      </c>
      <c r="C673" s="3">
        <f t="shared" si="3"/>
        <v>6</v>
      </c>
      <c r="D673" s="3">
        <f t="shared" si="4"/>
        <v>0</v>
      </c>
      <c r="E673" s="3">
        <f t="shared" si="5"/>
        <v>6</v>
      </c>
      <c r="J673" s="3">
        <f t="shared" si="6"/>
        <v>569</v>
      </c>
      <c r="K673" s="3">
        <f t="shared" si="7"/>
        <v>3414</v>
      </c>
    </row>
    <row r="674">
      <c r="A674" s="1" t="s">
        <v>30</v>
      </c>
      <c r="B674" s="3" t="str">
        <f t="shared" si="2"/>
        <v>down</v>
      </c>
      <c r="C674" s="3">
        <f t="shared" si="3"/>
        <v>1</v>
      </c>
      <c r="D674" s="3">
        <f t="shared" si="4"/>
        <v>1</v>
      </c>
      <c r="E674" s="3">
        <f t="shared" si="5"/>
        <v>0</v>
      </c>
      <c r="J674" s="3">
        <f t="shared" si="6"/>
        <v>570</v>
      </c>
      <c r="K674" s="3">
        <f t="shared" si="7"/>
        <v>0</v>
      </c>
    </row>
    <row r="675">
      <c r="A675" s="1" t="s">
        <v>19</v>
      </c>
      <c r="B675" s="3" t="str">
        <f t="shared" si="2"/>
        <v>forward</v>
      </c>
      <c r="C675" s="3">
        <f t="shared" si="3"/>
        <v>6</v>
      </c>
      <c r="D675" s="3">
        <f t="shared" si="4"/>
        <v>0</v>
      </c>
      <c r="E675" s="3">
        <f t="shared" si="5"/>
        <v>6</v>
      </c>
      <c r="J675" s="3">
        <f t="shared" si="6"/>
        <v>570</v>
      </c>
      <c r="K675" s="3">
        <f t="shared" si="7"/>
        <v>3420</v>
      </c>
    </row>
    <row r="676">
      <c r="A676" s="1" t="s">
        <v>33</v>
      </c>
      <c r="B676" s="3" t="str">
        <f t="shared" si="2"/>
        <v>up</v>
      </c>
      <c r="C676" s="3">
        <f t="shared" si="3"/>
        <v>1</v>
      </c>
      <c r="D676" s="3">
        <f t="shared" si="4"/>
        <v>-1</v>
      </c>
      <c r="E676" s="3">
        <f t="shared" si="5"/>
        <v>0</v>
      </c>
      <c r="J676" s="3">
        <f t="shared" si="6"/>
        <v>569</v>
      </c>
      <c r="K676" s="3">
        <f t="shared" si="7"/>
        <v>0</v>
      </c>
    </row>
    <row r="677">
      <c r="A677" s="1" t="s">
        <v>32</v>
      </c>
      <c r="B677" s="3" t="str">
        <f t="shared" si="2"/>
        <v>up</v>
      </c>
      <c r="C677" s="3">
        <f t="shared" si="3"/>
        <v>7</v>
      </c>
      <c r="D677" s="3">
        <f t="shared" si="4"/>
        <v>-7</v>
      </c>
      <c r="E677" s="3">
        <f t="shared" si="5"/>
        <v>0</v>
      </c>
      <c r="J677" s="3">
        <f t="shared" si="6"/>
        <v>562</v>
      </c>
      <c r="K677" s="3">
        <f t="shared" si="7"/>
        <v>0</v>
      </c>
    </row>
    <row r="678">
      <c r="A678" s="1" t="s">
        <v>24</v>
      </c>
      <c r="B678" s="3" t="str">
        <f t="shared" si="2"/>
        <v>down</v>
      </c>
      <c r="C678" s="3">
        <f t="shared" si="3"/>
        <v>4</v>
      </c>
      <c r="D678" s="3">
        <f t="shared" si="4"/>
        <v>4</v>
      </c>
      <c r="E678" s="3">
        <f t="shared" si="5"/>
        <v>0</v>
      </c>
      <c r="J678" s="3">
        <f t="shared" si="6"/>
        <v>566</v>
      </c>
      <c r="K678" s="3">
        <f t="shared" si="7"/>
        <v>0</v>
      </c>
    </row>
    <row r="679">
      <c r="A679" s="1" t="s">
        <v>20</v>
      </c>
      <c r="B679" s="3" t="str">
        <f t="shared" si="2"/>
        <v>down</v>
      </c>
      <c r="C679" s="3">
        <f t="shared" si="3"/>
        <v>7</v>
      </c>
      <c r="D679" s="3">
        <f t="shared" si="4"/>
        <v>7</v>
      </c>
      <c r="E679" s="3">
        <f t="shared" si="5"/>
        <v>0</v>
      </c>
      <c r="J679" s="3">
        <f t="shared" si="6"/>
        <v>573</v>
      </c>
      <c r="K679" s="3">
        <f t="shared" si="7"/>
        <v>0</v>
      </c>
    </row>
    <row r="680">
      <c r="A680" s="1" t="s">
        <v>22</v>
      </c>
      <c r="B680" s="3" t="str">
        <f t="shared" si="2"/>
        <v>forward</v>
      </c>
      <c r="C680" s="3">
        <f t="shared" si="3"/>
        <v>4</v>
      </c>
      <c r="D680" s="3">
        <f t="shared" si="4"/>
        <v>0</v>
      </c>
      <c r="E680" s="3">
        <f t="shared" si="5"/>
        <v>4</v>
      </c>
      <c r="J680" s="3">
        <f t="shared" si="6"/>
        <v>573</v>
      </c>
      <c r="K680" s="3">
        <f t="shared" si="7"/>
        <v>2292</v>
      </c>
    </row>
    <row r="681">
      <c r="A681" s="1" t="s">
        <v>23</v>
      </c>
      <c r="B681" s="3" t="str">
        <f t="shared" si="2"/>
        <v>forward</v>
      </c>
      <c r="C681" s="3">
        <f t="shared" si="3"/>
        <v>7</v>
      </c>
      <c r="D681" s="3">
        <f t="shared" si="4"/>
        <v>0</v>
      </c>
      <c r="E681" s="3">
        <f t="shared" si="5"/>
        <v>7</v>
      </c>
      <c r="J681" s="3">
        <f t="shared" si="6"/>
        <v>573</v>
      </c>
      <c r="K681" s="3">
        <f t="shared" si="7"/>
        <v>4011</v>
      </c>
    </row>
    <row r="682">
      <c r="A682" s="1" t="s">
        <v>24</v>
      </c>
      <c r="B682" s="3" t="str">
        <f t="shared" si="2"/>
        <v>down</v>
      </c>
      <c r="C682" s="3">
        <f t="shared" si="3"/>
        <v>4</v>
      </c>
      <c r="D682" s="3">
        <f t="shared" si="4"/>
        <v>4</v>
      </c>
      <c r="E682" s="3">
        <f t="shared" si="5"/>
        <v>0</v>
      </c>
      <c r="J682" s="3">
        <f t="shared" si="6"/>
        <v>577</v>
      </c>
      <c r="K682" s="3">
        <f t="shared" si="7"/>
        <v>0</v>
      </c>
    </row>
    <row r="683">
      <c r="A683" s="1" t="s">
        <v>21</v>
      </c>
      <c r="B683" s="3" t="str">
        <f t="shared" si="2"/>
        <v>forward</v>
      </c>
      <c r="C683" s="3">
        <f t="shared" si="3"/>
        <v>8</v>
      </c>
      <c r="D683" s="3">
        <f t="shared" si="4"/>
        <v>0</v>
      </c>
      <c r="E683" s="3">
        <f t="shared" si="5"/>
        <v>8</v>
      </c>
      <c r="J683" s="3">
        <f t="shared" si="6"/>
        <v>577</v>
      </c>
      <c r="K683" s="3">
        <f t="shared" si="7"/>
        <v>4616</v>
      </c>
    </row>
    <row r="684">
      <c r="A684" s="1" t="s">
        <v>28</v>
      </c>
      <c r="B684" s="3" t="str">
        <f t="shared" si="2"/>
        <v>down</v>
      </c>
      <c r="C684" s="3">
        <f t="shared" si="3"/>
        <v>8</v>
      </c>
      <c r="D684" s="3">
        <f t="shared" si="4"/>
        <v>8</v>
      </c>
      <c r="E684" s="3">
        <f t="shared" si="5"/>
        <v>0</v>
      </c>
      <c r="J684" s="3">
        <f t="shared" si="6"/>
        <v>585</v>
      </c>
      <c r="K684" s="3">
        <f t="shared" si="7"/>
        <v>0</v>
      </c>
    </row>
    <row r="685">
      <c r="A685" s="1" t="s">
        <v>20</v>
      </c>
      <c r="B685" s="3" t="str">
        <f t="shared" si="2"/>
        <v>down</v>
      </c>
      <c r="C685" s="3">
        <f t="shared" si="3"/>
        <v>7</v>
      </c>
      <c r="D685" s="3">
        <f t="shared" si="4"/>
        <v>7</v>
      </c>
      <c r="E685" s="3">
        <f t="shared" si="5"/>
        <v>0</v>
      </c>
      <c r="J685" s="3">
        <f t="shared" si="6"/>
        <v>592</v>
      </c>
      <c r="K685" s="3">
        <f t="shared" si="7"/>
        <v>0</v>
      </c>
    </row>
    <row r="686">
      <c r="A686" s="1" t="s">
        <v>29</v>
      </c>
      <c r="B686" s="3" t="str">
        <f t="shared" si="2"/>
        <v>forward</v>
      </c>
      <c r="C686" s="3">
        <f t="shared" si="3"/>
        <v>9</v>
      </c>
      <c r="D686" s="3">
        <f t="shared" si="4"/>
        <v>0</v>
      </c>
      <c r="E686" s="3">
        <f t="shared" si="5"/>
        <v>9</v>
      </c>
      <c r="J686" s="3">
        <f t="shared" si="6"/>
        <v>592</v>
      </c>
      <c r="K686" s="3">
        <f t="shared" si="7"/>
        <v>5328</v>
      </c>
    </row>
    <row r="687">
      <c r="A687" s="1" t="s">
        <v>30</v>
      </c>
      <c r="B687" s="3" t="str">
        <f t="shared" si="2"/>
        <v>down</v>
      </c>
      <c r="C687" s="3">
        <f t="shared" si="3"/>
        <v>1</v>
      </c>
      <c r="D687" s="3">
        <f t="shared" si="4"/>
        <v>1</v>
      </c>
      <c r="E687" s="3">
        <f t="shared" si="5"/>
        <v>0</v>
      </c>
      <c r="J687" s="3">
        <f t="shared" si="6"/>
        <v>593</v>
      </c>
      <c r="K687" s="3">
        <f t="shared" si="7"/>
        <v>0</v>
      </c>
    </row>
    <row r="688">
      <c r="A688" s="1" t="s">
        <v>36</v>
      </c>
      <c r="B688" s="3" t="str">
        <f t="shared" si="2"/>
        <v>down</v>
      </c>
      <c r="C688" s="3">
        <f t="shared" si="3"/>
        <v>3</v>
      </c>
      <c r="D688" s="3">
        <f t="shared" si="4"/>
        <v>3</v>
      </c>
      <c r="E688" s="3">
        <f t="shared" si="5"/>
        <v>0</v>
      </c>
      <c r="J688" s="3">
        <f t="shared" si="6"/>
        <v>596</v>
      </c>
      <c r="K688" s="3">
        <f t="shared" si="7"/>
        <v>0</v>
      </c>
    </row>
    <row r="689">
      <c r="A689" s="1" t="s">
        <v>37</v>
      </c>
      <c r="B689" s="3" t="str">
        <f t="shared" si="2"/>
        <v>down</v>
      </c>
      <c r="C689" s="3">
        <f t="shared" si="3"/>
        <v>6</v>
      </c>
      <c r="D689" s="3">
        <f t="shared" si="4"/>
        <v>6</v>
      </c>
      <c r="E689" s="3">
        <f t="shared" si="5"/>
        <v>0</v>
      </c>
      <c r="J689" s="3">
        <f t="shared" si="6"/>
        <v>602</v>
      </c>
      <c r="K689" s="3">
        <f t="shared" si="7"/>
        <v>0</v>
      </c>
    </row>
    <row r="690">
      <c r="A690" s="1" t="s">
        <v>23</v>
      </c>
      <c r="B690" s="3" t="str">
        <f t="shared" si="2"/>
        <v>forward</v>
      </c>
      <c r="C690" s="3">
        <f t="shared" si="3"/>
        <v>7</v>
      </c>
      <c r="D690" s="3">
        <f t="shared" si="4"/>
        <v>0</v>
      </c>
      <c r="E690" s="3">
        <f t="shared" si="5"/>
        <v>7</v>
      </c>
      <c r="J690" s="3">
        <f t="shared" si="6"/>
        <v>602</v>
      </c>
      <c r="K690" s="3">
        <f t="shared" si="7"/>
        <v>4214</v>
      </c>
    </row>
    <row r="691">
      <c r="A691" s="1" t="s">
        <v>19</v>
      </c>
      <c r="B691" s="3" t="str">
        <f t="shared" si="2"/>
        <v>forward</v>
      </c>
      <c r="C691" s="3">
        <f t="shared" si="3"/>
        <v>6</v>
      </c>
      <c r="D691" s="3">
        <f t="shared" si="4"/>
        <v>0</v>
      </c>
      <c r="E691" s="3">
        <f t="shared" si="5"/>
        <v>6</v>
      </c>
      <c r="J691" s="3">
        <f t="shared" si="6"/>
        <v>602</v>
      </c>
      <c r="K691" s="3">
        <f t="shared" si="7"/>
        <v>3612</v>
      </c>
    </row>
    <row r="692">
      <c r="A692" s="1" t="s">
        <v>17</v>
      </c>
      <c r="B692" s="3" t="str">
        <f t="shared" si="2"/>
        <v>forward</v>
      </c>
      <c r="C692" s="3">
        <f t="shared" si="3"/>
        <v>3</v>
      </c>
      <c r="D692" s="3">
        <f t="shared" si="4"/>
        <v>0</v>
      </c>
      <c r="E692" s="3">
        <f t="shared" si="5"/>
        <v>3</v>
      </c>
      <c r="J692" s="3">
        <f t="shared" si="6"/>
        <v>602</v>
      </c>
      <c r="K692" s="3">
        <f t="shared" si="7"/>
        <v>1806</v>
      </c>
    </row>
    <row r="693">
      <c r="A693" s="1" t="s">
        <v>21</v>
      </c>
      <c r="B693" s="3" t="str">
        <f t="shared" si="2"/>
        <v>forward</v>
      </c>
      <c r="C693" s="3">
        <f t="shared" si="3"/>
        <v>8</v>
      </c>
      <c r="D693" s="3">
        <f t="shared" si="4"/>
        <v>0</v>
      </c>
      <c r="E693" s="3">
        <f t="shared" si="5"/>
        <v>8</v>
      </c>
      <c r="J693" s="3">
        <f t="shared" si="6"/>
        <v>602</v>
      </c>
      <c r="K693" s="3">
        <f t="shared" si="7"/>
        <v>4816</v>
      </c>
    </row>
    <row r="694">
      <c r="A694" s="1" t="s">
        <v>27</v>
      </c>
      <c r="B694" s="3" t="str">
        <f t="shared" si="2"/>
        <v>down</v>
      </c>
      <c r="C694" s="3">
        <f t="shared" si="3"/>
        <v>5</v>
      </c>
      <c r="D694" s="3">
        <f t="shared" si="4"/>
        <v>5</v>
      </c>
      <c r="E694" s="3">
        <f t="shared" si="5"/>
        <v>0</v>
      </c>
      <c r="J694" s="3">
        <f t="shared" si="6"/>
        <v>607</v>
      </c>
      <c r="K694" s="3">
        <f t="shared" si="7"/>
        <v>0</v>
      </c>
    </row>
    <row r="695">
      <c r="A695" s="1" t="s">
        <v>36</v>
      </c>
      <c r="B695" s="3" t="str">
        <f t="shared" si="2"/>
        <v>down</v>
      </c>
      <c r="C695" s="3">
        <f t="shared" si="3"/>
        <v>3</v>
      </c>
      <c r="D695" s="3">
        <f t="shared" si="4"/>
        <v>3</v>
      </c>
      <c r="E695" s="3">
        <f t="shared" si="5"/>
        <v>0</v>
      </c>
      <c r="J695" s="3">
        <f t="shared" si="6"/>
        <v>610</v>
      </c>
      <c r="K695" s="3">
        <f t="shared" si="7"/>
        <v>0</v>
      </c>
    </row>
    <row r="696">
      <c r="A696" s="1" t="s">
        <v>33</v>
      </c>
      <c r="B696" s="3" t="str">
        <f t="shared" si="2"/>
        <v>up</v>
      </c>
      <c r="C696" s="3">
        <f t="shared" si="3"/>
        <v>1</v>
      </c>
      <c r="D696" s="3">
        <f t="shared" si="4"/>
        <v>-1</v>
      </c>
      <c r="E696" s="3">
        <f t="shared" si="5"/>
        <v>0</v>
      </c>
      <c r="J696" s="3">
        <f t="shared" si="6"/>
        <v>609</v>
      </c>
      <c r="K696" s="3">
        <f t="shared" si="7"/>
        <v>0</v>
      </c>
    </row>
    <row r="697">
      <c r="A697" s="1" t="s">
        <v>25</v>
      </c>
      <c r="B697" s="3" t="str">
        <f t="shared" si="2"/>
        <v>down</v>
      </c>
      <c r="C697" s="3">
        <f t="shared" si="3"/>
        <v>9</v>
      </c>
      <c r="D697" s="3">
        <f t="shared" si="4"/>
        <v>9</v>
      </c>
      <c r="E697" s="3">
        <f t="shared" si="5"/>
        <v>0</v>
      </c>
      <c r="J697" s="3">
        <f t="shared" si="6"/>
        <v>618</v>
      </c>
      <c r="K697" s="3">
        <f t="shared" si="7"/>
        <v>0</v>
      </c>
    </row>
    <row r="698">
      <c r="A698" s="1" t="s">
        <v>28</v>
      </c>
      <c r="B698" s="3" t="str">
        <f t="shared" si="2"/>
        <v>down</v>
      </c>
      <c r="C698" s="3">
        <f t="shared" si="3"/>
        <v>8</v>
      </c>
      <c r="D698" s="3">
        <f t="shared" si="4"/>
        <v>8</v>
      </c>
      <c r="E698" s="3">
        <f t="shared" si="5"/>
        <v>0</v>
      </c>
      <c r="J698" s="3">
        <f t="shared" si="6"/>
        <v>626</v>
      </c>
      <c r="K698" s="3">
        <f t="shared" si="7"/>
        <v>0</v>
      </c>
    </row>
    <row r="699">
      <c r="A699" s="1" t="s">
        <v>17</v>
      </c>
      <c r="B699" s="3" t="str">
        <f t="shared" si="2"/>
        <v>forward</v>
      </c>
      <c r="C699" s="3">
        <f t="shared" si="3"/>
        <v>3</v>
      </c>
      <c r="D699" s="3">
        <f t="shared" si="4"/>
        <v>0</v>
      </c>
      <c r="E699" s="3">
        <f t="shared" si="5"/>
        <v>3</v>
      </c>
      <c r="J699" s="3">
        <f t="shared" si="6"/>
        <v>626</v>
      </c>
      <c r="K699" s="3">
        <f t="shared" si="7"/>
        <v>1878</v>
      </c>
    </row>
    <row r="700">
      <c r="A700" s="1" t="s">
        <v>37</v>
      </c>
      <c r="B700" s="3" t="str">
        <f t="shared" si="2"/>
        <v>down</v>
      </c>
      <c r="C700" s="3">
        <f t="shared" si="3"/>
        <v>6</v>
      </c>
      <c r="D700" s="3">
        <f t="shared" si="4"/>
        <v>6</v>
      </c>
      <c r="E700" s="3">
        <f t="shared" si="5"/>
        <v>0</v>
      </c>
      <c r="J700" s="3">
        <f t="shared" si="6"/>
        <v>632</v>
      </c>
      <c r="K700" s="3">
        <f t="shared" si="7"/>
        <v>0</v>
      </c>
    </row>
    <row r="701">
      <c r="A701" s="1" t="s">
        <v>30</v>
      </c>
      <c r="B701" s="3" t="str">
        <f t="shared" si="2"/>
        <v>down</v>
      </c>
      <c r="C701" s="3">
        <f t="shared" si="3"/>
        <v>1</v>
      </c>
      <c r="D701" s="3">
        <f t="shared" si="4"/>
        <v>1</v>
      </c>
      <c r="E701" s="3">
        <f t="shared" si="5"/>
        <v>0</v>
      </c>
      <c r="J701" s="3">
        <f t="shared" si="6"/>
        <v>633</v>
      </c>
      <c r="K701" s="3">
        <f t="shared" si="7"/>
        <v>0</v>
      </c>
    </row>
    <row r="702">
      <c r="A702" s="1" t="s">
        <v>18</v>
      </c>
      <c r="B702" s="3" t="str">
        <f t="shared" si="2"/>
        <v>forward</v>
      </c>
      <c r="C702" s="3">
        <f t="shared" si="3"/>
        <v>5</v>
      </c>
      <c r="D702" s="3">
        <f t="shared" si="4"/>
        <v>0</v>
      </c>
      <c r="E702" s="3">
        <f t="shared" si="5"/>
        <v>5</v>
      </c>
      <c r="J702" s="3">
        <f t="shared" si="6"/>
        <v>633</v>
      </c>
      <c r="K702" s="3">
        <f t="shared" si="7"/>
        <v>3165</v>
      </c>
    </row>
    <row r="703">
      <c r="A703" s="1" t="s">
        <v>18</v>
      </c>
      <c r="B703" s="3" t="str">
        <f t="shared" si="2"/>
        <v>forward</v>
      </c>
      <c r="C703" s="3">
        <f t="shared" si="3"/>
        <v>5</v>
      </c>
      <c r="D703" s="3">
        <f t="shared" si="4"/>
        <v>0</v>
      </c>
      <c r="E703" s="3">
        <f t="shared" si="5"/>
        <v>5</v>
      </c>
      <c r="J703" s="3">
        <f t="shared" si="6"/>
        <v>633</v>
      </c>
      <c r="K703" s="3">
        <f t="shared" si="7"/>
        <v>3165</v>
      </c>
    </row>
    <row r="704">
      <c r="A704" s="1" t="s">
        <v>29</v>
      </c>
      <c r="B704" s="3" t="str">
        <f t="shared" si="2"/>
        <v>forward</v>
      </c>
      <c r="C704" s="3">
        <f t="shared" si="3"/>
        <v>9</v>
      </c>
      <c r="D704" s="3">
        <f t="shared" si="4"/>
        <v>0</v>
      </c>
      <c r="E704" s="3">
        <f t="shared" si="5"/>
        <v>9</v>
      </c>
      <c r="J704" s="3">
        <f t="shared" si="6"/>
        <v>633</v>
      </c>
      <c r="K704" s="3">
        <f t="shared" si="7"/>
        <v>5697</v>
      </c>
    </row>
    <row r="705">
      <c r="A705" s="1" t="s">
        <v>26</v>
      </c>
      <c r="B705" s="3" t="str">
        <f t="shared" si="2"/>
        <v>up</v>
      </c>
      <c r="C705" s="3">
        <f t="shared" si="3"/>
        <v>5</v>
      </c>
      <c r="D705" s="3">
        <f t="shared" si="4"/>
        <v>-5</v>
      </c>
      <c r="E705" s="3">
        <f t="shared" si="5"/>
        <v>0</v>
      </c>
      <c r="J705" s="3">
        <f t="shared" si="6"/>
        <v>628</v>
      </c>
      <c r="K705" s="3">
        <f t="shared" si="7"/>
        <v>0</v>
      </c>
    </row>
    <row r="706">
      <c r="A706" s="1" t="s">
        <v>37</v>
      </c>
      <c r="B706" s="3" t="str">
        <f t="shared" si="2"/>
        <v>down</v>
      </c>
      <c r="C706" s="3">
        <f t="shared" si="3"/>
        <v>6</v>
      </c>
      <c r="D706" s="3">
        <f t="shared" si="4"/>
        <v>6</v>
      </c>
      <c r="E706" s="3">
        <f t="shared" si="5"/>
        <v>0</v>
      </c>
      <c r="J706" s="3">
        <f t="shared" si="6"/>
        <v>634</v>
      </c>
      <c r="K706" s="3">
        <f t="shared" si="7"/>
        <v>0</v>
      </c>
    </row>
    <row r="707">
      <c r="A707" s="1" t="s">
        <v>31</v>
      </c>
      <c r="B707" s="3" t="str">
        <f t="shared" si="2"/>
        <v>up</v>
      </c>
      <c r="C707" s="3">
        <f t="shared" si="3"/>
        <v>9</v>
      </c>
      <c r="D707" s="3">
        <f t="shared" si="4"/>
        <v>-9</v>
      </c>
      <c r="E707" s="3">
        <f t="shared" si="5"/>
        <v>0</v>
      </c>
      <c r="J707" s="3">
        <f t="shared" si="6"/>
        <v>625</v>
      </c>
      <c r="K707" s="3">
        <f t="shared" si="7"/>
        <v>0</v>
      </c>
    </row>
    <row r="708">
      <c r="A708" s="1" t="s">
        <v>20</v>
      </c>
      <c r="B708" s="3" t="str">
        <f t="shared" si="2"/>
        <v>down</v>
      </c>
      <c r="C708" s="3">
        <f t="shared" si="3"/>
        <v>7</v>
      </c>
      <c r="D708" s="3">
        <f t="shared" si="4"/>
        <v>7</v>
      </c>
      <c r="E708" s="3">
        <f t="shared" si="5"/>
        <v>0</v>
      </c>
      <c r="J708" s="3">
        <f t="shared" si="6"/>
        <v>632</v>
      </c>
      <c r="K708" s="3">
        <f t="shared" si="7"/>
        <v>0</v>
      </c>
    </row>
    <row r="709">
      <c r="A709" s="1" t="s">
        <v>37</v>
      </c>
      <c r="B709" s="3" t="str">
        <f t="shared" si="2"/>
        <v>down</v>
      </c>
      <c r="C709" s="3">
        <f t="shared" si="3"/>
        <v>6</v>
      </c>
      <c r="D709" s="3">
        <f t="shared" si="4"/>
        <v>6</v>
      </c>
      <c r="E709" s="3">
        <f t="shared" si="5"/>
        <v>0</v>
      </c>
      <c r="J709" s="3">
        <f t="shared" si="6"/>
        <v>638</v>
      </c>
      <c r="K709" s="3">
        <f t="shared" si="7"/>
        <v>0</v>
      </c>
    </row>
    <row r="710">
      <c r="A710" s="1" t="s">
        <v>33</v>
      </c>
      <c r="B710" s="3" t="str">
        <f t="shared" si="2"/>
        <v>up</v>
      </c>
      <c r="C710" s="3">
        <f t="shared" si="3"/>
        <v>1</v>
      </c>
      <c r="D710" s="3">
        <f t="shared" si="4"/>
        <v>-1</v>
      </c>
      <c r="E710" s="3">
        <f t="shared" si="5"/>
        <v>0</v>
      </c>
      <c r="J710" s="3">
        <f t="shared" si="6"/>
        <v>637</v>
      </c>
      <c r="K710" s="3">
        <f t="shared" si="7"/>
        <v>0</v>
      </c>
    </row>
    <row r="711">
      <c r="A711" s="1" t="s">
        <v>18</v>
      </c>
      <c r="B711" s="3" t="str">
        <f t="shared" si="2"/>
        <v>forward</v>
      </c>
      <c r="C711" s="3">
        <f t="shared" si="3"/>
        <v>5</v>
      </c>
      <c r="D711" s="3">
        <f t="shared" si="4"/>
        <v>0</v>
      </c>
      <c r="E711" s="3">
        <f t="shared" si="5"/>
        <v>5</v>
      </c>
      <c r="J711" s="3">
        <f t="shared" si="6"/>
        <v>637</v>
      </c>
      <c r="K711" s="3">
        <f t="shared" si="7"/>
        <v>3185</v>
      </c>
    </row>
    <row r="712">
      <c r="A712" s="1" t="s">
        <v>23</v>
      </c>
      <c r="B712" s="3" t="str">
        <f t="shared" si="2"/>
        <v>forward</v>
      </c>
      <c r="C712" s="3">
        <f t="shared" si="3"/>
        <v>7</v>
      </c>
      <c r="D712" s="3">
        <f t="shared" si="4"/>
        <v>0</v>
      </c>
      <c r="E712" s="3">
        <f t="shared" si="5"/>
        <v>7</v>
      </c>
      <c r="J712" s="3">
        <f t="shared" si="6"/>
        <v>637</v>
      </c>
      <c r="K712" s="3">
        <f t="shared" si="7"/>
        <v>4459</v>
      </c>
    </row>
    <row r="713">
      <c r="A713" s="1" t="s">
        <v>21</v>
      </c>
      <c r="B713" s="3" t="str">
        <f t="shared" si="2"/>
        <v>forward</v>
      </c>
      <c r="C713" s="3">
        <f t="shared" si="3"/>
        <v>8</v>
      </c>
      <c r="D713" s="3">
        <f t="shared" si="4"/>
        <v>0</v>
      </c>
      <c r="E713" s="3">
        <f t="shared" si="5"/>
        <v>8</v>
      </c>
      <c r="J713" s="3">
        <f t="shared" si="6"/>
        <v>637</v>
      </c>
      <c r="K713" s="3">
        <f t="shared" si="7"/>
        <v>5096</v>
      </c>
    </row>
    <row r="714">
      <c r="A714" s="1" t="s">
        <v>23</v>
      </c>
      <c r="B714" s="3" t="str">
        <f t="shared" si="2"/>
        <v>forward</v>
      </c>
      <c r="C714" s="3">
        <f t="shared" si="3"/>
        <v>7</v>
      </c>
      <c r="D714" s="3">
        <f t="shared" si="4"/>
        <v>0</v>
      </c>
      <c r="E714" s="3">
        <f t="shared" si="5"/>
        <v>7</v>
      </c>
      <c r="J714" s="3">
        <f t="shared" si="6"/>
        <v>637</v>
      </c>
      <c r="K714" s="3">
        <f t="shared" si="7"/>
        <v>4459</v>
      </c>
    </row>
    <row r="715">
      <c r="A715" s="1" t="s">
        <v>19</v>
      </c>
      <c r="B715" s="3" t="str">
        <f t="shared" si="2"/>
        <v>forward</v>
      </c>
      <c r="C715" s="3">
        <f t="shared" si="3"/>
        <v>6</v>
      </c>
      <c r="D715" s="3">
        <f t="shared" si="4"/>
        <v>0</v>
      </c>
      <c r="E715" s="3">
        <f t="shared" si="5"/>
        <v>6</v>
      </c>
      <c r="J715" s="3">
        <f t="shared" si="6"/>
        <v>637</v>
      </c>
      <c r="K715" s="3">
        <f t="shared" si="7"/>
        <v>3822</v>
      </c>
    </row>
    <row r="716">
      <c r="A716" s="1" t="s">
        <v>17</v>
      </c>
      <c r="B716" s="3" t="str">
        <f t="shared" si="2"/>
        <v>forward</v>
      </c>
      <c r="C716" s="3">
        <f t="shared" si="3"/>
        <v>3</v>
      </c>
      <c r="D716" s="3">
        <f t="shared" si="4"/>
        <v>0</v>
      </c>
      <c r="E716" s="3">
        <f t="shared" si="5"/>
        <v>3</v>
      </c>
      <c r="J716" s="3">
        <f t="shared" si="6"/>
        <v>637</v>
      </c>
      <c r="K716" s="3">
        <f t="shared" si="7"/>
        <v>1911</v>
      </c>
    </row>
    <row r="717">
      <c r="A717" s="1" t="s">
        <v>34</v>
      </c>
      <c r="B717" s="3" t="str">
        <f t="shared" si="2"/>
        <v>forward</v>
      </c>
      <c r="C717" s="3">
        <f t="shared" si="3"/>
        <v>1</v>
      </c>
      <c r="D717" s="3">
        <f t="shared" si="4"/>
        <v>0</v>
      </c>
      <c r="E717" s="3">
        <f t="shared" si="5"/>
        <v>1</v>
      </c>
      <c r="J717" s="3">
        <f t="shared" si="6"/>
        <v>637</v>
      </c>
      <c r="K717" s="3">
        <f t="shared" si="7"/>
        <v>637</v>
      </c>
    </row>
    <row r="718">
      <c r="A718" s="1" t="s">
        <v>16</v>
      </c>
      <c r="B718" s="3" t="str">
        <f t="shared" si="2"/>
        <v>forward</v>
      </c>
      <c r="C718" s="3">
        <f t="shared" si="3"/>
        <v>2</v>
      </c>
      <c r="D718" s="3">
        <f t="shared" si="4"/>
        <v>0</v>
      </c>
      <c r="E718" s="3">
        <f t="shared" si="5"/>
        <v>2</v>
      </c>
      <c r="J718" s="3">
        <f t="shared" si="6"/>
        <v>637</v>
      </c>
      <c r="K718" s="3">
        <f t="shared" si="7"/>
        <v>1274</v>
      </c>
    </row>
    <row r="719">
      <c r="A719" s="1" t="s">
        <v>38</v>
      </c>
      <c r="B719" s="3" t="str">
        <f t="shared" si="2"/>
        <v>up</v>
      </c>
      <c r="C719" s="3">
        <f t="shared" si="3"/>
        <v>4</v>
      </c>
      <c r="D719" s="3">
        <f t="shared" si="4"/>
        <v>-4</v>
      </c>
      <c r="E719" s="3">
        <f t="shared" si="5"/>
        <v>0</v>
      </c>
      <c r="J719" s="3">
        <f t="shared" si="6"/>
        <v>633</v>
      </c>
      <c r="K719" s="3">
        <f t="shared" si="7"/>
        <v>0</v>
      </c>
    </row>
    <row r="720">
      <c r="A720" s="1" t="s">
        <v>17</v>
      </c>
      <c r="B720" s="3" t="str">
        <f t="shared" si="2"/>
        <v>forward</v>
      </c>
      <c r="C720" s="3">
        <f t="shared" si="3"/>
        <v>3</v>
      </c>
      <c r="D720" s="3">
        <f t="shared" si="4"/>
        <v>0</v>
      </c>
      <c r="E720" s="3">
        <f t="shared" si="5"/>
        <v>3</v>
      </c>
      <c r="J720" s="3">
        <f t="shared" si="6"/>
        <v>633</v>
      </c>
      <c r="K720" s="3">
        <f t="shared" si="7"/>
        <v>1899</v>
      </c>
    </row>
    <row r="721">
      <c r="A721" s="1" t="s">
        <v>22</v>
      </c>
      <c r="B721" s="3" t="str">
        <f t="shared" si="2"/>
        <v>forward</v>
      </c>
      <c r="C721" s="3">
        <f t="shared" si="3"/>
        <v>4</v>
      </c>
      <c r="D721" s="3">
        <f t="shared" si="4"/>
        <v>0</v>
      </c>
      <c r="E721" s="3">
        <f t="shared" si="5"/>
        <v>4</v>
      </c>
      <c r="J721" s="3">
        <f t="shared" si="6"/>
        <v>633</v>
      </c>
      <c r="K721" s="3">
        <f t="shared" si="7"/>
        <v>2532</v>
      </c>
    </row>
    <row r="722">
      <c r="A722" s="1" t="s">
        <v>18</v>
      </c>
      <c r="B722" s="3" t="str">
        <f t="shared" si="2"/>
        <v>forward</v>
      </c>
      <c r="C722" s="3">
        <f t="shared" si="3"/>
        <v>5</v>
      </c>
      <c r="D722" s="3">
        <f t="shared" si="4"/>
        <v>0</v>
      </c>
      <c r="E722" s="3">
        <f t="shared" si="5"/>
        <v>5</v>
      </c>
      <c r="J722" s="3">
        <f t="shared" si="6"/>
        <v>633</v>
      </c>
      <c r="K722" s="3">
        <f t="shared" si="7"/>
        <v>3165</v>
      </c>
    </row>
    <row r="723">
      <c r="A723" s="1" t="s">
        <v>41</v>
      </c>
      <c r="B723" s="3" t="str">
        <f t="shared" si="2"/>
        <v>up</v>
      </c>
      <c r="C723" s="3">
        <f t="shared" si="3"/>
        <v>2</v>
      </c>
      <c r="D723" s="3">
        <f t="shared" si="4"/>
        <v>-2</v>
      </c>
      <c r="E723" s="3">
        <f t="shared" si="5"/>
        <v>0</v>
      </c>
      <c r="J723" s="3">
        <f t="shared" si="6"/>
        <v>631</v>
      </c>
      <c r="K723" s="3">
        <f t="shared" si="7"/>
        <v>0</v>
      </c>
    </row>
    <row r="724">
      <c r="A724" s="1" t="s">
        <v>35</v>
      </c>
      <c r="B724" s="3" t="str">
        <f t="shared" si="2"/>
        <v>up</v>
      </c>
      <c r="C724" s="3">
        <f t="shared" si="3"/>
        <v>3</v>
      </c>
      <c r="D724" s="3">
        <f t="shared" si="4"/>
        <v>-3</v>
      </c>
      <c r="E724" s="3">
        <f t="shared" si="5"/>
        <v>0</v>
      </c>
      <c r="J724" s="3">
        <f t="shared" si="6"/>
        <v>628</v>
      </c>
      <c r="K724" s="3">
        <f t="shared" si="7"/>
        <v>0</v>
      </c>
    </row>
    <row r="725">
      <c r="A725" s="1" t="s">
        <v>22</v>
      </c>
      <c r="B725" s="3" t="str">
        <f t="shared" si="2"/>
        <v>forward</v>
      </c>
      <c r="C725" s="3">
        <f t="shared" si="3"/>
        <v>4</v>
      </c>
      <c r="D725" s="3">
        <f t="shared" si="4"/>
        <v>0</v>
      </c>
      <c r="E725" s="3">
        <f t="shared" si="5"/>
        <v>4</v>
      </c>
      <c r="J725" s="3">
        <f t="shared" si="6"/>
        <v>628</v>
      </c>
      <c r="K725" s="3">
        <f t="shared" si="7"/>
        <v>2512</v>
      </c>
    </row>
    <row r="726">
      <c r="A726" s="1" t="s">
        <v>25</v>
      </c>
      <c r="B726" s="3" t="str">
        <f t="shared" si="2"/>
        <v>down</v>
      </c>
      <c r="C726" s="3">
        <f t="shared" si="3"/>
        <v>9</v>
      </c>
      <c r="D726" s="3">
        <f t="shared" si="4"/>
        <v>9</v>
      </c>
      <c r="E726" s="3">
        <f t="shared" si="5"/>
        <v>0</v>
      </c>
      <c r="J726" s="3">
        <f t="shared" si="6"/>
        <v>637</v>
      </c>
      <c r="K726" s="3">
        <f t="shared" si="7"/>
        <v>0</v>
      </c>
    </row>
    <row r="727">
      <c r="A727" s="1" t="s">
        <v>38</v>
      </c>
      <c r="B727" s="3" t="str">
        <f t="shared" si="2"/>
        <v>up</v>
      </c>
      <c r="C727" s="3">
        <f t="shared" si="3"/>
        <v>4</v>
      </c>
      <c r="D727" s="3">
        <f t="shared" si="4"/>
        <v>-4</v>
      </c>
      <c r="E727" s="3">
        <f t="shared" si="5"/>
        <v>0</v>
      </c>
      <c r="J727" s="3">
        <f t="shared" si="6"/>
        <v>633</v>
      </c>
      <c r="K727" s="3">
        <f t="shared" si="7"/>
        <v>0</v>
      </c>
    </row>
    <row r="728">
      <c r="A728" s="1" t="s">
        <v>23</v>
      </c>
      <c r="B728" s="3" t="str">
        <f t="shared" si="2"/>
        <v>forward</v>
      </c>
      <c r="C728" s="3">
        <f t="shared" si="3"/>
        <v>7</v>
      </c>
      <c r="D728" s="3">
        <f t="shared" si="4"/>
        <v>0</v>
      </c>
      <c r="E728" s="3">
        <f t="shared" si="5"/>
        <v>7</v>
      </c>
      <c r="J728" s="3">
        <f t="shared" si="6"/>
        <v>633</v>
      </c>
      <c r="K728" s="3">
        <f t="shared" si="7"/>
        <v>4431</v>
      </c>
    </row>
    <row r="729">
      <c r="A729" s="1" t="s">
        <v>37</v>
      </c>
      <c r="B729" s="3" t="str">
        <f t="shared" si="2"/>
        <v>down</v>
      </c>
      <c r="C729" s="3">
        <f t="shared" si="3"/>
        <v>6</v>
      </c>
      <c r="D729" s="3">
        <f t="shared" si="4"/>
        <v>6</v>
      </c>
      <c r="E729" s="3">
        <f t="shared" si="5"/>
        <v>0</v>
      </c>
      <c r="J729" s="3">
        <f t="shared" si="6"/>
        <v>639</v>
      </c>
      <c r="K729" s="3">
        <f t="shared" si="7"/>
        <v>0</v>
      </c>
    </row>
    <row r="730">
      <c r="A730" s="1" t="s">
        <v>37</v>
      </c>
      <c r="B730" s="3" t="str">
        <f t="shared" si="2"/>
        <v>down</v>
      </c>
      <c r="C730" s="3">
        <f t="shared" si="3"/>
        <v>6</v>
      </c>
      <c r="D730" s="3">
        <f t="shared" si="4"/>
        <v>6</v>
      </c>
      <c r="E730" s="3">
        <f t="shared" si="5"/>
        <v>0</v>
      </c>
      <c r="J730" s="3">
        <f t="shared" si="6"/>
        <v>645</v>
      </c>
      <c r="K730" s="3">
        <f t="shared" si="7"/>
        <v>0</v>
      </c>
    </row>
    <row r="731">
      <c r="A731" s="1" t="s">
        <v>30</v>
      </c>
      <c r="B731" s="3" t="str">
        <f t="shared" si="2"/>
        <v>down</v>
      </c>
      <c r="C731" s="3">
        <f t="shared" si="3"/>
        <v>1</v>
      </c>
      <c r="D731" s="3">
        <f t="shared" si="4"/>
        <v>1</v>
      </c>
      <c r="E731" s="3">
        <f t="shared" si="5"/>
        <v>0</v>
      </c>
      <c r="J731" s="3">
        <f t="shared" si="6"/>
        <v>646</v>
      </c>
      <c r="K731" s="3">
        <f t="shared" si="7"/>
        <v>0</v>
      </c>
    </row>
    <row r="732">
      <c r="A732" s="1" t="s">
        <v>16</v>
      </c>
      <c r="B732" s="3" t="str">
        <f t="shared" si="2"/>
        <v>forward</v>
      </c>
      <c r="C732" s="3">
        <f t="shared" si="3"/>
        <v>2</v>
      </c>
      <c r="D732" s="3">
        <f t="shared" si="4"/>
        <v>0</v>
      </c>
      <c r="E732" s="3">
        <f t="shared" si="5"/>
        <v>2</v>
      </c>
      <c r="J732" s="3">
        <f t="shared" si="6"/>
        <v>646</v>
      </c>
      <c r="K732" s="3">
        <f t="shared" si="7"/>
        <v>1292</v>
      </c>
    </row>
    <row r="733">
      <c r="A733" s="1" t="s">
        <v>40</v>
      </c>
      <c r="B733" s="3" t="str">
        <f t="shared" si="2"/>
        <v>down</v>
      </c>
      <c r="C733" s="3">
        <f t="shared" si="3"/>
        <v>2</v>
      </c>
      <c r="D733" s="3">
        <f t="shared" si="4"/>
        <v>2</v>
      </c>
      <c r="E733" s="3">
        <f t="shared" si="5"/>
        <v>0</v>
      </c>
      <c r="J733" s="3">
        <f t="shared" si="6"/>
        <v>648</v>
      </c>
      <c r="K733" s="3">
        <f t="shared" si="7"/>
        <v>0</v>
      </c>
    </row>
    <row r="734">
      <c r="A734" s="1" t="s">
        <v>16</v>
      </c>
      <c r="B734" s="3" t="str">
        <f t="shared" si="2"/>
        <v>forward</v>
      </c>
      <c r="C734" s="3">
        <f t="shared" si="3"/>
        <v>2</v>
      </c>
      <c r="D734" s="3">
        <f t="shared" si="4"/>
        <v>0</v>
      </c>
      <c r="E734" s="3">
        <f t="shared" si="5"/>
        <v>2</v>
      </c>
      <c r="J734" s="3">
        <f t="shared" si="6"/>
        <v>648</v>
      </c>
      <c r="K734" s="3">
        <f t="shared" si="7"/>
        <v>1296</v>
      </c>
    </row>
    <row r="735">
      <c r="A735" s="1" t="s">
        <v>36</v>
      </c>
      <c r="B735" s="3" t="str">
        <f t="shared" si="2"/>
        <v>down</v>
      </c>
      <c r="C735" s="3">
        <f t="shared" si="3"/>
        <v>3</v>
      </c>
      <c r="D735" s="3">
        <f t="shared" si="4"/>
        <v>3</v>
      </c>
      <c r="E735" s="3">
        <f t="shared" si="5"/>
        <v>0</v>
      </c>
      <c r="J735" s="3">
        <f t="shared" si="6"/>
        <v>651</v>
      </c>
      <c r="K735" s="3">
        <f t="shared" si="7"/>
        <v>0</v>
      </c>
    </row>
    <row r="736">
      <c r="A736" s="1" t="s">
        <v>23</v>
      </c>
      <c r="B736" s="3" t="str">
        <f t="shared" si="2"/>
        <v>forward</v>
      </c>
      <c r="C736" s="3">
        <f t="shared" si="3"/>
        <v>7</v>
      </c>
      <c r="D736" s="3">
        <f t="shared" si="4"/>
        <v>0</v>
      </c>
      <c r="E736" s="3">
        <f t="shared" si="5"/>
        <v>7</v>
      </c>
      <c r="J736" s="3">
        <f t="shared" si="6"/>
        <v>651</v>
      </c>
      <c r="K736" s="3">
        <f t="shared" si="7"/>
        <v>4557</v>
      </c>
    </row>
    <row r="737">
      <c r="A737" s="1" t="s">
        <v>21</v>
      </c>
      <c r="B737" s="3" t="str">
        <f t="shared" si="2"/>
        <v>forward</v>
      </c>
      <c r="C737" s="3">
        <f t="shared" si="3"/>
        <v>8</v>
      </c>
      <c r="D737" s="3">
        <f t="shared" si="4"/>
        <v>0</v>
      </c>
      <c r="E737" s="3">
        <f t="shared" si="5"/>
        <v>8</v>
      </c>
      <c r="J737" s="3">
        <f t="shared" si="6"/>
        <v>651</v>
      </c>
      <c r="K737" s="3">
        <f t="shared" si="7"/>
        <v>5208</v>
      </c>
    </row>
    <row r="738">
      <c r="A738" s="1" t="s">
        <v>24</v>
      </c>
      <c r="B738" s="3" t="str">
        <f t="shared" si="2"/>
        <v>down</v>
      </c>
      <c r="C738" s="3">
        <f t="shared" si="3"/>
        <v>4</v>
      </c>
      <c r="D738" s="3">
        <f t="shared" si="4"/>
        <v>4</v>
      </c>
      <c r="E738" s="3">
        <f t="shared" si="5"/>
        <v>0</v>
      </c>
      <c r="J738" s="3">
        <f t="shared" si="6"/>
        <v>655</v>
      </c>
      <c r="K738" s="3">
        <f t="shared" si="7"/>
        <v>0</v>
      </c>
    </row>
    <row r="739">
      <c r="A739" s="1" t="s">
        <v>32</v>
      </c>
      <c r="B739" s="3" t="str">
        <f t="shared" si="2"/>
        <v>up</v>
      </c>
      <c r="C739" s="3">
        <f t="shared" si="3"/>
        <v>7</v>
      </c>
      <c r="D739" s="3">
        <f t="shared" si="4"/>
        <v>-7</v>
      </c>
      <c r="E739" s="3">
        <f t="shared" si="5"/>
        <v>0</v>
      </c>
      <c r="J739" s="3">
        <f t="shared" si="6"/>
        <v>648</v>
      </c>
      <c r="K739" s="3">
        <f t="shared" si="7"/>
        <v>0</v>
      </c>
    </row>
    <row r="740">
      <c r="A740" s="1" t="s">
        <v>23</v>
      </c>
      <c r="B740" s="3" t="str">
        <f t="shared" si="2"/>
        <v>forward</v>
      </c>
      <c r="C740" s="3">
        <f t="shared" si="3"/>
        <v>7</v>
      </c>
      <c r="D740" s="3">
        <f t="shared" si="4"/>
        <v>0</v>
      </c>
      <c r="E740" s="3">
        <f t="shared" si="5"/>
        <v>7</v>
      </c>
      <c r="J740" s="3">
        <f t="shared" si="6"/>
        <v>648</v>
      </c>
      <c r="K740" s="3">
        <f t="shared" si="7"/>
        <v>4536</v>
      </c>
    </row>
    <row r="741">
      <c r="A741" s="1" t="s">
        <v>20</v>
      </c>
      <c r="B741" s="3" t="str">
        <f t="shared" si="2"/>
        <v>down</v>
      </c>
      <c r="C741" s="3">
        <f t="shared" si="3"/>
        <v>7</v>
      </c>
      <c r="D741" s="3">
        <f t="shared" si="4"/>
        <v>7</v>
      </c>
      <c r="E741" s="3">
        <f t="shared" si="5"/>
        <v>0</v>
      </c>
      <c r="J741" s="3">
        <f t="shared" si="6"/>
        <v>655</v>
      </c>
      <c r="K741" s="3">
        <f t="shared" si="7"/>
        <v>0</v>
      </c>
    </row>
    <row r="742">
      <c r="A742" s="1" t="s">
        <v>23</v>
      </c>
      <c r="B742" s="3" t="str">
        <f t="shared" si="2"/>
        <v>forward</v>
      </c>
      <c r="C742" s="3">
        <f t="shared" si="3"/>
        <v>7</v>
      </c>
      <c r="D742" s="3">
        <f t="shared" si="4"/>
        <v>0</v>
      </c>
      <c r="E742" s="3">
        <f t="shared" si="5"/>
        <v>7</v>
      </c>
      <c r="J742" s="3">
        <f t="shared" si="6"/>
        <v>655</v>
      </c>
      <c r="K742" s="3">
        <f t="shared" si="7"/>
        <v>4585</v>
      </c>
    </row>
    <row r="743">
      <c r="A743" s="1" t="s">
        <v>29</v>
      </c>
      <c r="B743" s="3" t="str">
        <f t="shared" si="2"/>
        <v>forward</v>
      </c>
      <c r="C743" s="3">
        <f t="shared" si="3"/>
        <v>9</v>
      </c>
      <c r="D743" s="3">
        <f t="shared" si="4"/>
        <v>0</v>
      </c>
      <c r="E743" s="3">
        <f t="shared" si="5"/>
        <v>9</v>
      </c>
      <c r="J743" s="3">
        <f t="shared" si="6"/>
        <v>655</v>
      </c>
      <c r="K743" s="3">
        <f t="shared" si="7"/>
        <v>5895</v>
      </c>
    </row>
    <row r="744">
      <c r="A744" s="1" t="s">
        <v>20</v>
      </c>
      <c r="B744" s="3" t="str">
        <f t="shared" si="2"/>
        <v>down</v>
      </c>
      <c r="C744" s="3">
        <f t="shared" si="3"/>
        <v>7</v>
      </c>
      <c r="D744" s="3">
        <f t="shared" si="4"/>
        <v>7</v>
      </c>
      <c r="E744" s="3">
        <f t="shared" si="5"/>
        <v>0</v>
      </c>
      <c r="J744" s="3">
        <f t="shared" si="6"/>
        <v>662</v>
      </c>
      <c r="K744" s="3">
        <f t="shared" si="7"/>
        <v>0</v>
      </c>
    </row>
    <row r="745">
      <c r="A745" s="1" t="s">
        <v>41</v>
      </c>
      <c r="B745" s="3" t="str">
        <f t="shared" si="2"/>
        <v>up</v>
      </c>
      <c r="C745" s="3">
        <f t="shared" si="3"/>
        <v>2</v>
      </c>
      <c r="D745" s="3">
        <f t="shared" si="4"/>
        <v>-2</v>
      </c>
      <c r="E745" s="3">
        <f t="shared" si="5"/>
        <v>0</v>
      </c>
      <c r="J745" s="3">
        <f t="shared" si="6"/>
        <v>660</v>
      </c>
      <c r="K745" s="3">
        <f t="shared" si="7"/>
        <v>0</v>
      </c>
    </row>
    <row r="746">
      <c r="A746" s="1" t="s">
        <v>36</v>
      </c>
      <c r="B746" s="3" t="str">
        <f t="shared" si="2"/>
        <v>down</v>
      </c>
      <c r="C746" s="3">
        <f t="shared" si="3"/>
        <v>3</v>
      </c>
      <c r="D746" s="3">
        <f t="shared" si="4"/>
        <v>3</v>
      </c>
      <c r="E746" s="3">
        <f t="shared" si="5"/>
        <v>0</v>
      </c>
      <c r="J746" s="3">
        <f t="shared" si="6"/>
        <v>663</v>
      </c>
      <c r="K746" s="3">
        <f t="shared" si="7"/>
        <v>0</v>
      </c>
    </row>
    <row r="747">
      <c r="A747" s="1" t="s">
        <v>23</v>
      </c>
      <c r="B747" s="3" t="str">
        <f t="shared" si="2"/>
        <v>forward</v>
      </c>
      <c r="C747" s="3">
        <f t="shared" si="3"/>
        <v>7</v>
      </c>
      <c r="D747" s="3">
        <f t="shared" si="4"/>
        <v>0</v>
      </c>
      <c r="E747" s="3">
        <f t="shared" si="5"/>
        <v>7</v>
      </c>
      <c r="J747" s="3">
        <f t="shared" si="6"/>
        <v>663</v>
      </c>
      <c r="K747" s="3">
        <f t="shared" si="7"/>
        <v>4641</v>
      </c>
    </row>
    <row r="748">
      <c r="A748" s="1" t="s">
        <v>30</v>
      </c>
      <c r="B748" s="3" t="str">
        <f t="shared" si="2"/>
        <v>down</v>
      </c>
      <c r="C748" s="3">
        <f t="shared" si="3"/>
        <v>1</v>
      </c>
      <c r="D748" s="3">
        <f t="shared" si="4"/>
        <v>1</v>
      </c>
      <c r="E748" s="3">
        <f t="shared" si="5"/>
        <v>0</v>
      </c>
      <c r="J748" s="3">
        <f t="shared" si="6"/>
        <v>664</v>
      </c>
      <c r="K748" s="3">
        <f t="shared" si="7"/>
        <v>0</v>
      </c>
    </row>
    <row r="749">
      <c r="A749" s="1" t="s">
        <v>21</v>
      </c>
      <c r="B749" s="3" t="str">
        <f t="shared" si="2"/>
        <v>forward</v>
      </c>
      <c r="C749" s="3">
        <f t="shared" si="3"/>
        <v>8</v>
      </c>
      <c r="D749" s="3">
        <f t="shared" si="4"/>
        <v>0</v>
      </c>
      <c r="E749" s="3">
        <f t="shared" si="5"/>
        <v>8</v>
      </c>
      <c r="J749" s="3">
        <f t="shared" si="6"/>
        <v>664</v>
      </c>
      <c r="K749" s="3">
        <f t="shared" si="7"/>
        <v>5312</v>
      </c>
    </row>
    <row r="750">
      <c r="A750" s="1" t="s">
        <v>16</v>
      </c>
      <c r="B750" s="3" t="str">
        <f t="shared" si="2"/>
        <v>forward</v>
      </c>
      <c r="C750" s="3">
        <f t="shared" si="3"/>
        <v>2</v>
      </c>
      <c r="D750" s="3">
        <f t="shared" si="4"/>
        <v>0</v>
      </c>
      <c r="E750" s="3">
        <f t="shared" si="5"/>
        <v>2</v>
      </c>
      <c r="J750" s="3">
        <f t="shared" si="6"/>
        <v>664</v>
      </c>
      <c r="K750" s="3">
        <f t="shared" si="7"/>
        <v>1328</v>
      </c>
    </row>
    <row r="751">
      <c r="A751" s="1" t="s">
        <v>31</v>
      </c>
      <c r="B751" s="3" t="str">
        <f t="shared" si="2"/>
        <v>up</v>
      </c>
      <c r="C751" s="3">
        <f t="shared" si="3"/>
        <v>9</v>
      </c>
      <c r="D751" s="3">
        <f t="shared" si="4"/>
        <v>-9</v>
      </c>
      <c r="E751" s="3">
        <f t="shared" si="5"/>
        <v>0</v>
      </c>
      <c r="J751" s="3">
        <f t="shared" si="6"/>
        <v>655</v>
      </c>
      <c r="K751" s="3">
        <f t="shared" si="7"/>
        <v>0</v>
      </c>
    </row>
    <row r="752">
      <c r="A752" s="1" t="s">
        <v>36</v>
      </c>
      <c r="B752" s="3" t="str">
        <f t="shared" si="2"/>
        <v>down</v>
      </c>
      <c r="C752" s="3">
        <f t="shared" si="3"/>
        <v>3</v>
      </c>
      <c r="D752" s="3">
        <f t="shared" si="4"/>
        <v>3</v>
      </c>
      <c r="E752" s="3">
        <f t="shared" si="5"/>
        <v>0</v>
      </c>
      <c r="J752" s="3">
        <f t="shared" si="6"/>
        <v>658</v>
      </c>
      <c r="K752" s="3">
        <f t="shared" si="7"/>
        <v>0</v>
      </c>
    </row>
    <row r="753">
      <c r="A753" s="1" t="s">
        <v>16</v>
      </c>
      <c r="B753" s="3" t="str">
        <f t="shared" si="2"/>
        <v>forward</v>
      </c>
      <c r="C753" s="3">
        <f t="shared" si="3"/>
        <v>2</v>
      </c>
      <c r="D753" s="3">
        <f t="shared" si="4"/>
        <v>0</v>
      </c>
      <c r="E753" s="3">
        <f t="shared" si="5"/>
        <v>2</v>
      </c>
      <c r="J753" s="3">
        <f t="shared" si="6"/>
        <v>658</v>
      </c>
      <c r="K753" s="3">
        <f t="shared" si="7"/>
        <v>1316</v>
      </c>
    </row>
    <row r="754">
      <c r="A754" s="1" t="s">
        <v>38</v>
      </c>
      <c r="B754" s="3" t="str">
        <f t="shared" si="2"/>
        <v>up</v>
      </c>
      <c r="C754" s="3">
        <f t="shared" si="3"/>
        <v>4</v>
      </c>
      <c r="D754" s="3">
        <f t="shared" si="4"/>
        <v>-4</v>
      </c>
      <c r="E754" s="3">
        <f t="shared" si="5"/>
        <v>0</v>
      </c>
      <c r="J754" s="3">
        <f t="shared" si="6"/>
        <v>654</v>
      </c>
      <c r="K754" s="3">
        <f t="shared" si="7"/>
        <v>0</v>
      </c>
    </row>
    <row r="755">
      <c r="A755" s="1" t="s">
        <v>29</v>
      </c>
      <c r="B755" s="3" t="str">
        <f t="shared" si="2"/>
        <v>forward</v>
      </c>
      <c r="C755" s="3">
        <f t="shared" si="3"/>
        <v>9</v>
      </c>
      <c r="D755" s="3">
        <f t="shared" si="4"/>
        <v>0</v>
      </c>
      <c r="E755" s="3">
        <f t="shared" si="5"/>
        <v>9</v>
      </c>
      <c r="J755" s="3">
        <f t="shared" si="6"/>
        <v>654</v>
      </c>
      <c r="K755" s="3">
        <f t="shared" si="7"/>
        <v>5886</v>
      </c>
    </row>
    <row r="756">
      <c r="A756" s="1" t="s">
        <v>24</v>
      </c>
      <c r="B756" s="3" t="str">
        <f t="shared" si="2"/>
        <v>down</v>
      </c>
      <c r="C756" s="3">
        <f t="shared" si="3"/>
        <v>4</v>
      </c>
      <c r="D756" s="3">
        <f t="shared" si="4"/>
        <v>4</v>
      </c>
      <c r="E756" s="3">
        <f t="shared" si="5"/>
        <v>0</v>
      </c>
      <c r="J756" s="3">
        <f t="shared" si="6"/>
        <v>658</v>
      </c>
      <c r="K756" s="3">
        <f t="shared" si="7"/>
        <v>0</v>
      </c>
    </row>
    <row r="757">
      <c r="A757" s="1" t="s">
        <v>24</v>
      </c>
      <c r="B757" s="3" t="str">
        <f t="shared" si="2"/>
        <v>down</v>
      </c>
      <c r="C757" s="3">
        <f t="shared" si="3"/>
        <v>4</v>
      </c>
      <c r="D757" s="3">
        <f t="shared" si="4"/>
        <v>4</v>
      </c>
      <c r="E757" s="3">
        <f t="shared" si="5"/>
        <v>0</v>
      </c>
      <c r="J757" s="3">
        <f t="shared" si="6"/>
        <v>662</v>
      </c>
      <c r="K757" s="3">
        <f t="shared" si="7"/>
        <v>0</v>
      </c>
    </row>
    <row r="758">
      <c r="A758" s="1" t="s">
        <v>22</v>
      </c>
      <c r="B758" s="3" t="str">
        <f t="shared" si="2"/>
        <v>forward</v>
      </c>
      <c r="C758" s="3">
        <f t="shared" si="3"/>
        <v>4</v>
      </c>
      <c r="D758" s="3">
        <f t="shared" si="4"/>
        <v>0</v>
      </c>
      <c r="E758" s="3">
        <f t="shared" si="5"/>
        <v>4</v>
      </c>
      <c r="J758" s="3">
        <f t="shared" si="6"/>
        <v>662</v>
      </c>
      <c r="K758" s="3">
        <f t="shared" si="7"/>
        <v>2648</v>
      </c>
    </row>
    <row r="759">
      <c r="A759" s="1" t="s">
        <v>40</v>
      </c>
      <c r="B759" s="3" t="str">
        <f t="shared" si="2"/>
        <v>down</v>
      </c>
      <c r="C759" s="3">
        <f t="shared" si="3"/>
        <v>2</v>
      </c>
      <c r="D759" s="3">
        <f t="shared" si="4"/>
        <v>2</v>
      </c>
      <c r="E759" s="3">
        <f t="shared" si="5"/>
        <v>0</v>
      </c>
      <c r="J759" s="3">
        <f t="shared" si="6"/>
        <v>664</v>
      </c>
      <c r="K759" s="3">
        <f t="shared" si="7"/>
        <v>0</v>
      </c>
    </row>
    <row r="760">
      <c r="A760" s="1" t="s">
        <v>25</v>
      </c>
      <c r="B760" s="3" t="str">
        <f t="shared" si="2"/>
        <v>down</v>
      </c>
      <c r="C760" s="3">
        <f t="shared" si="3"/>
        <v>9</v>
      </c>
      <c r="D760" s="3">
        <f t="shared" si="4"/>
        <v>9</v>
      </c>
      <c r="E760" s="3">
        <f t="shared" si="5"/>
        <v>0</v>
      </c>
      <c r="J760" s="3">
        <f t="shared" si="6"/>
        <v>673</v>
      </c>
      <c r="K760" s="3">
        <f t="shared" si="7"/>
        <v>0</v>
      </c>
    </row>
    <row r="761">
      <c r="A761" s="1" t="s">
        <v>22</v>
      </c>
      <c r="B761" s="3" t="str">
        <f t="shared" si="2"/>
        <v>forward</v>
      </c>
      <c r="C761" s="3">
        <f t="shared" si="3"/>
        <v>4</v>
      </c>
      <c r="D761" s="3">
        <f t="shared" si="4"/>
        <v>0</v>
      </c>
      <c r="E761" s="3">
        <f t="shared" si="5"/>
        <v>4</v>
      </c>
      <c r="J761" s="3">
        <f t="shared" si="6"/>
        <v>673</v>
      </c>
      <c r="K761" s="3">
        <f t="shared" si="7"/>
        <v>2692</v>
      </c>
    </row>
    <row r="762">
      <c r="A762" s="1" t="s">
        <v>40</v>
      </c>
      <c r="B762" s="3" t="str">
        <f t="shared" si="2"/>
        <v>down</v>
      </c>
      <c r="C762" s="3">
        <f t="shared" si="3"/>
        <v>2</v>
      </c>
      <c r="D762" s="3">
        <f t="shared" si="4"/>
        <v>2</v>
      </c>
      <c r="E762" s="3">
        <f t="shared" si="5"/>
        <v>0</v>
      </c>
      <c r="J762" s="3">
        <f t="shared" si="6"/>
        <v>675</v>
      </c>
      <c r="K762" s="3">
        <f t="shared" si="7"/>
        <v>0</v>
      </c>
    </row>
    <row r="763">
      <c r="A763" s="1" t="s">
        <v>37</v>
      </c>
      <c r="B763" s="3" t="str">
        <f t="shared" si="2"/>
        <v>down</v>
      </c>
      <c r="C763" s="3">
        <f t="shared" si="3"/>
        <v>6</v>
      </c>
      <c r="D763" s="3">
        <f t="shared" si="4"/>
        <v>6</v>
      </c>
      <c r="E763" s="3">
        <f t="shared" si="5"/>
        <v>0</v>
      </c>
      <c r="J763" s="3">
        <f t="shared" si="6"/>
        <v>681</v>
      </c>
      <c r="K763" s="3">
        <f t="shared" si="7"/>
        <v>0</v>
      </c>
    </row>
    <row r="764">
      <c r="A764" s="1" t="s">
        <v>29</v>
      </c>
      <c r="B764" s="3" t="str">
        <f t="shared" si="2"/>
        <v>forward</v>
      </c>
      <c r="C764" s="3">
        <f t="shared" si="3"/>
        <v>9</v>
      </c>
      <c r="D764" s="3">
        <f t="shared" si="4"/>
        <v>0</v>
      </c>
      <c r="E764" s="3">
        <f t="shared" si="5"/>
        <v>9</v>
      </c>
      <c r="J764" s="3">
        <f t="shared" si="6"/>
        <v>681</v>
      </c>
      <c r="K764" s="3">
        <f t="shared" si="7"/>
        <v>6129</v>
      </c>
    </row>
    <row r="765">
      <c r="A765" s="1" t="s">
        <v>16</v>
      </c>
      <c r="B765" s="3" t="str">
        <f t="shared" si="2"/>
        <v>forward</v>
      </c>
      <c r="C765" s="3">
        <f t="shared" si="3"/>
        <v>2</v>
      </c>
      <c r="D765" s="3">
        <f t="shared" si="4"/>
        <v>0</v>
      </c>
      <c r="E765" s="3">
        <f t="shared" si="5"/>
        <v>2</v>
      </c>
      <c r="J765" s="3">
        <f t="shared" si="6"/>
        <v>681</v>
      </c>
      <c r="K765" s="3">
        <f t="shared" si="7"/>
        <v>1362</v>
      </c>
    </row>
    <row r="766">
      <c r="A766" s="1" t="s">
        <v>33</v>
      </c>
      <c r="B766" s="3" t="str">
        <f t="shared" si="2"/>
        <v>up</v>
      </c>
      <c r="C766" s="3">
        <f t="shared" si="3"/>
        <v>1</v>
      </c>
      <c r="D766" s="3">
        <f t="shared" si="4"/>
        <v>-1</v>
      </c>
      <c r="E766" s="3">
        <f t="shared" si="5"/>
        <v>0</v>
      </c>
      <c r="J766" s="3">
        <f t="shared" si="6"/>
        <v>680</v>
      </c>
      <c r="K766" s="3">
        <f t="shared" si="7"/>
        <v>0</v>
      </c>
    </row>
    <row r="767">
      <c r="A767" s="1" t="s">
        <v>16</v>
      </c>
      <c r="B767" s="3" t="str">
        <f t="shared" si="2"/>
        <v>forward</v>
      </c>
      <c r="C767" s="3">
        <f t="shared" si="3"/>
        <v>2</v>
      </c>
      <c r="D767" s="3">
        <f t="shared" si="4"/>
        <v>0</v>
      </c>
      <c r="E767" s="3">
        <f t="shared" si="5"/>
        <v>2</v>
      </c>
      <c r="J767" s="3">
        <f t="shared" si="6"/>
        <v>680</v>
      </c>
      <c r="K767" s="3">
        <f t="shared" si="7"/>
        <v>1360</v>
      </c>
    </row>
    <row r="768">
      <c r="A768" s="1" t="s">
        <v>17</v>
      </c>
      <c r="B768" s="3" t="str">
        <f t="shared" si="2"/>
        <v>forward</v>
      </c>
      <c r="C768" s="3">
        <f t="shared" si="3"/>
        <v>3</v>
      </c>
      <c r="D768" s="3">
        <f t="shared" si="4"/>
        <v>0</v>
      </c>
      <c r="E768" s="3">
        <f t="shared" si="5"/>
        <v>3</v>
      </c>
      <c r="J768" s="3">
        <f t="shared" si="6"/>
        <v>680</v>
      </c>
      <c r="K768" s="3">
        <f t="shared" si="7"/>
        <v>2040</v>
      </c>
    </row>
    <row r="769">
      <c r="A769" s="1" t="s">
        <v>27</v>
      </c>
      <c r="B769" s="3" t="str">
        <f t="shared" si="2"/>
        <v>down</v>
      </c>
      <c r="C769" s="3">
        <f t="shared" si="3"/>
        <v>5</v>
      </c>
      <c r="D769" s="3">
        <f t="shared" si="4"/>
        <v>5</v>
      </c>
      <c r="E769" s="3">
        <f t="shared" si="5"/>
        <v>0</v>
      </c>
      <c r="J769" s="3">
        <f t="shared" si="6"/>
        <v>685</v>
      </c>
      <c r="K769" s="3">
        <f t="shared" si="7"/>
        <v>0</v>
      </c>
    </row>
    <row r="770">
      <c r="A770" s="1" t="s">
        <v>42</v>
      </c>
      <c r="B770" s="3" t="str">
        <f t="shared" si="2"/>
        <v>up</v>
      </c>
      <c r="C770" s="3">
        <f t="shared" si="3"/>
        <v>8</v>
      </c>
      <c r="D770" s="3">
        <f t="shared" si="4"/>
        <v>-8</v>
      </c>
      <c r="E770" s="3">
        <f t="shared" si="5"/>
        <v>0</v>
      </c>
      <c r="J770" s="3">
        <f t="shared" si="6"/>
        <v>677</v>
      </c>
      <c r="K770" s="3">
        <f t="shared" si="7"/>
        <v>0</v>
      </c>
    </row>
    <row r="771">
      <c r="A771" s="1" t="s">
        <v>24</v>
      </c>
      <c r="B771" s="3" t="str">
        <f t="shared" si="2"/>
        <v>down</v>
      </c>
      <c r="C771" s="3">
        <f t="shared" si="3"/>
        <v>4</v>
      </c>
      <c r="D771" s="3">
        <f t="shared" si="4"/>
        <v>4</v>
      </c>
      <c r="E771" s="3">
        <f t="shared" si="5"/>
        <v>0</v>
      </c>
      <c r="J771" s="3">
        <f t="shared" si="6"/>
        <v>681</v>
      </c>
      <c r="K771" s="3">
        <f t="shared" si="7"/>
        <v>0</v>
      </c>
    </row>
    <row r="772">
      <c r="A772" s="1" t="s">
        <v>24</v>
      </c>
      <c r="B772" s="3" t="str">
        <f t="shared" si="2"/>
        <v>down</v>
      </c>
      <c r="C772" s="3">
        <f t="shared" si="3"/>
        <v>4</v>
      </c>
      <c r="D772" s="3">
        <f t="shared" si="4"/>
        <v>4</v>
      </c>
      <c r="E772" s="3">
        <f t="shared" si="5"/>
        <v>0</v>
      </c>
      <c r="J772" s="3">
        <f t="shared" si="6"/>
        <v>685</v>
      </c>
      <c r="K772" s="3">
        <f t="shared" si="7"/>
        <v>0</v>
      </c>
    </row>
    <row r="773">
      <c r="A773" s="1" t="s">
        <v>23</v>
      </c>
      <c r="B773" s="3" t="str">
        <f t="shared" si="2"/>
        <v>forward</v>
      </c>
      <c r="C773" s="3">
        <f t="shared" si="3"/>
        <v>7</v>
      </c>
      <c r="D773" s="3">
        <f t="shared" si="4"/>
        <v>0</v>
      </c>
      <c r="E773" s="3">
        <f t="shared" si="5"/>
        <v>7</v>
      </c>
      <c r="J773" s="3">
        <f t="shared" si="6"/>
        <v>685</v>
      </c>
      <c r="K773" s="3">
        <f t="shared" si="7"/>
        <v>4795</v>
      </c>
    </row>
    <row r="774">
      <c r="A774" s="1" t="s">
        <v>40</v>
      </c>
      <c r="B774" s="3" t="str">
        <f t="shared" si="2"/>
        <v>down</v>
      </c>
      <c r="C774" s="3">
        <f t="shared" si="3"/>
        <v>2</v>
      </c>
      <c r="D774" s="3">
        <f t="shared" si="4"/>
        <v>2</v>
      </c>
      <c r="E774" s="3">
        <f t="shared" si="5"/>
        <v>0</v>
      </c>
      <c r="J774" s="3">
        <f t="shared" si="6"/>
        <v>687</v>
      </c>
      <c r="K774" s="3">
        <f t="shared" si="7"/>
        <v>0</v>
      </c>
    </row>
    <row r="775">
      <c r="A775" s="1" t="s">
        <v>39</v>
      </c>
      <c r="B775" s="3" t="str">
        <f t="shared" si="2"/>
        <v>up</v>
      </c>
      <c r="C775" s="3">
        <f t="shared" si="3"/>
        <v>6</v>
      </c>
      <c r="D775" s="3">
        <f t="shared" si="4"/>
        <v>-6</v>
      </c>
      <c r="E775" s="3">
        <f t="shared" si="5"/>
        <v>0</v>
      </c>
      <c r="J775" s="3">
        <f t="shared" si="6"/>
        <v>681</v>
      </c>
      <c r="K775" s="3">
        <f t="shared" si="7"/>
        <v>0</v>
      </c>
    </row>
    <row r="776">
      <c r="A776" s="1" t="s">
        <v>25</v>
      </c>
      <c r="B776" s="3" t="str">
        <f t="shared" si="2"/>
        <v>down</v>
      </c>
      <c r="C776" s="3">
        <f t="shared" si="3"/>
        <v>9</v>
      </c>
      <c r="D776" s="3">
        <f t="shared" si="4"/>
        <v>9</v>
      </c>
      <c r="E776" s="3">
        <f t="shared" si="5"/>
        <v>0</v>
      </c>
      <c r="J776" s="3">
        <f t="shared" si="6"/>
        <v>690</v>
      </c>
      <c r="K776" s="3">
        <f t="shared" si="7"/>
        <v>0</v>
      </c>
    </row>
    <row r="777">
      <c r="A777" s="1" t="s">
        <v>29</v>
      </c>
      <c r="B777" s="3" t="str">
        <f t="shared" si="2"/>
        <v>forward</v>
      </c>
      <c r="C777" s="3">
        <f t="shared" si="3"/>
        <v>9</v>
      </c>
      <c r="D777" s="3">
        <f t="shared" si="4"/>
        <v>0</v>
      </c>
      <c r="E777" s="3">
        <f t="shared" si="5"/>
        <v>9</v>
      </c>
      <c r="J777" s="3">
        <f t="shared" si="6"/>
        <v>690</v>
      </c>
      <c r="K777" s="3">
        <f t="shared" si="7"/>
        <v>6210</v>
      </c>
    </row>
    <row r="778">
      <c r="A778" s="1" t="s">
        <v>33</v>
      </c>
      <c r="B778" s="3" t="str">
        <f t="shared" si="2"/>
        <v>up</v>
      </c>
      <c r="C778" s="3">
        <f t="shared" si="3"/>
        <v>1</v>
      </c>
      <c r="D778" s="3">
        <f t="shared" si="4"/>
        <v>-1</v>
      </c>
      <c r="E778" s="3">
        <f t="shared" si="5"/>
        <v>0</v>
      </c>
      <c r="J778" s="3">
        <f t="shared" si="6"/>
        <v>689</v>
      </c>
      <c r="K778" s="3">
        <f t="shared" si="7"/>
        <v>0</v>
      </c>
    </row>
    <row r="779">
      <c r="A779" s="1" t="s">
        <v>17</v>
      </c>
      <c r="B779" s="3" t="str">
        <f t="shared" si="2"/>
        <v>forward</v>
      </c>
      <c r="C779" s="3">
        <f t="shared" si="3"/>
        <v>3</v>
      </c>
      <c r="D779" s="3">
        <f t="shared" si="4"/>
        <v>0</v>
      </c>
      <c r="E779" s="3">
        <f t="shared" si="5"/>
        <v>3</v>
      </c>
      <c r="J779" s="3">
        <f t="shared" si="6"/>
        <v>689</v>
      </c>
      <c r="K779" s="3">
        <f t="shared" si="7"/>
        <v>2067</v>
      </c>
    </row>
    <row r="780">
      <c r="A780" s="1" t="s">
        <v>27</v>
      </c>
      <c r="B780" s="3" t="str">
        <f t="shared" si="2"/>
        <v>down</v>
      </c>
      <c r="C780" s="3">
        <f t="shared" si="3"/>
        <v>5</v>
      </c>
      <c r="D780" s="3">
        <f t="shared" si="4"/>
        <v>5</v>
      </c>
      <c r="E780" s="3">
        <f t="shared" si="5"/>
        <v>0</v>
      </c>
      <c r="J780" s="3">
        <f t="shared" si="6"/>
        <v>694</v>
      </c>
      <c r="K780" s="3">
        <f t="shared" si="7"/>
        <v>0</v>
      </c>
    </row>
    <row r="781">
      <c r="A781" s="1" t="s">
        <v>17</v>
      </c>
      <c r="B781" s="3" t="str">
        <f t="shared" si="2"/>
        <v>forward</v>
      </c>
      <c r="C781" s="3">
        <f t="shared" si="3"/>
        <v>3</v>
      </c>
      <c r="D781" s="3">
        <f t="shared" si="4"/>
        <v>0</v>
      </c>
      <c r="E781" s="3">
        <f t="shared" si="5"/>
        <v>3</v>
      </c>
      <c r="J781" s="3">
        <f t="shared" si="6"/>
        <v>694</v>
      </c>
      <c r="K781" s="3">
        <f t="shared" si="7"/>
        <v>2082</v>
      </c>
    </row>
    <row r="782">
      <c r="A782" s="1" t="s">
        <v>36</v>
      </c>
      <c r="B782" s="3" t="str">
        <f t="shared" si="2"/>
        <v>down</v>
      </c>
      <c r="C782" s="3">
        <f t="shared" si="3"/>
        <v>3</v>
      </c>
      <c r="D782" s="3">
        <f t="shared" si="4"/>
        <v>3</v>
      </c>
      <c r="E782" s="3">
        <f t="shared" si="5"/>
        <v>0</v>
      </c>
      <c r="J782" s="3">
        <f t="shared" si="6"/>
        <v>697</v>
      </c>
      <c r="K782" s="3">
        <f t="shared" si="7"/>
        <v>0</v>
      </c>
    </row>
    <row r="783">
      <c r="A783" s="1" t="s">
        <v>22</v>
      </c>
      <c r="B783" s="3" t="str">
        <f t="shared" si="2"/>
        <v>forward</v>
      </c>
      <c r="C783" s="3">
        <f t="shared" si="3"/>
        <v>4</v>
      </c>
      <c r="D783" s="3">
        <f t="shared" si="4"/>
        <v>0</v>
      </c>
      <c r="E783" s="3">
        <f t="shared" si="5"/>
        <v>4</v>
      </c>
      <c r="J783" s="3">
        <f t="shared" si="6"/>
        <v>697</v>
      </c>
      <c r="K783" s="3">
        <f t="shared" si="7"/>
        <v>2788</v>
      </c>
    </row>
    <row r="784">
      <c r="A784" s="1" t="s">
        <v>35</v>
      </c>
      <c r="B784" s="3" t="str">
        <f t="shared" si="2"/>
        <v>up</v>
      </c>
      <c r="C784" s="3">
        <f t="shared" si="3"/>
        <v>3</v>
      </c>
      <c r="D784" s="3">
        <f t="shared" si="4"/>
        <v>-3</v>
      </c>
      <c r="E784" s="3">
        <f t="shared" si="5"/>
        <v>0</v>
      </c>
      <c r="J784" s="3">
        <f t="shared" si="6"/>
        <v>694</v>
      </c>
      <c r="K784" s="3">
        <f t="shared" si="7"/>
        <v>0</v>
      </c>
    </row>
    <row r="785">
      <c r="A785" s="1" t="s">
        <v>37</v>
      </c>
      <c r="B785" s="3" t="str">
        <f t="shared" si="2"/>
        <v>down</v>
      </c>
      <c r="C785" s="3">
        <f t="shared" si="3"/>
        <v>6</v>
      </c>
      <c r="D785" s="3">
        <f t="shared" si="4"/>
        <v>6</v>
      </c>
      <c r="E785" s="3">
        <f t="shared" si="5"/>
        <v>0</v>
      </c>
      <c r="J785" s="3">
        <f t="shared" si="6"/>
        <v>700</v>
      </c>
      <c r="K785" s="3">
        <f t="shared" si="7"/>
        <v>0</v>
      </c>
    </row>
    <row r="786">
      <c r="A786" s="1" t="s">
        <v>20</v>
      </c>
      <c r="B786" s="3" t="str">
        <f t="shared" si="2"/>
        <v>down</v>
      </c>
      <c r="C786" s="3">
        <f t="shared" si="3"/>
        <v>7</v>
      </c>
      <c r="D786" s="3">
        <f t="shared" si="4"/>
        <v>7</v>
      </c>
      <c r="E786" s="3">
        <f t="shared" si="5"/>
        <v>0</v>
      </c>
      <c r="J786" s="3">
        <f t="shared" si="6"/>
        <v>707</v>
      </c>
      <c r="K786" s="3">
        <f t="shared" si="7"/>
        <v>0</v>
      </c>
    </row>
    <row r="787">
      <c r="A787" s="1" t="s">
        <v>24</v>
      </c>
      <c r="B787" s="3" t="str">
        <f t="shared" si="2"/>
        <v>down</v>
      </c>
      <c r="C787" s="3">
        <f t="shared" si="3"/>
        <v>4</v>
      </c>
      <c r="D787" s="3">
        <f t="shared" si="4"/>
        <v>4</v>
      </c>
      <c r="E787" s="3">
        <f t="shared" si="5"/>
        <v>0</v>
      </c>
      <c r="J787" s="3">
        <f t="shared" si="6"/>
        <v>711</v>
      </c>
      <c r="K787" s="3">
        <f t="shared" si="7"/>
        <v>0</v>
      </c>
    </row>
    <row r="788">
      <c r="A788" s="1" t="s">
        <v>28</v>
      </c>
      <c r="B788" s="3" t="str">
        <f t="shared" si="2"/>
        <v>down</v>
      </c>
      <c r="C788" s="3">
        <f t="shared" si="3"/>
        <v>8</v>
      </c>
      <c r="D788" s="3">
        <f t="shared" si="4"/>
        <v>8</v>
      </c>
      <c r="E788" s="3">
        <f t="shared" si="5"/>
        <v>0</v>
      </c>
      <c r="J788" s="3">
        <f t="shared" si="6"/>
        <v>719</v>
      </c>
      <c r="K788" s="3">
        <f t="shared" si="7"/>
        <v>0</v>
      </c>
    </row>
    <row r="789">
      <c r="A789" s="1" t="s">
        <v>24</v>
      </c>
      <c r="B789" s="3" t="str">
        <f t="shared" si="2"/>
        <v>down</v>
      </c>
      <c r="C789" s="3">
        <f t="shared" si="3"/>
        <v>4</v>
      </c>
      <c r="D789" s="3">
        <f t="shared" si="4"/>
        <v>4</v>
      </c>
      <c r="E789" s="3">
        <f t="shared" si="5"/>
        <v>0</v>
      </c>
      <c r="J789" s="3">
        <f t="shared" si="6"/>
        <v>723</v>
      </c>
      <c r="K789" s="3">
        <f t="shared" si="7"/>
        <v>0</v>
      </c>
    </row>
    <row r="790">
      <c r="A790" s="1" t="s">
        <v>27</v>
      </c>
      <c r="B790" s="3" t="str">
        <f t="shared" si="2"/>
        <v>down</v>
      </c>
      <c r="C790" s="3">
        <f t="shared" si="3"/>
        <v>5</v>
      </c>
      <c r="D790" s="3">
        <f t="shared" si="4"/>
        <v>5</v>
      </c>
      <c r="E790" s="3">
        <f t="shared" si="5"/>
        <v>0</v>
      </c>
      <c r="J790" s="3">
        <f t="shared" si="6"/>
        <v>728</v>
      </c>
      <c r="K790" s="3">
        <f t="shared" si="7"/>
        <v>0</v>
      </c>
    </row>
    <row r="791">
      <c r="A791" s="1" t="s">
        <v>31</v>
      </c>
      <c r="B791" s="3" t="str">
        <f t="shared" si="2"/>
        <v>up</v>
      </c>
      <c r="C791" s="3">
        <f t="shared" si="3"/>
        <v>9</v>
      </c>
      <c r="D791" s="3">
        <f t="shared" si="4"/>
        <v>-9</v>
      </c>
      <c r="E791" s="3">
        <f t="shared" si="5"/>
        <v>0</v>
      </c>
      <c r="J791" s="3">
        <f t="shared" si="6"/>
        <v>719</v>
      </c>
      <c r="K791" s="3">
        <f t="shared" si="7"/>
        <v>0</v>
      </c>
    </row>
    <row r="792">
      <c r="A792" s="1" t="s">
        <v>33</v>
      </c>
      <c r="B792" s="3" t="str">
        <f t="shared" si="2"/>
        <v>up</v>
      </c>
      <c r="C792" s="3">
        <f t="shared" si="3"/>
        <v>1</v>
      </c>
      <c r="D792" s="3">
        <f t="shared" si="4"/>
        <v>-1</v>
      </c>
      <c r="E792" s="3">
        <f t="shared" si="5"/>
        <v>0</v>
      </c>
      <c r="J792" s="3">
        <f t="shared" si="6"/>
        <v>718</v>
      </c>
      <c r="K792" s="3">
        <f t="shared" si="7"/>
        <v>0</v>
      </c>
    </row>
    <row r="793">
      <c r="A793" s="1" t="s">
        <v>20</v>
      </c>
      <c r="B793" s="3" t="str">
        <f t="shared" si="2"/>
        <v>down</v>
      </c>
      <c r="C793" s="3">
        <f t="shared" si="3"/>
        <v>7</v>
      </c>
      <c r="D793" s="3">
        <f t="shared" si="4"/>
        <v>7</v>
      </c>
      <c r="E793" s="3">
        <f t="shared" si="5"/>
        <v>0</v>
      </c>
      <c r="J793" s="3">
        <f t="shared" si="6"/>
        <v>725</v>
      </c>
      <c r="K793" s="3">
        <f t="shared" si="7"/>
        <v>0</v>
      </c>
    </row>
    <row r="794">
      <c r="A794" s="1" t="s">
        <v>35</v>
      </c>
      <c r="B794" s="3" t="str">
        <f t="shared" si="2"/>
        <v>up</v>
      </c>
      <c r="C794" s="3">
        <f t="shared" si="3"/>
        <v>3</v>
      </c>
      <c r="D794" s="3">
        <f t="shared" si="4"/>
        <v>-3</v>
      </c>
      <c r="E794" s="3">
        <f t="shared" si="5"/>
        <v>0</v>
      </c>
      <c r="J794" s="3">
        <f t="shared" si="6"/>
        <v>722</v>
      </c>
      <c r="K794" s="3">
        <f t="shared" si="7"/>
        <v>0</v>
      </c>
    </row>
    <row r="795">
      <c r="A795" s="1" t="s">
        <v>35</v>
      </c>
      <c r="B795" s="3" t="str">
        <f t="shared" si="2"/>
        <v>up</v>
      </c>
      <c r="C795" s="3">
        <f t="shared" si="3"/>
        <v>3</v>
      </c>
      <c r="D795" s="3">
        <f t="shared" si="4"/>
        <v>-3</v>
      </c>
      <c r="E795" s="3">
        <f t="shared" si="5"/>
        <v>0</v>
      </c>
      <c r="J795" s="3">
        <f t="shared" si="6"/>
        <v>719</v>
      </c>
      <c r="K795" s="3">
        <f t="shared" si="7"/>
        <v>0</v>
      </c>
    </row>
    <row r="796">
      <c r="A796" s="1" t="s">
        <v>36</v>
      </c>
      <c r="B796" s="3" t="str">
        <f t="shared" si="2"/>
        <v>down</v>
      </c>
      <c r="C796" s="3">
        <f t="shared" si="3"/>
        <v>3</v>
      </c>
      <c r="D796" s="3">
        <f t="shared" si="4"/>
        <v>3</v>
      </c>
      <c r="E796" s="3">
        <f t="shared" si="5"/>
        <v>0</v>
      </c>
      <c r="J796" s="3">
        <f t="shared" si="6"/>
        <v>722</v>
      </c>
      <c r="K796" s="3">
        <f t="shared" si="7"/>
        <v>0</v>
      </c>
    </row>
    <row r="797">
      <c r="A797" s="1" t="s">
        <v>38</v>
      </c>
      <c r="B797" s="3" t="str">
        <f t="shared" si="2"/>
        <v>up</v>
      </c>
      <c r="C797" s="3">
        <f t="shared" si="3"/>
        <v>4</v>
      </c>
      <c r="D797" s="3">
        <f t="shared" si="4"/>
        <v>-4</v>
      </c>
      <c r="E797" s="3">
        <f t="shared" si="5"/>
        <v>0</v>
      </c>
      <c r="J797" s="3">
        <f t="shared" si="6"/>
        <v>718</v>
      </c>
      <c r="K797" s="3">
        <f t="shared" si="7"/>
        <v>0</v>
      </c>
    </row>
    <row r="798">
      <c r="A798" s="1" t="s">
        <v>39</v>
      </c>
      <c r="B798" s="3" t="str">
        <f t="shared" si="2"/>
        <v>up</v>
      </c>
      <c r="C798" s="3">
        <f t="shared" si="3"/>
        <v>6</v>
      </c>
      <c r="D798" s="3">
        <f t="shared" si="4"/>
        <v>-6</v>
      </c>
      <c r="E798" s="3">
        <f t="shared" si="5"/>
        <v>0</v>
      </c>
      <c r="J798" s="3">
        <f t="shared" si="6"/>
        <v>712</v>
      </c>
      <c r="K798" s="3">
        <f t="shared" si="7"/>
        <v>0</v>
      </c>
    </row>
    <row r="799">
      <c r="A799" s="1" t="s">
        <v>21</v>
      </c>
      <c r="B799" s="3" t="str">
        <f t="shared" si="2"/>
        <v>forward</v>
      </c>
      <c r="C799" s="3">
        <f t="shared" si="3"/>
        <v>8</v>
      </c>
      <c r="D799" s="3">
        <f t="shared" si="4"/>
        <v>0</v>
      </c>
      <c r="E799" s="3">
        <f t="shared" si="5"/>
        <v>8</v>
      </c>
      <c r="J799" s="3">
        <f t="shared" si="6"/>
        <v>712</v>
      </c>
      <c r="K799" s="3">
        <f t="shared" si="7"/>
        <v>5696</v>
      </c>
    </row>
    <row r="800">
      <c r="A800" s="1" t="s">
        <v>30</v>
      </c>
      <c r="B800" s="3" t="str">
        <f t="shared" si="2"/>
        <v>down</v>
      </c>
      <c r="C800" s="3">
        <f t="shared" si="3"/>
        <v>1</v>
      </c>
      <c r="D800" s="3">
        <f t="shared" si="4"/>
        <v>1</v>
      </c>
      <c r="E800" s="3">
        <f t="shared" si="5"/>
        <v>0</v>
      </c>
      <c r="J800" s="3">
        <f t="shared" si="6"/>
        <v>713</v>
      </c>
      <c r="K800" s="3">
        <f t="shared" si="7"/>
        <v>0</v>
      </c>
    </row>
    <row r="801">
      <c r="A801" s="1" t="s">
        <v>23</v>
      </c>
      <c r="B801" s="3" t="str">
        <f t="shared" si="2"/>
        <v>forward</v>
      </c>
      <c r="C801" s="3">
        <f t="shared" si="3"/>
        <v>7</v>
      </c>
      <c r="D801" s="3">
        <f t="shared" si="4"/>
        <v>0</v>
      </c>
      <c r="E801" s="3">
        <f t="shared" si="5"/>
        <v>7</v>
      </c>
      <c r="J801" s="3">
        <f t="shared" si="6"/>
        <v>713</v>
      </c>
      <c r="K801" s="3">
        <f t="shared" si="7"/>
        <v>4991</v>
      </c>
    </row>
    <row r="802">
      <c r="A802" s="1" t="s">
        <v>22</v>
      </c>
      <c r="B802" s="3" t="str">
        <f t="shared" si="2"/>
        <v>forward</v>
      </c>
      <c r="C802" s="3">
        <f t="shared" si="3"/>
        <v>4</v>
      </c>
      <c r="D802" s="3">
        <f t="shared" si="4"/>
        <v>0</v>
      </c>
      <c r="E802" s="3">
        <f t="shared" si="5"/>
        <v>4</v>
      </c>
      <c r="J802" s="3">
        <f t="shared" si="6"/>
        <v>713</v>
      </c>
      <c r="K802" s="3">
        <f t="shared" si="7"/>
        <v>2852</v>
      </c>
    </row>
    <row r="803">
      <c r="A803" s="1" t="s">
        <v>25</v>
      </c>
      <c r="B803" s="3" t="str">
        <f t="shared" si="2"/>
        <v>down</v>
      </c>
      <c r="C803" s="3">
        <f t="shared" si="3"/>
        <v>9</v>
      </c>
      <c r="D803" s="3">
        <f t="shared" si="4"/>
        <v>9</v>
      </c>
      <c r="E803" s="3">
        <f t="shared" si="5"/>
        <v>0</v>
      </c>
      <c r="J803" s="3">
        <f t="shared" si="6"/>
        <v>722</v>
      </c>
      <c r="K803" s="3">
        <f t="shared" si="7"/>
        <v>0</v>
      </c>
    </row>
    <row r="804">
      <c r="A804" s="1" t="s">
        <v>30</v>
      </c>
      <c r="B804" s="3" t="str">
        <f t="shared" si="2"/>
        <v>down</v>
      </c>
      <c r="C804" s="3">
        <f t="shared" si="3"/>
        <v>1</v>
      </c>
      <c r="D804" s="3">
        <f t="shared" si="4"/>
        <v>1</v>
      </c>
      <c r="E804" s="3">
        <f t="shared" si="5"/>
        <v>0</v>
      </c>
      <c r="J804" s="3">
        <f t="shared" si="6"/>
        <v>723</v>
      </c>
      <c r="K804" s="3">
        <f t="shared" si="7"/>
        <v>0</v>
      </c>
    </row>
    <row r="805">
      <c r="A805" s="1" t="s">
        <v>23</v>
      </c>
      <c r="B805" s="3" t="str">
        <f t="shared" si="2"/>
        <v>forward</v>
      </c>
      <c r="C805" s="3">
        <f t="shared" si="3"/>
        <v>7</v>
      </c>
      <c r="D805" s="3">
        <f t="shared" si="4"/>
        <v>0</v>
      </c>
      <c r="E805" s="3">
        <f t="shared" si="5"/>
        <v>7</v>
      </c>
      <c r="J805" s="3">
        <f t="shared" si="6"/>
        <v>723</v>
      </c>
      <c r="K805" s="3">
        <f t="shared" si="7"/>
        <v>5061</v>
      </c>
    </row>
    <row r="806">
      <c r="A806" s="1" t="s">
        <v>29</v>
      </c>
      <c r="B806" s="3" t="str">
        <f t="shared" si="2"/>
        <v>forward</v>
      </c>
      <c r="C806" s="3">
        <f t="shared" si="3"/>
        <v>9</v>
      </c>
      <c r="D806" s="3">
        <f t="shared" si="4"/>
        <v>0</v>
      </c>
      <c r="E806" s="3">
        <f t="shared" si="5"/>
        <v>9</v>
      </c>
      <c r="J806" s="3">
        <f t="shared" si="6"/>
        <v>723</v>
      </c>
      <c r="K806" s="3">
        <f t="shared" si="7"/>
        <v>6507</v>
      </c>
    </row>
    <row r="807">
      <c r="A807" s="1" t="s">
        <v>34</v>
      </c>
      <c r="B807" s="3" t="str">
        <f t="shared" si="2"/>
        <v>forward</v>
      </c>
      <c r="C807" s="3">
        <f t="shared" si="3"/>
        <v>1</v>
      </c>
      <c r="D807" s="3">
        <f t="shared" si="4"/>
        <v>0</v>
      </c>
      <c r="E807" s="3">
        <f t="shared" si="5"/>
        <v>1</v>
      </c>
      <c r="J807" s="3">
        <f t="shared" si="6"/>
        <v>723</v>
      </c>
      <c r="K807" s="3">
        <f t="shared" si="7"/>
        <v>723</v>
      </c>
    </row>
    <row r="808">
      <c r="A808" s="1" t="s">
        <v>36</v>
      </c>
      <c r="B808" s="3" t="str">
        <f t="shared" si="2"/>
        <v>down</v>
      </c>
      <c r="C808" s="3">
        <f t="shared" si="3"/>
        <v>3</v>
      </c>
      <c r="D808" s="3">
        <f t="shared" si="4"/>
        <v>3</v>
      </c>
      <c r="E808" s="3">
        <f t="shared" si="5"/>
        <v>0</v>
      </c>
      <c r="J808" s="3">
        <f t="shared" si="6"/>
        <v>726</v>
      </c>
      <c r="K808" s="3">
        <f t="shared" si="7"/>
        <v>0</v>
      </c>
    </row>
    <row r="809">
      <c r="A809" s="1" t="s">
        <v>40</v>
      </c>
      <c r="B809" s="3" t="str">
        <f t="shared" si="2"/>
        <v>down</v>
      </c>
      <c r="C809" s="3">
        <f t="shared" si="3"/>
        <v>2</v>
      </c>
      <c r="D809" s="3">
        <f t="shared" si="4"/>
        <v>2</v>
      </c>
      <c r="E809" s="3">
        <f t="shared" si="5"/>
        <v>0</v>
      </c>
      <c r="J809" s="3">
        <f t="shared" si="6"/>
        <v>728</v>
      </c>
      <c r="K809" s="3">
        <f t="shared" si="7"/>
        <v>0</v>
      </c>
    </row>
    <row r="810">
      <c r="A810" s="1" t="s">
        <v>17</v>
      </c>
      <c r="B810" s="3" t="str">
        <f t="shared" si="2"/>
        <v>forward</v>
      </c>
      <c r="C810" s="3">
        <f t="shared" si="3"/>
        <v>3</v>
      </c>
      <c r="D810" s="3">
        <f t="shared" si="4"/>
        <v>0</v>
      </c>
      <c r="E810" s="3">
        <f t="shared" si="5"/>
        <v>3</v>
      </c>
      <c r="J810" s="3">
        <f t="shared" si="6"/>
        <v>728</v>
      </c>
      <c r="K810" s="3">
        <f t="shared" si="7"/>
        <v>2184</v>
      </c>
    </row>
    <row r="811">
      <c r="A811" s="1" t="s">
        <v>16</v>
      </c>
      <c r="B811" s="3" t="str">
        <f t="shared" si="2"/>
        <v>forward</v>
      </c>
      <c r="C811" s="3">
        <f t="shared" si="3"/>
        <v>2</v>
      </c>
      <c r="D811" s="3">
        <f t="shared" si="4"/>
        <v>0</v>
      </c>
      <c r="E811" s="3">
        <f t="shared" si="5"/>
        <v>2</v>
      </c>
      <c r="J811" s="3">
        <f t="shared" si="6"/>
        <v>728</v>
      </c>
      <c r="K811" s="3">
        <f t="shared" si="7"/>
        <v>1456</v>
      </c>
    </row>
    <row r="812">
      <c r="A812" s="1" t="s">
        <v>20</v>
      </c>
      <c r="B812" s="3" t="str">
        <f t="shared" si="2"/>
        <v>down</v>
      </c>
      <c r="C812" s="3">
        <f t="shared" si="3"/>
        <v>7</v>
      </c>
      <c r="D812" s="3">
        <f t="shared" si="4"/>
        <v>7</v>
      </c>
      <c r="E812" s="3">
        <f t="shared" si="5"/>
        <v>0</v>
      </c>
      <c r="J812" s="3">
        <f t="shared" si="6"/>
        <v>735</v>
      </c>
      <c r="K812" s="3">
        <f t="shared" si="7"/>
        <v>0</v>
      </c>
    </row>
    <row r="813">
      <c r="A813" s="1" t="s">
        <v>29</v>
      </c>
      <c r="B813" s="3" t="str">
        <f t="shared" si="2"/>
        <v>forward</v>
      </c>
      <c r="C813" s="3">
        <f t="shared" si="3"/>
        <v>9</v>
      </c>
      <c r="D813" s="3">
        <f t="shared" si="4"/>
        <v>0</v>
      </c>
      <c r="E813" s="3">
        <f t="shared" si="5"/>
        <v>9</v>
      </c>
      <c r="J813" s="3">
        <f t="shared" si="6"/>
        <v>735</v>
      </c>
      <c r="K813" s="3">
        <f t="shared" si="7"/>
        <v>6615</v>
      </c>
    </row>
    <row r="814">
      <c r="A814" s="1" t="s">
        <v>19</v>
      </c>
      <c r="B814" s="3" t="str">
        <f t="shared" si="2"/>
        <v>forward</v>
      </c>
      <c r="C814" s="3">
        <f t="shared" si="3"/>
        <v>6</v>
      </c>
      <c r="D814" s="3">
        <f t="shared" si="4"/>
        <v>0</v>
      </c>
      <c r="E814" s="3">
        <f t="shared" si="5"/>
        <v>6</v>
      </c>
      <c r="J814" s="3">
        <f t="shared" si="6"/>
        <v>735</v>
      </c>
      <c r="K814" s="3">
        <f t="shared" si="7"/>
        <v>4410</v>
      </c>
    </row>
    <row r="815">
      <c r="A815" s="1" t="s">
        <v>31</v>
      </c>
      <c r="B815" s="3" t="str">
        <f t="shared" si="2"/>
        <v>up</v>
      </c>
      <c r="C815" s="3">
        <f t="shared" si="3"/>
        <v>9</v>
      </c>
      <c r="D815" s="3">
        <f t="shared" si="4"/>
        <v>-9</v>
      </c>
      <c r="E815" s="3">
        <f t="shared" si="5"/>
        <v>0</v>
      </c>
      <c r="J815" s="3">
        <f t="shared" si="6"/>
        <v>726</v>
      </c>
      <c r="K815" s="3">
        <f t="shared" si="7"/>
        <v>0</v>
      </c>
    </row>
    <row r="816">
      <c r="A816" s="1" t="s">
        <v>40</v>
      </c>
      <c r="B816" s="3" t="str">
        <f t="shared" si="2"/>
        <v>down</v>
      </c>
      <c r="C816" s="3">
        <f t="shared" si="3"/>
        <v>2</v>
      </c>
      <c r="D816" s="3">
        <f t="shared" si="4"/>
        <v>2</v>
      </c>
      <c r="E816" s="3">
        <f t="shared" si="5"/>
        <v>0</v>
      </c>
      <c r="J816" s="3">
        <f t="shared" si="6"/>
        <v>728</v>
      </c>
      <c r="K816" s="3">
        <f t="shared" si="7"/>
        <v>0</v>
      </c>
    </row>
    <row r="817">
      <c r="A817" s="1" t="s">
        <v>29</v>
      </c>
      <c r="B817" s="3" t="str">
        <f t="shared" si="2"/>
        <v>forward</v>
      </c>
      <c r="C817" s="3">
        <f t="shared" si="3"/>
        <v>9</v>
      </c>
      <c r="D817" s="3">
        <f t="shared" si="4"/>
        <v>0</v>
      </c>
      <c r="E817" s="3">
        <f t="shared" si="5"/>
        <v>9</v>
      </c>
      <c r="J817" s="3">
        <f t="shared" si="6"/>
        <v>728</v>
      </c>
      <c r="K817" s="3">
        <f t="shared" si="7"/>
        <v>6552</v>
      </c>
    </row>
    <row r="818">
      <c r="A818" s="1" t="s">
        <v>39</v>
      </c>
      <c r="B818" s="3" t="str">
        <f t="shared" si="2"/>
        <v>up</v>
      </c>
      <c r="C818" s="3">
        <f t="shared" si="3"/>
        <v>6</v>
      </c>
      <c r="D818" s="3">
        <f t="shared" si="4"/>
        <v>-6</v>
      </c>
      <c r="E818" s="3">
        <f t="shared" si="5"/>
        <v>0</v>
      </c>
      <c r="J818" s="3">
        <f t="shared" si="6"/>
        <v>722</v>
      </c>
      <c r="K818" s="3">
        <f t="shared" si="7"/>
        <v>0</v>
      </c>
    </row>
    <row r="819">
      <c r="A819" s="1" t="s">
        <v>21</v>
      </c>
      <c r="B819" s="3" t="str">
        <f t="shared" si="2"/>
        <v>forward</v>
      </c>
      <c r="C819" s="3">
        <f t="shared" si="3"/>
        <v>8</v>
      </c>
      <c r="D819" s="3">
        <f t="shared" si="4"/>
        <v>0</v>
      </c>
      <c r="E819" s="3">
        <f t="shared" si="5"/>
        <v>8</v>
      </c>
      <c r="J819" s="3">
        <f t="shared" si="6"/>
        <v>722</v>
      </c>
      <c r="K819" s="3">
        <f t="shared" si="7"/>
        <v>5776</v>
      </c>
    </row>
    <row r="820">
      <c r="A820" s="1" t="s">
        <v>33</v>
      </c>
      <c r="B820" s="3" t="str">
        <f t="shared" si="2"/>
        <v>up</v>
      </c>
      <c r="C820" s="3">
        <f t="shared" si="3"/>
        <v>1</v>
      </c>
      <c r="D820" s="3">
        <f t="shared" si="4"/>
        <v>-1</v>
      </c>
      <c r="E820" s="3">
        <f t="shared" si="5"/>
        <v>0</v>
      </c>
      <c r="J820" s="3">
        <f t="shared" si="6"/>
        <v>721</v>
      </c>
      <c r="K820" s="3">
        <f t="shared" si="7"/>
        <v>0</v>
      </c>
    </row>
    <row r="821">
      <c r="A821" s="1" t="s">
        <v>27</v>
      </c>
      <c r="B821" s="3" t="str">
        <f t="shared" si="2"/>
        <v>down</v>
      </c>
      <c r="C821" s="3">
        <f t="shared" si="3"/>
        <v>5</v>
      </c>
      <c r="D821" s="3">
        <f t="shared" si="4"/>
        <v>5</v>
      </c>
      <c r="E821" s="3">
        <f t="shared" si="5"/>
        <v>0</v>
      </c>
      <c r="J821" s="3">
        <f t="shared" si="6"/>
        <v>726</v>
      </c>
      <c r="K821" s="3">
        <f t="shared" si="7"/>
        <v>0</v>
      </c>
    </row>
    <row r="822">
      <c r="A822" s="1" t="s">
        <v>28</v>
      </c>
      <c r="B822" s="3" t="str">
        <f t="shared" si="2"/>
        <v>down</v>
      </c>
      <c r="C822" s="3">
        <f t="shared" si="3"/>
        <v>8</v>
      </c>
      <c r="D822" s="3">
        <f t="shared" si="4"/>
        <v>8</v>
      </c>
      <c r="E822" s="3">
        <f t="shared" si="5"/>
        <v>0</v>
      </c>
      <c r="J822" s="3">
        <f t="shared" si="6"/>
        <v>734</v>
      </c>
      <c r="K822" s="3">
        <f t="shared" si="7"/>
        <v>0</v>
      </c>
    </row>
    <row r="823">
      <c r="A823" s="1" t="s">
        <v>34</v>
      </c>
      <c r="B823" s="3" t="str">
        <f t="shared" si="2"/>
        <v>forward</v>
      </c>
      <c r="C823" s="3">
        <f t="shared" si="3"/>
        <v>1</v>
      </c>
      <c r="D823" s="3">
        <f t="shared" si="4"/>
        <v>0</v>
      </c>
      <c r="E823" s="3">
        <f t="shared" si="5"/>
        <v>1</v>
      </c>
      <c r="J823" s="3">
        <f t="shared" si="6"/>
        <v>734</v>
      </c>
      <c r="K823" s="3">
        <f t="shared" si="7"/>
        <v>734</v>
      </c>
    </row>
    <row r="824">
      <c r="A824" s="1" t="s">
        <v>30</v>
      </c>
      <c r="B824" s="3" t="str">
        <f t="shared" si="2"/>
        <v>down</v>
      </c>
      <c r="C824" s="3">
        <f t="shared" si="3"/>
        <v>1</v>
      </c>
      <c r="D824" s="3">
        <f t="shared" si="4"/>
        <v>1</v>
      </c>
      <c r="E824" s="3">
        <f t="shared" si="5"/>
        <v>0</v>
      </c>
      <c r="J824" s="3">
        <f t="shared" si="6"/>
        <v>735</v>
      </c>
      <c r="K824" s="3">
        <f t="shared" si="7"/>
        <v>0</v>
      </c>
    </row>
    <row r="825">
      <c r="A825" s="1" t="s">
        <v>29</v>
      </c>
      <c r="B825" s="3" t="str">
        <f t="shared" si="2"/>
        <v>forward</v>
      </c>
      <c r="C825" s="3">
        <f t="shared" si="3"/>
        <v>9</v>
      </c>
      <c r="D825" s="3">
        <f t="shared" si="4"/>
        <v>0</v>
      </c>
      <c r="E825" s="3">
        <f t="shared" si="5"/>
        <v>9</v>
      </c>
      <c r="J825" s="3">
        <f t="shared" si="6"/>
        <v>735</v>
      </c>
      <c r="K825" s="3">
        <f t="shared" si="7"/>
        <v>6615</v>
      </c>
    </row>
    <row r="826">
      <c r="A826" s="1" t="s">
        <v>33</v>
      </c>
      <c r="B826" s="3" t="str">
        <f t="shared" si="2"/>
        <v>up</v>
      </c>
      <c r="C826" s="3">
        <f t="shared" si="3"/>
        <v>1</v>
      </c>
      <c r="D826" s="3">
        <f t="shared" si="4"/>
        <v>-1</v>
      </c>
      <c r="E826" s="3">
        <f t="shared" si="5"/>
        <v>0</v>
      </c>
      <c r="J826" s="3">
        <f t="shared" si="6"/>
        <v>734</v>
      </c>
      <c r="K826" s="3">
        <f t="shared" si="7"/>
        <v>0</v>
      </c>
    </row>
    <row r="827">
      <c r="A827" s="1" t="s">
        <v>29</v>
      </c>
      <c r="B827" s="3" t="str">
        <f t="shared" si="2"/>
        <v>forward</v>
      </c>
      <c r="C827" s="3">
        <f t="shared" si="3"/>
        <v>9</v>
      </c>
      <c r="D827" s="3">
        <f t="shared" si="4"/>
        <v>0</v>
      </c>
      <c r="E827" s="3">
        <f t="shared" si="5"/>
        <v>9</v>
      </c>
      <c r="J827" s="3">
        <f t="shared" si="6"/>
        <v>734</v>
      </c>
      <c r="K827" s="3">
        <f t="shared" si="7"/>
        <v>6606</v>
      </c>
    </row>
    <row r="828">
      <c r="A828" s="1" t="s">
        <v>34</v>
      </c>
      <c r="B828" s="3" t="str">
        <f t="shared" si="2"/>
        <v>forward</v>
      </c>
      <c r="C828" s="3">
        <f t="shared" si="3"/>
        <v>1</v>
      </c>
      <c r="D828" s="3">
        <f t="shared" si="4"/>
        <v>0</v>
      </c>
      <c r="E828" s="3">
        <f t="shared" si="5"/>
        <v>1</v>
      </c>
      <c r="J828" s="3">
        <f t="shared" si="6"/>
        <v>734</v>
      </c>
      <c r="K828" s="3">
        <f t="shared" si="7"/>
        <v>734</v>
      </c>
    </row>
    <row r="829">
      <c r="A829" s="1" t="s">
        <v>34</v>
      </c>
      <c r="B829" s="3" t="str">
        <f t="shared" si="2"/>
        <v>forward</v>
      </c>
      <c r="C829" s="3">
        <f t="shared" si="3"/>
        <v>1</v>
      </c>
      <c r="D829" s="3">
        <f t="shared" si="4"/>
        <v>0</v>
      </c>
      <c r="E829" s="3">
        <f t="shared" si="5"/>
        <v>1</v>
      </c>
      <c r="J829" s="3">
        <f t="shared" si="6"/>
        <v>734</v>
      </c>
      <c r="K829" s="3">
        <f t="shared" si="7"/>
        <v>734</v>
      </c>
    </row>
    <row r="830">
      <c r="A830" s="1" t="s">
        <v>20</v>
      </c>
      <c r="B830" s="3" t="str">
        <f t="shared" si="2"/>
        <v>down</v>
      </c>
      <c r="C830" s="3">
        <f t="shared" si="3"/>
        <v>7</v>
      </c>
      <c r="D830" s="3">
        <f t="shared" si="4"/>
        <v>7</v>
      </c>
      <c r="E830" s="3">
        <f t="shared" si="5"/>
        <v>0</v>
      </c>
      <c r="J830" s="3">
        <f t="shared" si="6"/>
        <v>741</v>
      </c>
      <c r="K830" s="3">
        <f t="shared" si="7"/>
        <v>0</v>
      </c>
    </row>
    <row r="831">
      <c r="A831" s="1" t="s">
        <v>17</v>
      </c>
      <c r="B831" s="3" t="str">
        <f t="shared" si="2"/>
        <v>forward</v>
      </c>
      <c r="C831" s="3">
        <f t="shared" si="3"/>
        <v>3</v>
      </c>
      <c r="D831" s="3">
        <f t="shared" si="4"/>
        <v>0</v>
      </c>
      <c r="E831" s="3">
        <f t="shared" si="5"/>
        <v>3</v>
      </c>
      <c r="J831" s="3">
        <f t="shared" si="6"/>
        <v>741</v>
      </c>
      <c r="K831" s="3">
        <f t="shared" si="7"/>
        <v>2223</v>
      </c>
    </row>
    <row r="832">
      <c r="A832" s="1" t="s">
        <v>19</v>
      </c>
      <c r="B832" s="3" t="str">
        <f t="shared" si="2"/>
        <v>forward</v>
      </c>
      <c r="C832" s="3">
        <f t="shared" si="3"/>
        <v>6</v>
      </c>
      <c r="D832" s="3">
        <f t="shared" si="4"/>
        <v>0</v>
      </c>
      <c r="E832" s="3">
        <f t="shared" si="5"/>
        <v>6</v>
      </c>
      <c r="J832" s="3">
        <f t="shared" si="6"/>
        <v>741</v>
      </c>
      <c r="K832" s="3">
        <f t="shared" si="7"/>
        <v>4446</v>
      </c>
    </row>
    <row r="833">
      <c r="A833" s="1" t="s">
        <v>27</v>
      </c>
      <c r="B833" s="3" t="str">
        <f t="shared" si="2"/>
        <v>down</v>
      </c>
      <c r="C833" s="3">
        <f t="shared" si="3"/>
        <v>5</v>
      </c>
      <c r="D833" s="3">
        <f t="shared" si="4"/>
        <v>5</v>
      </c>
      <c r="E833" s="3">
        <f t="shared" si="5"/>
        <v>0</v>
      </c>
      <c r="J833" s="3">
        <f t="shared" si="6"/>
        <v>746</v>
      </c>
      <c r="K833" s="3">
        <f t="shared" si="7"/>
        <v>0</v>
      </c>
    </row>
    <row r="834">
      <c r="A834" s="1" t="s">
        <v>23</v>
      </c>
      <c r="B834" s="3" t="str">
        <f t="shared" si="2"/>
        <v>forward</v>
      </c>
      <c r="C834" s="3">
        <f t="shared" si="3"/>
        <v>7</v>
      </c>
      <c r="D834" s="3">
        <f t="shared" si="4"/>
        <v>0</v>
      </c>
      <c r="E834" s="3">
        <f t="shared" si="5"/>
        <v>7</v>
      </c>
      <c r="J834" s="3">
        <f t="shared" si="6"/>
        <v>746</v>
      </c>
      <c r="K834" s="3">
        <f t="shared" si="7"/>
        <v>5222</v>
      </c>
    </row>
    <row r="835">
      <c r="A835" s="1" t="s">
        <v>34</v>
      </c>
      <c r="B835" s="3" t="str">
        <f t="shared" si="2"/>
        <v>forward</v>
      </c>
      <c r="C835" s="3">
        <f t="shared" si="3"/>
        <v>1</v>
      </c>
      <c r="D835" s="3">
        <f t="shared" si="4"/>
        <v>0</v>
      </c>
      <c r="E835" s="3">
        <f t="shared" si="5"/>
        <v>1</v>
      </c>
      <c r="J835" s="3">
        <f t="shared" si="6"/>
        <v>746</v>
      </c>
      <c r="K835" s="3">
        <f t="shared" si="7"/>
        <v>746</v>
      </c>
    </row>
    <row r="836">
      <c r="A836" s="1" t="s">
        <v>20</v>
      </c>
      <c r="B836" s="3" t="str">
        <f t="shared" si="2"/>
        <v>down</v>
      </c>
      <c r="C836" s="3">
        <f t="shared" si="3"/>
        <v>7</v>
      </c>
      <c r="D836" s="3">
        <f t="shared" si="4"/>
        <v>7</v>
      </c>
      <c r="E836" s="3">
        <f t="shared" si="5"/>
        <v>0</v>
      </c>
      <c r="J836" s="3">
        <f t="shared" si="6"/>
        <v>753</v>
      </c>
      <c r="K836" s="3">
        <f t="shared" si="7"/>
        <v>0</v>
      </c>
    </row>
    <row r="837">
      <c r="A837" s="1" t="s">
        <v>37</v>
      </c>
      <c r="B837" s="3" t="str">
        <f t="shared" si="2"/>
        <v>down</v>
      </c>
      <c r="C837" s="3">
        <f t="shared" si="3"/>
        <v>6</v>
      </c>
      <c r="D837" s="3">
        <f t="shared" si="4"/>
        <v>6</v>
      </c>
      <c r="E837" s="3">
        <f t="shared" si="5"/>
        <v>0</v>
      </c>
      <c r="J837" s="3">
        <f t="shared" si="6"/>
        <v>759</v>
      </c>
      <c r="K837" s="3">
        <f t="shared" si="7"/>
        <v>0</v>
      </c>
    </row>
    <row r="838">
      <c r="A838" s="1" t="s">
        <v>37</v>
      </c>
      <c r="B838" s="3" t="str">
        <f t="shared" si="2"/>
        <v>down</v>
      </c>
      <c r="C838" s="3">
        <f t="shared" si="3"/>
        <v>6</v>
      </c>
      <c r="D838" s="3">
        <f t="shared" si="4"/>
        <v>6</v>
      </c>
      <c r="E838" s="3">
        <f t="shared" si="5"/>
        <v>0</v>
      </c>
      <c r="J838" s="3">
        <f t="shared" si="6"/>
        <v>765</v>
      </c>
      <c r="K838" s="3">
        <f t="shared" si="7"/>
        <v>0</v>
      </c>
    </row>
    <row r="839">
      <c r="A839" s="1" t="s">
        <v>18</v>
      </c>
      <c r="B839" s="3" t="str">
        <f t="shared" si="2"/>
        <v>forward</v>
      </c>
      <c r="C839" s="3">
        <f t="shared" si="3"/>
        <v>5</v>
      </c>
      <c r="D839" s="3">
        <f t="shared" si="4"/>
        <v>0</v>
      </c>
      <c r="E839" s="3">
        <f t="shared" si="5"/>
        <v>5</v>
      </c>
      <c r="J839" s="3">
        <f t="shared" si="6"/>
        <v>765</v>
      </c>
      <c r="K839" s="3">
        <f t="shared" si="7"/>
        <v>3825</v>
      </c>
    </row>
    <row r="840">
      <c r="A840" s="1" t="s">
        <v>39</v>
      </c>
      <c r="B840" s="3" t="str">
        <f t="shared" si="2"/>
        <v>up</v>
      </c>
      <c r="C840" s="3">
        <f t="shared" si="3"/>
        <v>6</v>
      </c>
      <c r="D840" s="3">
        <f t="shared" si="4"/>
        <v>-6</v>
      </c>
      <c r="E840" s="3">
        <f t="shared" si="5"/>
        <v>0</v>
      </c>
      <c r="J840" s="3">
        <f t="shared" si="6"/>
        <v>759</v>
      </c>
      <c r="K840" s="3">
        <f t="shared" si="7"/>
        <v>0</v>
      </c>
    </row>
    <row r="841">
      <c r="A841" s="1" t="s">
        <v>37</v>
      </c>
      <c r="B841" s="3" t="str">
        <f t="shared" si="2"/>
        <v>down</v>
      </c>
      <c r="C841" s="3">
        <f t="shared" si="3"/>
        <v>6</v>
      </c>
      <c r="D841" s="3">
        <f t="shared" si="4"/>
        <v>6</v>
      </c>
      <c r="E841" s="3">
        <f t="shared" si="5"/>
        <v>0</v>
      </c>
      <c r="J841" s="3">
        <f t="shared" si="6"/>
        <v>765</v>
      </c>
      <c r="K841" s="3">
        <f t="shared" si="7"/>
        <v>0</v>
      </c>
    </row>
    <row r="842">
      <c r="A842" s="1" t="s">
        <v>21</v>
      </c>
      <c r="B842" s="3" t="str">
        <f t="shared" si="2"/>
        <v>forward</v>
      </c>
      <c r="C842" s="3">
        <f t="shared" si="3"/>
        <v>8</v>
      </c>
      <c r="D842" s="3">
        <f t="shared" si="4"/>
        <v>0</v>
      </c>
      <c r="E842" s="3">
        <f t="shared" si="5"/>
        <v>8</v>
      </c>
      <c r="J842" s="3">
        <f t="shared" si="6"/>
        <v>765</v>
      </c>
      <c r="K842" s="3">
        <f t="shared" si="7"/>
        <v>6120</v>
      </c>
    </row>
    <row r="843">
      <c r="A843" s="1" t="s">
        <v>41</v>
      </c>
      <c r="B843" s="3" t="str">
        <f t="shared" si="2"/>
        <v>up</v>
      </c>
      <c r="C843" s="3">
        <f t="shared" si="3"/>
        <v>2</v>
      </c>
      <c r="D843" s="3">
        <f t="shared" si="4"/>
        <v>-2</v>
      </c>
      <c r="E843" s="3">
        <f t="shared" si="5"/>
        <v>0</v>
      </c>
      <c r="J843" s="3">
        <f t="shared" si="6"/>
        <v>763</v>
      </c>
      <c r="K843" s="3">
        <f t="shared" si="7"/>
        <v>0</v>
      </c>
    </row>
    <row r="844">
      <c r="A844" s="1" t="s">
        <v>28</v>
      </c>
      <c r="B844" s="3" t="str">
        <f t="shared" si="2"/>
        <v>down</v>
      </c>
      <c r="C844" s="3">
        <f t="shared" si="3"/>
        <v>8</v>
      </c>
      <c r="D844" s="3">
        <f t="shared" si="4"/>
        <v>8</v>
      </c>
      <c r="E844" s="3">
        <f t="shared" si="5"/>
        <v>0</v>
      </c>
      <c r="J844" s="3">
        <f t="shared" si="6"/>
        <v>771</v>
      </c>
      <c r="K844" s="3">
        <f t="shared" si="7"/>
        <v>0</v>
      </c>
    </row>
    <row r="845">
      <c r="A845" s="1" t="s">
        <v>36</v>
      </c>
      <c r="B845" s="3" t="str">
        <f t="shared" si="2"/>
        <v>down</v>
      </c>
      <c r="C845" s="3">
        <f t="shared" si="3"/>
        <v>3</v>
      </c>
      <c r="D845" s="3">
        <f t="shared" si="4"/>
        <v>3</v>
      </c>
      <c r="E845" s="3">
        <f t="shared" si="5"/>
        <v>0</v>
      </c>
      <c r="J845" s="3">
        <f t="shared" si="6"/>
        <v>774</v>
      </c>
      <c r="K845" s="3">
        <f t="shared" si="7"/>
        <v>0</v>
      </c>
    </row>
    <row r="846">
      <c r="A846" s="1" t="s">
        <v>26</v>
      </c>
      <c r="B846" s="3" t="str">
        <f t="shared" si="2"/>
        <v>up</v>
      </c>
      <c r="C846" s="3">
        <f t="shared" si="3"/>
        <v>5</v>
      </c>
      <c r="D846" s="3">
        <f t="shared" si="4"/>
        <v>-5</v>
      </c>
      <c r="E846" s="3">
        <f t="shared" si="5"/>
        <v>0</v>
      </c>
      <c r="J846" s="3">
        <f t="shared" si="6"/>
        <v>769</v>
      </c>
      <c r="K846" s="3">
        <f t="shared" si="7"/>
        <v>0</v>
      </c>
    </row>
    <row r="847">
      <c r="A847" s="1" t="s">
        <v>42</v>
      </c>
      <c r="B847" s="3" t="str">
        <f t="shared" si="2"/>
        <v>up</v>
      </c>
      <c r="C847" s="3">
        <f t="shared" si="3"/>
        <v>8</v>
      </c>
      <c r="D847" s="3">
        <f t="shared" si="4"/>
        <v>-8</v>
      </c>
      <c r="E847" s="3">
        <f t="shared" si="5"/>
        <v>0</v>
      </c>
      <c r="J847" s="3">
        <f t="shared" si="6"/>
        <v>761</v>
      </c>
      <c r="K847" s="3">
        <f t="shared" si="7"/>
        <v>0</v>
      </c>
    </row>
    <row r="848">
      <c r="A848" s="1" t="s">
        <v>37</v>
      </c>
      <c r="B848" s="3" t="str">
        <f t="shared" si="2"/>
        <v>down</v>
      </c>
      <c r="C848" s="3">
        <f t="shared" si="3"/>
        <v>6</v>
      </c>
      <c r="D848" s="3">
        <f t="shared" si="4"/>
        <v>6</v>
      </c>
      <c r="E848" s="3">
        <f t="shared" si="5"/>
        <v>0</v>
      </c>
      <c r="J848" s="3">
        <f t="shared" si="6"/>
        <v>767</v>
      </c>
      <c r="K848" s="3">
        <f t="shared" si="7"/>
        <v>0</v>
      </c>
    </row>
    <row r="849">
      <c r="A849" s="1" t="s">
        <v>22</v>
      </c>
      <c r="B849" s="3" t="str">
        <f t="shared" si="2"/>
        <v>forward</v>
      </c>
      <c r="C849" s="3">
        <f t="shared" si="3"/>
        <v>4</v>
      </c>
      <c r="D849" s="3">
        <f t="shared" si="4"/>
        <v>0</v>
      </c>
      <c r="E849" s="3">
        <f t="shared" si="5"/>
        <v>4</v>
      </c>
      <c r="J849" s="3">
        <f t="shared" si="6"/>
        <v>767</v>
      </c>
      <c r="K849" s="3">
        <f t="shared" si="7"/>
        <v>3068</v>
      </c>
    </row>
    <row r="850">
      <c r="A850" s="1" t="s">
        <v>16</v>
      </c>
      <c r="B850" s="3" t="str">
        <f t="shared" si="2"/>
        <v>forward</v>
      </c>
      <c r="C850" s="3">
        <f t="shared" si="3"/>
        <v>2</v>
      </c>
      <c r="D850" s="3">
        <f t="shared" si="4"/>
        <v>0</v>
      </c>
      <c r="E850" s="3">
        <f t="shared" si="5"/>
        <v>2</v>
      </c>
      <c r="J850" s="3">
        <f t="shared" si="6"/>
        <v>767</v>
      </c>
      <c r="K850" s="3">
        <f t="shared" si="7"/>
        <v>1534</v>
      </c>
    </row>
    <row r="851">
      <c r="A851" s="1" t="s">
        <v>35</v>
      </c>
      <c r="B851" s="3" t="str">
        <f t="shared" si="2"/>
        <v>up</v>
      </c>
      <c r="C851" s="3">
        <f t="shared" si="3"/>
        <v>3</v>
      </c>
      <c r="D851" s="3">
        <f t="shared" si="4"/>
        <v>-3</v>
      </c>
      <c r="E851" s="3">
        <f t="shared" si="5"/>
        <v>0</v>
      </c>
      <c r="J851" s="3">
        <f t="shared" si="6"/>
        <v>764</v>
      </c>
      <c r="K851" s="3">
        <f t="shared" si="7"/>
        <v>0</v>
      </c>
    </row>
    <row r="852">
      <c r="A852" s="1" t="s">
        <v>18</v>
      </c>
      <c r="B852" s="3" t="str">
        <f t="shared" si="2"/>
        <v>forward</v>
      </c>
      <c r="C852" s="3">
        <f t="shared" si="3"/>
        <v>5</v>
      </c>
      <c r="D852" s="3">
        <f t="shared" si="4"/>
        <v>0</v>
      </c>
      <c r="E852" s="3">
        <f t="shared" si="5"/>
        <v>5</v>
      </c>
      <c r="J852" s="3">
        <f t="shared" si="6"/>
        <v>764</v>
      </c>
      <c r="K852" s="3">
        <f t="shared" si="7"/>
        <v>3820</v>
      </c>
    </row>
    <row r="853">
      <c r="A853" s="1" t="s">
        <v>17</v>
      </c>
      <c r="B853" s="3" t="str">
        <f t="shared" si="2"/>
        <v>forward</v>
      </c>
      <c r="C853" s="3">
        <f t="shared" si="3"/>
        <v>3</v>
      </c>
      <c r="D853" s="3">
        <f t="shared" si="4"/>
        <v>0</v>
      </c>
      <c r="E853" s="3">
        <f t="shared" si="5"/>
        <v>3</v>
      </c>
      <c r="J853" s="3">
        <f t="shared" si="6"/>
        <v>764</v>
      </c>
      <c r="K853" s="3">
        <f t="shared" si="7"/>
        <v>2292</v>
      </c>
    </row>
    <row r="854">
      <c r="A854" s="1" t="s">
        <v>42</v>
      </c>
      <c r="B854" s="3" t="str">
        <f t="shared" si="2"/>
        <v>up</v>
      </c>
      <c r="C854" s="3">
        <f t="shared" si="3"/>
        <v>8</v>
      </c>
      <c r="D854" s="3">
        <f t="shared" si="4"/>
        <v>-8</v>
      </c>
      <c r="E854" s="3">
        <f t="shared" si="5"/>
        <v>0</v>
      </c>
      <c r="J854" s="3">
        <f t="shared" si="6"/>
        <v>756</v>
      </c>
      <c r="K854" s="3">
        <f t="shared" si="7"/>
        <v>0</v>
      </c>
    </row>
    <row r="855">
      <c r="A855" s="1" t="s">
        <v>19</v>
      </c>
      <c r="B855" s="3" t="str">
        <f t="shared" si="2"/>
        <v>forward</v>
      </c>
      <c r="C855" s="3">
        <f t="shared" si="3"/>
        <v>6</v>
      </c>
      <c r="D855" s="3">
        <f t="shared" si="4"/>
        <v>0</v>
      </c>
      <c r="E855" s="3">
        <f t="shared" si="5"/>
        <v>6</v>
      </c>
      <c r="J855" s="3">
        <f t="shared" si="6"/>
        <v>756</v>
      </c>
      <c r="K855" s="3">
        <f t="shared" si="7"/>
        <v>4536</v>
      </c>
    </row>
    <row r="856">
      <c r="A856" s="1" t="s">
        <v>42</v>
      </c>
      <c r="B856" s="3" t="str">
        <f t="shared" si="2"/>
        <v>up</v>
      </c>
      <c r="C856" s="3">
        <f t="shared" si="3"/>
        <v>8</v>
      </c>
      <c r="D856" s="3">
        <f t="shared" si="4"/>
        <v>-8</v>
      </c>
      <c r="E856" s="3">
        <f t="shared" si="5"/>
        <v>0</v>
      </c>
      <c r="J856" s="3">
        <f t="shared" si="6"/>
        <v>748</v>
      </c>
      <c r="K856" s="3">
        <f t="shared" si="7"/>
        <v>0</v>
      </c>
    </row>
    <row r="857">
      <c r="A857" s="1" t="s">
        <v>34</v>
      </c>
      <c r="B857" s="3" t="str">
        <f t="shared" si="2"/>
        <v>forward</v>
      </c>
      <c r="C857" s="3">
        <f t="shared" si="3"/>
        <v>1</v>
      </c>
      <c r="D857" s="3">
        <f t="shared" si="4"/>
        <v>0</v>
      </c>
      <c r="E857" s="3">
        <f t="shared" si="5"/>
        <v>1</v>
      </c>
      <c r="J857" s="3">
        <f t="shared" si="6"/>
        <v>748</v>
      </c>
      <c r="K857" s="3">
        <f t="shared" si="7"/>
        <v>748</v>
      </c>
    </row>
    <row r="858">
      <c r="A858" s="1" t="s">
        <v>42</v>
      </c>
      <c r="B858" s="3" t="str">
        <f t="shared" si="2"/>
        <v>up</v>
      </c>
      <c r="C858" s="3">
        <f t="shared" si="3"/>
        <v>8</v>
      </c>
      <c r="D858" s="3">
        <f t="shared" si="4"/>
        <v>-8</v>
      </c>
      <c r="E858" s="3">
        <f t="shared" si="5"/>
        <v>0</v>
      </c>
      <c r="J858" s="3">
        <f t="shared" si="6"/>
        <v>740</v>
      </c>
      <c r="K858" s="3">
        <f t="shared" si="7"/>
        <v>0</v>
      </c>
    </row>
    <row r="859">
      <c r="A859" s="1" t="s">
        <v>32</v>
      </c>
      <c r="B859" s="3" t="str">
        <f t="shared" si="2"/>
        <v>up</v>
      </c>
      <c r="C859" s="3">
        <f t="shared" si="3"/>
        <v>7</v>
      </c>
      <c r="D859" s="3">
        <f t="shared" si="4"/>
        <v>-7</v>
      </c>
      <c r="E859" s="3">
        <f t="shared" si="5"/>
        <v>0</v>
      </c>
      <c r="J859" s="3">
        <f t="shared" si="6"/>
        <v>733</v>
      </c>
      <c r="K859" s="3">
        <f t="shared" si="7"/>
        <v>0</v>
      </c>
    </row>
    <row r="860">
      <c r="A860" s="1" t="s">
        <v>39</v>
      </c>
      <c r="B860" s="3" t="str">
        <f t="shared" si="2"/>
        <v>up</v>
      </c>
      <c r="C860" s="3">
        <f t="shared" si="3"/>
        <v>6</v>
      </c>
      <c r="D860" s="3">
        <f t="shared" si="4"/>
        <v>-6</v>
      </c>
      <c r="E860" s="3">
        <f t="shared" si="5"/>
        <v>0</v>
      </c>
      <c r="J860" s="3">
        <f t="shared" si="6"/>
        <v>727</v>
      </c>
      <c r="K860" s="3">
        <f t="shared" si="7"/>
        <v>0</v>
      </c>
    </row>
    <row r="861">
      <c r="A861" s="1" t="s">
        <v>16</v>
      </c>
      <c r="B861" s="3" t="str">
        <f t="shared" si="2"/>
        <v>forward</v>
      </c>
      <c r="C861" s="3">
        <f t="shared" si="3"/>
        <v>2</v>
      </c>
      <c r="D861" s="3">
        <f t="shared" si="4"/>
        <v>0</v>
      </c>
      <c r="E861" s="3">
        <f t="shared" si="5"/>
        <v>2</v>
      </c>
      <c r="J861" s="3">
        <f t="shared" si="6"/>
        <v>727</v>
      </c>
      <c r="K861" s="3">
        <f t="shared" si="7"/>
        <v>1454</v>
      </c>
    </row>
    <row r="862">
      <c r="A862" s="1" t="s">
        <v>25</v>
      </c>
      <c r="B862" s="3" t="str">
        <f t="shared" si="2"/>
        <v>down</v>
      </c>
      <c r="C862" s="3">
        <f t="shared" si="3"/>
        <v>9</v>
      </c>
      <c r="D862" s="3">
        <f t="shared" si="4"/>
        <v>9</v>
      </c>
      <c r="E862" s="3">
        <f t="shared" si="5"/>
        <v>0</v>
      </c>
      <c r="J862" s="3">
        <f t="shared" si="6"/>
        <v>736</v>
      </c>
      <c r="K862" s="3">
        <f t="shared" si="7"/>
        <v>0</v>
      </c>
    </row>
    <row r="863">
      <c r="A863" s="1" t="s">
        <v>25</v>
      </c>
      <c r="B863" s="3" t="str">
        <f t="shared" si="2"/>
        <v>down</v>
      </c>
      <c r="C863" s="3">
        <f t="shared" si="3"/>
        <v>9</v>
      </c>
      <c r="D863" s="3">
        <f t="shared" si="4"/>
        <v>9</v>
      </c>
      <c r="E863" s="3">
        <f t="shared" si="5"/>
        <v>0</v>
      </c>
      <c r="J863" s="3">
        <f t="shared" si="6"/>
        <v>745</v>
      </c>
      <c r="K863" s="3">
        <f t="shared" si="7"/>
        <v>0</v>
      </c>
    </row>
    <row r="864">
      <c r="A864" s="1" t="s">
        <v>17</v>
      </c>
      <c r="B864" s="3" t="str">
        <f t="shared" si="2"/>
        <v>forward</v>
      </c>
      <c r="C864" s="3">
        <f t="shared" si="3"/>
        <v>3</v>
      </c>
      <c r="D864" s="3">
        <f t="shared" si="4"/>
        <v>0</v>
      </c>
      <c r="E864" s="3">
        <f t="shared" si="5"/>
        <v>3</v>
      </c>
      <c r="J864" s="3">
        <f t="shared" si="6"/>
        <v>745</v>
      </c>
      <c r="K864" s="3">
        <f t="shared" si="7"/>
        <v>2235</v>
      </c>
    </row>
    <row r="865">
      <c r="A865" s="1" t="s">
        <v>20</v>
      </c>
      <c r="B865" s="3" t="str">
        <f t="shared" si="2"/>
        <v>down</v>
      </c>
      <c r="C865" s="3">
        <f t="shared" si="3"/>
        <v>7</v>
      </c>
      <c r="D865" s="3">
        <f t="shared" si="4"/>
        <v>7</v>
      </c>
      <c r="E865" s="3">
        <f t="shared" si="5"/>
        <v>0</v>
      </c>
      <c r="J865" s="3">
        <f t="shared" si="6"/>
        <v>752</v>
      </c>
      <c r="K865" s="3">
        <f t="shared" si="7"/>
        <v>0</v>
      </c>
    </row>
    <row r="866">
      <c r="A866" s="1" t="s">
        <v>17</v>
      </c>
      <c r="B866" s="3" t="str">
        <f t="shared" si="2"/>
        <v>forward</v>
      </c>
      <c r="C866" s="3">
        <f t="shared" si="3"/>
        <v>3</v>
      </c>
      <c r="D866" s="3">
        <f t="shared" si="4"/>
        <v>0</v>
      </c>
      <c r="E866" s="3">
        <f t="shared" si="5"/>
        <v>3</v>
      </c>
      <c r="J866" s="3">
        <f t="shared" si="6"/>
        <v>752</v>
      </c>
      <c r="K866" s="3">
        <f t="shared" si="7"/>
        <v>2256</v>
      </c>
    </row>
    <row r="867">
      <c r="A867" s="1" t="s">
        <v>37</v>
      </c>
      <c r="B867" s="3" t="str">
        <f t="shared" si="2"/>
        <v>down</v>
      </c>
      <c r="C867" s="3">
        <f t="shared" si="3"/>
        <v>6</v>
      </c>
      <c r="D867" s="3">
        <f t="shared" si="4"/>
        <v>6</v>
      </c>
      <c r="E867" s="3">
        <f t="shared" si="5"/>
        <v>0</v>
      </c>
      <c r="J867" s="3">
        <f t="shared" si="6"/>
        <v>758</v>
      </c>
      <c r="K867" s="3">
        <f t="shared" si="7"/>
        <v>0</v>
      </c>
    </row>
    <row r="868">
      <c r="A868" s="1" t="s">
        <v>29</v>
      </c>
      <c r="B868" s="3" t="str">
        <f t="shared" si="2"/>
        <v>forward</v>
      </c>
      <c r="C868" s="3">
        <f t="shared" si="3"/>
        <v>9</v>
      </c>
      <c r="D868" s="3">
        <f t="shared" si="4"/>
        <v>0</v>
      </c>
      <c r="E868" s="3">
        <f t="shared" si="5"/>
        <v>9</v>
      </c>
      <c r="J868" s="3">
        <f t="shared" si="6"/>
        <v>758</v>
      </c>
      <c r="K868" s="3">
        <f t="shared" si="7"/>
        <v>6822</v>
      </c>
    </row>
    <row r="869">
      <c r="A869" s="1" t="s">
        <v>26</v>
      </c>
      <c r="B869" s="3" t="str">
        <f t="shared" si="2"/>
        <v>up</v>
      </c>
      <c r="C869" s="3">
        <f t="shared" si="3"/>
        <v>5</v>
      </c>
      <c r="D869" s="3">
        <f t="shared" si="4"/>
        <v>-5</v>
      </c>
      <c r="E869" s="3">
        <f t="shared" si="5"/>
        <v>0</v>
      </c>
      <c r="J869" s="3">
        <f t="shared" si="6"/>
        <v>753</v>
      </c>
      <c r="K869" s="3">
        <f t="shared" si="7"/>
        <v>0</v>
      </c>
    </row>
    <row r="870">
      <c r="A870" s="1" t="s">
        <v>30</v>
      </c>
      <c r="B870" s="3" t="str">
        <f t="shared" si="2"/>
        <v>down</v>
      </c>
      <c r="C870" s="3">
        <f t="shared" si="3"/>
        <v>1</v>
      </c>
      <c r="D870" s="3">
        <f t="shared" si="4"/>
        <v>1</v>
      </c>
      <c r="E870" s="3">
        <f t="shared" si="5"/>
        <v>0</v>
      </c>
      <c r="J870" s="3">
        <f t="shared" si="6"/>
        <v>754</v>
      </c>
      <c r="K870" s="3">
        <f t="shared" si="7"/>
        <v>0</v>
      </c>
    </row>
    <row r="871">
      <c r="A871" s="1" t="s">
        <v>23</v>
      </c>
      <c r="B871" s="3" t="str">
        <f t="shared" si="2"/>
        <v>forward</v>
      </c>
      <c r="C871" s="3">
        <f t="shared" si="3"/>
        <v>7</v>
      </c>
      <c r="D871" s="3">
        <f t="shared" si="4"/>
        <v>0</v>
      </c>
      <c r="E871" s="3">
        <f t="shared" si="5"/>
        <v>7</v>
      </c>
      <c r="J871" s="3">
        <f t="shared" si="6"/>
        <v>754</v>
      </c>
      <c r="K871" s="3">
        <f t="shared" si="7"/>
        <v>5278</v>
      </c>
    </row>
    <row r="872">
      <c r="A872" s="1" t="s">
        <v>30</v>
      </c>
      <c r="B872" s="3" t="str">
        <f t="shared" si="2"/>
        <v>down</v>
      </c>
      <c r="C872" s="3">
        <f t="shared" si="3"/>
        <v>1</v>
      </c>
      <c r="D872" s="3">
        <f t="shared" si="4"/>
        <v>1</v>
      </c>
      <c r="E872" s="3">
        <f t="shared" si="5"/>
        <v>0</v>
      </c>
      <c r="J872" s="3">
        <f t="shared" si="6"/>
        <v>755</v>
      </c>
      <c r="K872" s="3">
        <f t="shared" si="7"/>
        <v>0</v>
      </c>
    </row>
    <row r="873">
      <c r="A873" s="1" t="s">
        <v>27</v>
      </c>
      <c r="B873" s="3" t="str">
        <f t="shared" si="2"/>
        <v>down</v>
      </c>
      <c r="C873" s="3">
        <f t="shared" si="3"/>
        <v>5</v>
      </c>
      <c r="D873" s="3">
        <f t="shared" si="4"/>
        <v>5</v>
      </c>
      <c r="E873" s="3">
        <f t="shared" si="5"/>
        <v>0</v>
      </c>
      <c r="J873" s="3">
        <f t="shared" si="6"/>
        <v>760</v>
      </c>
      <c r="K873" s="3">
        <f t="shared" si="7"/>
        <v>0</v>
      </c>
    </row>
    <row r="874">
      <c r="A874" s="1" t="s">
        <v>25</v>
      </c>
      <c r="B874" s="3" t="str">
        <f t="shared" si="2"/>
        <v>down</v>
      </c>
      <c r="C874" s="3">
        <f t="shared" si="3"/>
        <v>9</v>
      </c>
      <c r="D874" s="3">
        <f t="shared" si="4"/>
        <v>9</v>
      </c>
      <c r="E874" s="3">
        <f t="shared" si="5"/>
        <v>0</v>
      </c>
      <c r="J874" s="3">
        <f t="shared" si="6"/>
        <v>769</v>
      </c>
      <c r="K874" s="3">
        <f t="shared" si="7"/>
        <v>0</v>
      </c>
    </row>
    <row r="875">
      <c r="A875" s="1" t="s">
        <v>21</v>
      </c>
      <c r="B875" s="3" t="str">
        <f t="shared" si="2"/>
        <v>forward</v>
      </c>
      <c r="C875" s="3">
        <f t="shared" si="3"/>
        <v>8</v>
      </c>
      <c r="D875" s="3">
        <f t="shared" si="4"/>
        <v>0</v>
      </c>
      <c r="E875" s="3">
        <f t="shared" si="5"/>
        <v>8</v>
      </c>
      <c r="J875" s="3">
        <f t="shared" si="6"/>
        <v>769</v>
      </c>
      <c r="K875" s="3">
        <f t="shared" si="7"/>
        <v>6152</v>
      </c>
    </row>
    <row r="876">
      <c r="A876" s="1" t="s">
        <v>29</v>
      </c>
      <c r="B876" s="3" t="str">
        <f t="shared" si="2"/>
        <v>forward</v>
      </c>
      <c r="C876" s="3">
        <f t="shared" si="3"/>
        <v>9</v>
      </c>
      <c r="D876" s="3">
        <f t="shared" si="4"/>
        <v>0</v>
      </c>
      <c r="E876" s="3">
        <f t="shared" si="5"/>
        <v>9</v>
      </c>
      <c r="J876" s="3">
        <f t="shared" si="6"/>
        <v>769</v>
      </c>
      <c r="K876" s="3">
        <f t="shared" si="7"/>
        <v>6921</v>
      </c>
    </row>
    <row r="877">
      <c r="A877" s="1" t="s">
        <v>23</v>
      </c>
      <c r="B877" s="3" t="str">
        <f t="shared" si="2"/>
        <v>forward</v>
      </c>
      <c r="C877" s="3">
        <f t="shared" si="3"/>
        <v>7</v>
      </c>
      <c r="D877" s="3">
        <f t="shared" si="4"/>
        <v>0</v>
      </c>
      <c r="E877" s="3">
        <f t="shared" si="5"/>
        <v>7</v>
      </c>
      <c r="J877" s="3">
        <f t="shared" si="6"/>
        <v>769</v>
      </c>
      <c r="K877" s="3">
        <f t="shared" si="7"/>
        <v>5383</v>
      </c>
    </row>
    <row r="878">
      <c r="A878" s="1" t="s">
        <v>25</v>
      </c>
      <c r="B878" s="3" t="str">
        <f t="shared" si="2"/>
        <v>down</v>
      </c>
      <c r="C878" s="3">
        <f t="shared" si="3"/>
        <v>9</v>
      </c>
      <c r="D878" s="3">
        <f t="shared" si="4"/>
        <v>9</v>
      </c>
      <c r="E878" s="3">
        <f t="shared" si="5"/>
        <v>0</v>
      </c>
      <c r="J878" s="3">
        <f t="shared" si="6"/>
        <v>778</v>
      </c>
      <c r="K878" s="3">
        <f t="shared" si="7"/>
        <v>0</v>
      </c>
    </row>
    <row r="879">
      <c r="A879" s="1" t="s">
        <v>38</v>
      </c>
      <c r="B879" s="3" t="str">
        <f t="shared" si="2"/>
        <v>up</v>
      </c>
      <c r="C879" s="3">
        <f t="shared" si="3"/>
        <v>4</v>
      </c>
      <c r="D879" s="3">
        <f t="shared" si="4"/>
        <v>-4</v>
      </c>
      <c r="E879" s="3">
        <f t="shared" si="5"/>
        <v>0</v>
      </c>
      <c r="J879" s="3">
        <f t="shared" si="6"/>
        <v>774</v>
      </c>
      <c r="K879" s="3">
        <f t="shared" si="7"/>
        <v>0</v>
      </c>
    </row>
    <row r="880">
      <c r="A880" s="1" t="s">
        <v>18</v>
      </c>
      <c r="B880" s="3" t="str">
        <f t="shared" si="2"/>
        <v>forward</v>
      </c>
      <c r="C880" s="3">
        <f t="shared" si="3"/>
        <v>5</v>
      </c>
      <c r="D880" s="3">
        <f t="shared" si="4"/>
        <v>0</v>
      </c>
      <c r="E880" s="3">
        <f t="shared" si="5"/>
        <v>5</v>
      </c>
      <c r="J880" s="3">
        <f t="shared" si="6"/>
        <v>774</v>
      </c>
      <c r="K880" s="3">
        <f t="shared" si="7"/>
        <v>3870</v>
      </c>
    </row>
    <row r="881">
      <c r="A881" s="1" t="s">
        <v>27</v>
      </c>
      <c r="B881" s="3" t="str">
        <f t="shared" si="2"/>
        <v>down</v>
      </c>
      <c r="C881" s="3">
        <f t="shared" si="3"/>
        <v>5</v>
      </c>
      <c r="D881" s="3">
        <f t="shared" si="4"/>
        <v>5</v>
      </c>
      <c r="E881" s="3">
        <f t="shared" si="5"/>
        <v>0</v>
      </c>
      <c r="J881" s="3">
        <f t="shared" si="6"/>
        <v>779</v>
      </c>
      <c r="K881" s="3">
        <f t="shared" si="7"/>
        <v>0</v>
      </c>
    </row>
    <row r="882">
      <c r="A882" s="1" t="s">
        <v>18</v>
      </c>
      <c r="B882" s="3" t="str">
        <f t="shared" si="2"/>
        <v>forward</v>
      </c>
      <c r="C882" s="3">
        <f t="shared" si="3"/>
        <v>5</v>
      </c>
      <c r="D882" s="3">
        <f t="shared" si="4"/>
        <v>0</v>
      </c>
      <c r="E882" s="3">
        <f t="shared" si="5"/>
        <v>5</v>
      </c>
      <c r="J882" s="3">
        <f t="shared" si="6"/>
        <v>779</v>
      </c>
      <c r="K882" s="3">
        <f t="shared" si="7"/>
        <v>3895</v>
      </c>
    </row>
    <row r="883">
      <c r="A883" s="1" t="s">
        <v>25</v>
      </c>
      <c r="B883" s="3" t="str">
        <f t="shared" si="2"/>
        <v>down</v>
      </c>
      <c r="C883" s="3">
        <f t="shared" si="3"/>
        <v>9</v>
      </c>
      <c r="D883" s="3">
        <f t="shared" si="4"/>
        <v>9</v>
      </c>
      <c r="E883" s="3">
        <f t="shared" si="5"/>
        <v>0</v>
      </c>
      <c r="J883" s="3">
        <f t="shared" si="6"/>
        <v>788</v>
      </c>
      <c r="K883" s="3">
        <f t="shared" si="7"/>
        <v>0</v>
      </c>
    </row>
    <row r="884">
      <c r="A884" s="1" t="s">
        <v>29</v>
      </c>
      <c r="B884" s="3" t="str">
        <f t="shared" si="2"/>
        <v>forward</v>
      </c>
      <c r="C884" s="3">
        <f t="shared" si="3"/>
        <v>9</v>
      </c>
      <c r="D884" s="3">
        <f t="shared" si="4"/>
        <v>0</v>
      </c>
      <c r="E884" s="3">
        <f t="shared" si="5"/>
        <v>9</v>
      </c>
      <c r="J884" s="3">
        <f t="shared" si="6"/>
        <v>788</v>
      </c>
      <c r="K884" s="3">
        <f t="shared" si="7"/>
        <v>7092</v>
      </c>
    </row>
    <row r="885">
      <c r="A885" s="1" t="s">
        <v>17</v>
      </c>
      <c r="B885" s="3" t="str">
        <f t="shared" si="2"/>
        <v>forward</v>
      </c>
      <c r="C885" s="3">
        <f t="shared" si="3"/>
        <v>3</v>
      </c>
      <c r="D885" s="3">
        <f t="shared" si="4"/>
        <v>0</v>
      </c>
      <c r="E885" s="3">
        <f t="shared" si="5"/>
        <v>3</v>
      </c>
      <c r="J885" s="3">
        <f t="shared" si="6"/>
        <v>788</v>
      </c>
      <c r="K885" s="3">
        <f t="shared" si="7"/>
        <v>2364</v>
      </c>
    </row>
    <row r="886">
      <c r="A886" s="1" t="s">
        <v>26</v>
      </c>
      <c r="B886" s="3" t="str">
        <f t="shared" si="2"/>
        <v>up</v>
      </c>
      <c r="C886" s="3">
        <f t="shared" si="3"/>
        <v>5</v>
      </c>
      <c r="D886" s="3">
        <f t="shared" si="4"/>
        <v>-5</v>
      </c>
      <c r="E886" s="3">
        <f t="shared" si="5"/>
        <v>0</v>
      </c>
      <c r="J886" s="3">
        <f t="shared" si="6"/>
        <v>783</v>
      </c>
      <c r="K886" s="3">
        <f t="shared" si="7"/>
        <v>0</v>
      </c>
    </row>
    <row r="887">
      <c r="A887" s="1" t="s">
        <v>21</v>
      </c>
      <c r="B887" s="3" t="str">
        <f t="shared" si="2"/>
        <v>forward</v>
      </c>
      <c r="C887" s="3">
        <f t="shared" si="3"/>
        <v>8</v>
      </c>
      <c r="D887" s="3">
        <f t="shared" si="4"/>
        <v>0</v>
      </c>
      <c r="E887" s="3">
        <f t="shared" si="5"/>
        <v>8</v>
      </c>
      <c r="J887" s="3">
        <f t="shared" si="6"/>
        <v>783</v>
      </c>
      <c r="K887" s="3">
        <f t="shared" si="7"/>
        <v>6264</v>
      </c>
    </row>
    <row r="888">
      <c r="A888" s="1" t="s">
        <v>26</v>
      </c>
      <c r="B888" s="3" t="str">
        <f t="shared" si="2"/>
        <v>up</v>
      </c>
      <c r="C888" s="3">
        <f t="shared" si="3"/>
        <v>5</v>
      </c>
      <c r="D888" s="3">
        <f t="shared" si="4"/>
        <v>-5</v>
      </c>
      <c r="E888" s="3">
        <f t="shared" si="5"/>
        <v>0</v>
      </c>
      <c r="J888" s="3">
        <f t="shared" si="6"/>
        <v>778</v>
      </c>
      <c r="K888" s="3">
        <f t="shared" si="7"/>
        <v>0</v>
      </c>
    </row>
    <row r="889">
      <c r="A889" s="1" t="s">
        <v>30</v>
      </c>
      <c r="B889" s="3" t="str">
        <f t="shared" si="2"/>
        <v>down</v>
      </c>
      <c r="C889" s="3">
        <f t="shared" si="3"/>
        <v>1</v>
      </c>
      <c r="D889" s="3">
        <f t="shared" si="4"/>
        <v>1</v>
      </c>
      <c r="E889" s="3">
        <f t="shared" si="5"/>
        <v>0</v>
      </c>
      <c r="J889" s="3">
        <f t="shared" si="6"/>
        <v>779</v>
      </c>
      <c r="K889" s="3">
        <f t="shared" si="7"/>
        <v>0</v>
      </c>
    </row>
    <row r="890">
      <c r="A890" s="1" t="s">
        <v>21</v>
      </c>
      <c r="B890" s="3" t="str">
        <f t="shared" si="2"/>
        <v>forward</v>
      </c>
      <c r="C890" s="3">
        <f t="shared" si="3"/>
        <v>8</v>
      </c>
      <c r="D890" s="3">
        <f t="shared" si="4"/>
        <v>0</v>
      </c>
      <c r="E890" s="3">
        <f t="shared" si="5"/>
        <v>8</v>
      </c>
      <c r="J890" s="3">
        <f t="shared" si="6"/>
        <v>779</v>
      </c>
      <c r="K890" s="3">
        <f t="shared" si="7"/>
        <v>6232</v>
      </c>
    </row>
    <row r="891">
      <c r="A891" s="1" t="s">
        <v>36</v>
      </c>
      <c r="B891" s="3" t="str">
        <f t="shared" si="2"/>
        <v>down</v>
      </c>
      <c r="C891" s="3">
        <f t="shared" si="3"/>
        <v>3</v>
      </c>
      <c r="D891" s="3">
        <f t="shared" si="4"/>
        <v>3</v>
      </c>
      <c r="E891" s="3">
        <f t="shared" si="5"/>
        <v>0</v>
      </c>
      <c r="J891" s="3">
        <f t="shared" si="6"/>
        <v>782</v>
      </c>
      <c r="K891" s="3">
        <f t="shared" si="7"/>
        <v>0</v>
      </c>
    </row>
    <row r="892">
      <c r="A892" s="1" t="s">
        <v>19</v>
      </c>
      <c r="B892" s="3" t="str">
        <f t="shared" si="2"/>
        <v>forward</v>
      </c>
      <c r="C892" s="3">
        <f t="shared" si="3"/>
        <v>6</v>
      </c>
      <c r="D892" s="3">
        <f t="shared" si="4"/>
        <v>0</v>
      </c>
      <c r="E892" s="3">
        <f t="shared" si="5"/>
        <v>6</v>
      </c>
      <c r="J892" s="3">
        <f t="shared" si="6"/>
        <v>782</v>
      </c>
      <c r="K892" s="3">
        <f t="shared" si="7"/>
        <v>4692</v>
      </c>
    </row>
    <row r="893">
      <c r="A893" s="1" t="s">
        <v>31</v>
      </c>
      <c r="B893" s="3" t="str">
        <f t="shared" si="2"/>
        <v>up</v>
      </c>
      <c r="C893" s="3">
        <f t="shared" si="3"/>
        <v>9</v>
      </c>
      <c r="D893" s="3">
        <f t="shared" si="4"/>
        <v>-9</v>
      </c>
      <c r="E893" s="3">
        <f t="shared" si="5"/>
        <v>0</v>
      </c>
      <c r="J893" s="3">
        <f t="shared" si="6"/>
        <v>773</v>
      </c>
      <c r="K893" s="3">
        <f t="shared" si="7"/>
        <v>0</v>
      </c>
    </row>
    <row r="894">
      <c r="A894" s="1" t="s">
        <v>21</v>
      </c>
      <c r="B894" s="3" t="str">
        <f t="shared" si="2"/>
        <v>forward</v>
      </c>
      <c r="C894" s="3">
        <f t="shared" si="3"/>
        <v>8</v>
      </c>
      <c r="D894" s="3">
        <f t="shared" si="4"/>
        <v>0</v>
      </c>
      <c r="E894" s="3">
        <f t="shared" si="5"/>
        <v>8</v>
      </c>
      <c r="J894" s="3">
        <f t="shared" si="6"/>
        <v>773</v>
      </c>
      <c r="K894" s="3">
        <f t="shared" si="7"/>
        <v>6184</v>
      </c>
    </row>
    <row r="895">
      <c r="A895" s="1" t="s">
        <v>24</v>
      </c>
      <c r="B895" s="3" t="str">
        <f t="shared" si="2"/>
        <v>down</v>
      </c>
      <c r="C895" s="3">
        <f t="shared" si="3"/>
        <v>4</v>
      </c>
      <c r="D895" s="3">
        <f t="shared" si="4"/>
        <v>4</v>
      </c>
      <c r="E895" s="3">
        <f t="shared" si="5"/>
        <v>0</v>
      </c>
      <c r="J895" s="3">
        <f t="shared" si="6"/>
        <v>777</v>
      </c>
      <c r="K895" s="3">
        <f t="shared" si="7"/>
        <v>0</v>
      </c>
    </row>
    <row r="896">
      <c r="A896" s="1" t="s">
        <v>17</v>
      </c>
      <c r="B896" s="3" t="str">
        <f t="shared" si="2"/>
        <v>forward</v>
      </c>
      <c r="C896" s="3">
        <f t="shared" si="3"/>
        <v>3</v>
      </c>
      <c r="D896" s="3">
        <f t="shared" si="4"/>
        <v>0</v>
      </c>
      <c r="E896" s="3">
        <f t="shared" si="5"/>
        <v>3</v>
      </c>
      <c r="J896" s="3">
        <f t="shared" si="6"/>
        <v>777</v>
      </c>
      <c r="K896" s="3">
        <f t="shared" si="7"/>
        <v>2331</v>
      </c>
    </row>
    <row r="897">
      <c r="A897" s="1" t="s">
        <v>27</v>
      </c>
      <c r="B897" s="3" t="str">
        <f t="shared" si="2"/>
        <v>down</v>
      </c>
      <c r="C897" s="3">
        <f t="shared" si="3"/>
        <v>5</v>
      </c>
      <c r="D897" s="3">
        <f t="shared" si="4"/>
        <v>5</v>
      </c>
      <c r="E897" s="3">
        <f t="shared" si="5"/>
        <v>0</v>
      </c>
      <c r="J897" s="3">
        <f t="shared" si="6"/>
        <v>782</v>
      </c>
      <c r="K897" s="3">
        <f t="shared" si="7"/>
        <v>0</v>
      </c>
    </row>
    <row r="898">
      <c r="A898" s="1" t="s">
        <v>21</v>
      </c>
      <c r="B898" s="3" t="str">
        <f t="shared" si="2"/>
        <v>forward</v>
      </c>
      <c r="C898" s="3">
        <f t="shared" si="3"/>
        <v>8</v>
      </c>
      <c r="D898" s="3">
        <f t="shared" si="4"/>
        <v>0</v>
      </c>
      <c r="E898" s="3">
        <f t="shared" si="5"/>
        <v>8</v>
      </c>
      <c r="J898" s="3">
        <f t="shared" si="6"/>
        <v>782</v>
      </c>
      <c r="K898" s="3">
        <f t="shared" si="7"/>
        <v>6256</v>
      </c>
    </row>
    <row r="899">
      <c r="A899" s="1" t="s">
        <v>29</v>
      </c>
      <c r="B899" s="3" t="str">
        <f t="shared" si="2"/>
        <v>forward</v>
      </c>
      <c r="C899" s="3">
        <f t="shared" si="3"/>
        <v>9</v>
      </c>
      <c r="D899" s="3">
        <f t="shared" si="4"/>
        <v>0</v>
      </c>
      <c r="E899" s="3">
        <f t="shared" si="5"/>
        <v>9</v>
      </c>
      <c r="J899" s="3">
        <f t="shared" si="6"/>
        <v>782</v>
      </c>
      <c r="K899" s="3">
        <f t="shared" si="7"/>
        <v>7038</v>
      </c>
    </row>
    <row r="900">
      <c r="A900" s="1" t="s">
        <v>16</v>
      </c>
      <c r="B900" s="3" t="str">
        <f t="shared" si="2"/>
        <v>forward</v>
      </c>
      <c r="C900" s="3">
        <f t="shared" si="3"/>
        <v>2</v>
      </c>
      <c r="D900" s="3">
        <f t="shared" si="4"/>
        <v>0</v>
      </c>
      <c r="E900" s="3">
        <f t="shared" si="5"/>
        <v>2</v>
      </c>
      <c r="J900" s="3">
        <f t="shared" si="6"/>
        <v>782</v>
      </c>
      <c r="K900" s="3">
        <f t="shared" si="7"/>
        <v>1564</v>
      </c>
    </row>
    <row r="901">
      <c r="A901" s="1" t="s">
        <v>30</v>
      </c>
      <c r="B901" s="3" t="str">
        <f t="shared" si="2"/>
        <v>down</v>
      </c>
      <c r="C901" s="3">
        <f t="shared" si="3"/>
        <v>1</v>
      </c>
      <c r="D901" s="3">
        <f t="shared" si="4"/>
        <v>1</v>
      </c>
      <c r="E901" s="3">
        <f t="shared" si="5"/>
        <v>0</v>
      </c>
      <c r="J901" s="3">
        <f t="shared" si="6"/>
        <v>783</v>
      </c>
      <c r="K901" s="3">
        <f t="shared" si="7"/>
        <v>0</v>
      </c>
    </row>
    <row r="902">
      <c r="A902" s="1" t="s">
        <v>37</v>
      </c>
      <c r="B902" s="3" t="str">
        <f t="shared" si="2"/>
        <v>down</v>
      </c>
      <c r="C902" s="3">
        <f t="shared" si="3"/>
        <v>6</v>
      </c>
      <c r="D902" s="3">
        <f t="shared" si="4"/>
        <v>6</v>
      </c>
      <c r="E902" s="3">
        <f t="shared" si="5"/>
        <v>0</v>
      </c>
      <c r="J902" s="3">
        <f t="shared" si="6"/>
        <v>789</v>
      </c>
      <c r="K902" s="3">
        <f t="shared" si="7"/>
        <v>0</v>
      </c>
    </row>
    <row r="903">
      <c r="A903" s="1" t="s">
        <v>24</v>
      </c>
      <c r="B903" s="3" t="str">
        <f t="shared" si="2"/>
        <v>down</v>
      </c>
      <c r="C903" s="3">
        <f t="shared" si="3"/>
        <v>4</v>
      </c>
      <c r="D903" s="3">
        <f t="shared" si="4"/>
        <v>4</v>
      </c>
      <c r="E903" s="3">
        <f t="shared" si="5"/>
        <v>0</v>
      </c>
      <c r="J903" s="3">
        <f t="shared" si="6"/>
        <v>793</v>
      </c>
      <c r="K903" s="3">
        <f t="shared" si="7"/>
        <v>0</v>
      </c>
    </row>
    <row r="904">
      <c r="A904" s="1" t="s">
        <v>29</v>
      </c>
      <c r="B904" s="3" t="str">
        <f t="shared" si="2"/>
        <v>forward</v>
      </c>
      <c r="C904" s="3">
        <f t="shared" si="3"/>
        <v>9</v>
      </c>
      <c r="D904" s="3">
        <f t="shared" si="4"/>
        <v>0</v>
      </c>
      <c r="E904" s="3">
        <f t="shared" si="5"/>
        <v>9</v>
      </c>
      <c r="J904" s="3">
        <f t="shared" si="6"/>
        <v>793</v>
      </c>
      <c r="K904" s="3">
        <f t="shared" si="7"/>
        <v>7137</v>
      </c>
    </row>
    <row r="905">
      <c r="A905" s="1" t="s">
        <v>41</v>
      </c>
      <c r="B905" s="3" t="str">
        <f t="shared" si="2"/>
        <v>up</v>
      </c>
      <c r="C905" s="3">
        <f t="shared" si="3"/>
        <v>2</v>
      </c>
      <c r="D905" s="3">
        <f t="shared" si="4"/>
        <v>-2</v>
      </c>
      <c r="E905" s="3">
        <f t="shared" si="5"/>
        <v>0</v>
      </c>
      <c r="J905" s="3">
        <f t="shared" si="6"/>
        <v>791</v>
      </c>
      <c r="K905" s="3">
        <f t="shared" si="7"/>
        <v>0</v>
      </c>
    </row>
    <row r="906">
      <c r="A906" s="1" t="s">
        <v>36</v>
      </c>
      <c r="B906" s="3" t="str">
        <f t="shared" si="2"/>
        <v>down</v>
      </c>
      <c r="C906" s="3">
        <f t="shared" si="3"/>
        <v>3</v>
      </c>
      <c r="D906" s="3">
        <f t="shared" si="4"/>
        <v>3</v>
      </c>
      <c r="E906" s="3">
        <f t="shared" si="5"/>
        <v>0</v>
      </c>
      <c r="J906" s="3">
        <f t="shared" si="6"/>
        <v>794</v>
      </c>
      <c r="K906" s="3">
        <f t="shared" si="7"/>
        <v>0</v>
      </c>
    </row>
    <row r="907">
      <c r="A907" s="1" t="s">
        <v>37</v>
      </c>
      <c r="B907" s="3" t="str">
        <f t="shared" si="2"/>
        <v>down</v>
      </c>
      <c r="C907" s="3">
        <f t="shared" si="3"/>
        <v>6</v>
      </c>
      <c r="D907" s="3">
        <f t="shared" si="4"/>
        <v>6</v>
      </c>
      <c r="E907" s="3">
        <f t="shared" si="5"/>
        <v>0</v>
      </c>
      <c r="J907" s="3">
        <f t="shared" si="6"/>
        <v>800</v>
      </c>
      <c r="K907" s="3">
        <f t="shared" si="7"/>
        <v>0</v>
      </c>
    </row>
    <row r="908">
      <c r="A908" s="1" t="s">
        <v>36</v>
      </c>
      <c r="B908" s="3" t="str">
        <f t="shared" si="2"/>
        <v>down</v>
      </c>
      <c r="C908" s="3">
        <f t="shared" si="3"/>
        <v>3</v>
      </c>
      <c r="D908" s="3">
        <f t="shared" si="4"/>
        <v>3</v>
      </c>
      <c r="E908" s="3">
        <f t="shared" si="5"/>
        <v>0</v>
      </c>
      <c r="J908" s="3">
        <f t="shared" si="6"/>
        <v>803</v>
      </c>
      <c r="K908" s="3">
        <f t="shared" si="7"/>
        <v>0</v>
      </c>
    </row>
    <row r="909">
      <c r="A909" s="1" t="s">
        <v>25</v>
      </c>
      <c r="B909" s="3" t="str">
        <f t="shared" si="2"/>
        <v>down</v>
      </c>
      <c r="C909" s="3">
        <f t="shared" si="3"/>
        <v>9</v>
      </c>
      <c r="D909" s="3">
        <f t="shared" si="4"/>
        <v>9</v>
      </c>
      <c r="E909" s="3">
        <f t="shared" si="5"/>
        <v>0</v>
      </c>
      <c r="J909" s="3">
        <f t="shared" si="6"/>
        <v>812</v>
      </c>
      <c r="K909" s="3">
        <f t="shared" si="7"/>
        <v>0</v>
      </c>
    </row>
    <row r="910">
      <c r="A910" s="1" t="s">
        <v>30</v>
      </c>
      <c r="B910" s="3" t="str">
        <f t="shared" si="2"/>
        <v>down</v>
      </c>
      <c r="C910" s="3">
        <f t="shared" si="3"/>
        <v>1</v>
      </c>
      <c r="D910" s="3">
        <f t="shared" si="4"/>
        <v>1</v>
      </c>
      <c r="E910" s="3">
        <f t="shared" si="5"/>
        <v>0</v>
      </c>
      <c r="J910" s="3">
        <f t="shared" si="6"/>
        <v>813</v>
      </c>
      <c r="K910" s="3">
        <f t="shared" si="7"/>
        <v>0</v>
      </c>
    </row>
    <row r="911">
      <c r="A911" s="1" t="s">
        <v>39</v>
      </c>
      <c r="B911" s="3" t="str">
        <f t="shared" si="2"/>
        <v>up</v>
      </c>
      <c r="C911" s="3">
        <f t="shared" si="3"/>
        <v>6</v>
      </c>
      <c r="D911" s="3">
        <f t="shared" si="4"/>
        <v>-6</v>
      </c>
      <c r="E911" s="3">
        <f t="shared" si="5"/>
        <v>0</v>
      </c>
      <c r="J911" s="3">
        <f t="shared" si="6"/>
        <v>807</v>
      </c>
      <c r="K911" s="3">
        <f t="shared" si="7"/>
        <v>0</v>
      </c>
    </row>
    <row r="912">
      <c r="A912" s="1" t="s">
        <v>40</v>
      </c>
      <c r="B912" s="3" t="str">
        <f t="shared" si="2"/>
        <v>down</v>
      </c>
      <c r="C912" s="3">
        <f t="shared" si="3"/>
        <v>2</v>
      </c>
      <c r="D912" s="3">
        <f t="shared" si="4"/>
        <v>2</v>
      </c>
      <c r="E912" s="3">
        <f t="shared" si="5"/>
        <v>0</v>
      </c>
      <c r="J912" s="3">
        <f t="shared" si="6"/>
        <v>809</v>
      </c>
      <c r="K912" s="3">
        <f t="shared" si="7"/>
        <v>0</v>
      </c>
    </row>
    <row r="913">
      <c r="A913" s="1" t="s">
        <v>20</v>
      </c>
      <c r="B913" s="3" t="str">
        <f t="shared" si="2"/>
        <v>down</v>
      </c>
      <c r="C913" s="3">
        <f t="shared" si="3"/>
        <v>7</v>
      </c>
      <c r="D913" s="3">
        <f t="shared" si="4"/>
        <v>7</v>
      </c>
      <c r="E913" s="3">
        <f t="shared" si="5"/>
        <v>0</v>
      </c>
      <c r="J913" s="3">
        <f t="shared" si="6"/>
        <v>816</v>
      </c>
      <c r="K913" s="3">
        <f t="shared" si="7"/>
        <v>0</v>
      </c>
    </row>
    <row r="914">
      <c r="A914" s="1" t="s">
        <v>26</v>
      </c>
      <c r="B914" s="3" t="str">
        <f t="shared" si="2"/>
        <v>up</v>
      </c>
      <c r="C914" s="3">
        <f t="shared" si="3"/>
        <v>5</v>
      </c>
      <c r="D914" s="3">
        <f t="shared" si="4"/>
        <v>-5</v>
      </c>
      <c r="E914" s="3">
        <f t="shared" si="5"/>
        <v>0</v>
      </c>
      <c r="J914" s="3">
        <f t="shared" si="6"/>
        <v>811</v>
      </c>
      <c r="K914" s="3">
        <f t="shared" si="7"/>
        <v>0</v>
      </c>
    </row>
    <row r="915">
      <c r="A915" s="1" t="s">
        <v>18</v>
      </c>
      <c r="B915" s="3" t="str">
        <f t="shared" si="2"/>
        <v>forward</v>
      </c>
      <c r="C915" s="3">
        <f t="shared" si="3"/>
        <v>5</v>
      </c>
      <c r="D915" s="3">
        <f t="shared" si="4"/>
        <v>0</v>
      </c>
      <c r="E915" s="3">
        <f t="shared" si="5"/>
        <v>5</v>
      </c>
      <c r="J915" s="3">
        <f t="shared" si="6"/>
        <v>811</v>
      </c>
      <c r="K915" s="3">
        <f t="shared" si="7"/>
        <v>4055</v>
      </c>
    </row>
    <row r="916">
      <c r="A916" s="1" t="s">
        <v>33</v>
      </c>
      <c r="B916" s="3" t="str">
        <f t="shared" si="2"/>
        <v>up</v>
      </c>
      <c r="C916" s="3">
        <f t="shared" si="3"/>
        <v>1</v>
      </c>
      <c r="D916" s="3">
        <f t="shared" si="4"/>
        <v>-1</v>
      </c>
      <c r="E916" s="3">
        <f t="shared" si="5"/>
        <v>0</v>
      </c>
      <c r="J916" s="3">
        <f t="shared" si="6"/>
        <v>810</v>
      </c>
      <c r="K916" s="3">
        <f t="shared" si="7"/>
        <v>0</v>
      </c>
    </row>
    <row r="917">
      <c r="A917" s="1" t="s">
        <v>20</v>
      </c>
      <c r="B917" s="3" t="str">
        <f t="shared" si="2"/>
        <v>down</v>
      </c>
      <c r="C917" s="3">
        <f t="shared" si="3"/>
        <v>7</v>
      </c>
      <c r="D917" s="3">
        <f t="shared" si="4"/>
        <v>7</v>
      </c>
      <c r="E917" s="3">
        <f t="shared" si="5"/>
        <v>0</v>
      </c>
      <c r="J917" s="3">
        <f t="shared" si="6"/>
        <v>817</v>
      </c>
      <c r="K917" s="3">
        <f t="shared" si="7"/>
        <v>0</v>
      </c>
    </row>
    <row r="918">
      <c r="A918" s="1" t="s">
        <v>19</v>
      </c>
      <c r="B918" s="3" t="str">
        <f t="shared" si="2"/>
        <v>forward</v>
      </c>
      <c r="C918" s="3">
        <f t="shared" si="3"/>
        <v>6</v>
      </c>
      <c r="D918" s="3">
        <f t="shared" si="4"/>
        <v>0</v>
      </c>
      <c r="E918" s="3">
        <f t="shared" si="5"/>
        <v>6</v>
      </c>
      <c r="J918" s="3">
        <f t="shared" si="6"/>
        <v>817</v>
      </c>
      <c r="K918" s="3">
        <f t="shared" si="7"/>
        <v>4902</v>
      </c>
    </row>
    <row r="919">
      <c r="A919" s="1" t="s">
        <v>39</v>
      </c>
      <c r="B919" s="3" t="str">
        <f t="shared" si="2"/>
        <v>up</v>
      </c>
      <c r="C919" s="3">
        <f t="shared" si="3"/>
        <v>6</v>
      </c>
      <c r="D919" s="3">
        <f t="shared" si="4"/>
        <v>-6</v>
      </c>
      <c r="E919" s="3">
        <f t="shared" si="5"/>
        <v>0</v>
      </c>
      <c r="J919" s="3">
        <f t="shared" si="6"/>
        <v>811</v>
      </c>
      <c r="K919" s="3">
        <f t="shared" si="7"/>
        <v>0</v>
      </c>
    </row>
    <row r="920">
      <c r="A920" s="1" t="s">
        <v>40</v>
      </c>
      <c r="B920" s="3" t="str">
        <f t="shared" si="2"/>
        <v>down</v>
      </c>
      <c r="C920" s="3">
        <f t="shared" si="3"/>
        <v>2</v>
      </c>
      <c r="D920" s="3">
        <f t="shared" si="4"/>
        <v>2</v>
      </c>
      <c r="E920" s="3">
        <f t="shared" si="5"/>
        <v>0</v>
      </c>
      <c r="J920" s="3">
        <f t="shared" si="6"/>
        <v>813</v>
      </c>
      <c r="K920" s="3">
        <f t="shared" si="7"/>
        <v>0</v>
      </c>
    </row>
    <row r="921">
      <c r="A921" s="1" t="s">
        <v>36</v>
      </c>
      <c r="B921" s="3" t="str">
        <f t="shared" si="2"/>
        <v>down</v>
      </c>
      <c r="C921" s="3">
        <f t="shared" si="3"/>
        <v>3</v>
      </c>
      <c r="D921" s="3">
        <f t="shared" si="4"/>
        <v>3</v>
      </c>
      <c r="E921" s="3">
        <f t="shared" si="5"/>
        <v>0</v>
      </c>
      <c r="J921" s="3">
        <f t="shared" si="6"/>
        <v>816</v>
      </c>
      <c r="K921" s="3">
        <f t="shared" si="7"/>
        <v>0</v>
      </c>
    </row>
    <row r="922">
      <c r="A922" s="1" t="s">
        <v>17</v>
      </c>
      <c r="B922" s="3" t="str">
        <f t="shared" si="2"/>
        <v>forward</v>
      </c>
      <c r="C922" s="3">
        <f t="shared" si="3"/>
        <v>3</v>
      </c>
      <c r="D922" s="3">
        <f t="shared" si="4"/>
        <v>0</v>
      </c>
      <c r="E922" s="3">
        <f t="shared" si="5"/>
        <v>3</v>
      </c>
      <c r="J922" s="3">
        <f t="shared" si="6"/>
        <v>816</v>
      </c>
      <c r="K922" s="3">
        <f t="shared" si="7"/>
        <v>2448</v>
      </c>
    </row>
    <row r="923">
      <c r="A923" s="1" t="s">
        <v>27</v>
      </c>
      <c r="B923" s="3" t="str">
        <f t="shared" si="2"/>
        <v>down</v>
      </c>
      <c r="C923" s="3">
        <f t="shared" si="3"/>
        <v>5</v>
      </c>
      <c r="D923" s="3">
        <f t="shared" si="4"/>
        <v>5</v>
      </c>
      <c r="E923" s="3">
        <f t="shared" si="5"/>
        <v>0</v>
      </c>
      <c r="J923" s="3">
        <f t="shared" si="6"/>
        <v>821</v>
      </c>
      <c r="K923" s="3">
        <f t="shared" si="7"/>
        <v>0</v>
      </c>
    </row>
    <row r="924">
      <c r="A924" s="1" t="s">
        <v>21</v>
      </c>
      <c r="B924" s="3" t="str">
        <f t="shared" si="2"/>
        <v>forward</v>
      </c>
      <c r="C924" s="3">
        <f t="shared" si="3"/>
        <v>8</v>
      </c>
      <c r="D924" s="3">
        <f t="shared" si="4"/>
        <v>0</v>
      </c>
      <c r="E924" s="3">
        <f t="shared" si="5"/>
        <v>8</v>
      </c>
      <c r="J924" s="3">
        <f t="shared" si="6"/>
        <v>821</v>
      </c>
      <c r="K924" s="3">
        <f t="shared" si="7"/>
        <v>6568</v>
      </c>
    </row>
    <row r="925">
      <c r="A925" s="1" t="s">
        <v>25</v>
      </c>
      <c r="B925" s="3" t="str">
        <f t="shared" si="2"/>
        <v>down</v>
      </c>
      <c r="C925" s="3">
        <f t="shared" si="3"/>
        <v>9</v>
      </c>
      <c r="D925" s="3">
        <f t="shared" si="4"/>
        <v>9</v>
      </c>
      <c r="E925" s="3">
        <f t="shared" si="5"/>
        <v>0</v>
      </c>
      <c r="J925" s="3">
        <f t="shared" si="6"/>
        <v>830</v>
      </c>
      <c r="K925" s="3">
        <f t="shared" si="7"/>
        <v>0</v>
      </c>
    </row>
    <row r="926">
      <c r="A926" s="1" t="s">
        <v>20</v>
      </c>
      <c r="B926" s="3" t="str">
        <f t="shared" si="2"/>
        <v>down</v>
      </c>
      <c r="C926" s="3">
        <f t="shared" si="3"/>
        <v>7</v>
      </c>
      <c r="D926" s="3">
        <f t="shared" si="4"/>
        <v>7</v>
      </c>
      <c r="E926" s="3">
        <f t="shared" si="5"/>
        <v>0</v>
      </c>
      <c r="J926" s="3">
        <f t="shared" si="6"/>
        <v>837</v>
      </c>
      <c r="K926" s="3">
        <f t="shared" si="7"/>
        <v>0</v>
      </c>
    </row>
    <row r="927">
      <c r="A927" s="1" t="s">
        <v>28</v>
      </c>
      <c r="B927" s="3" t="str">
        <f t="shared" si="2"/>
        <v>down</v>
      </c>
      <c r="C927" s="3">
        <f t="shared" si="3"/>
        <v>8</v>
      </c>
      <c r="D927" s="3">
        <f t="shared" si="4"/>
        <v>8</v>
      </c>
      <c r="E927" s="3">
        <f t="shared" si="5"/>
        <v>0</v>
      </c>
      <c r="J927" s="3">
        <f t="shared" si="6"/>
        <v>845</v>
      </c>
      <c r="K927" s="3">
        <f t="shared" si="7"/>
        <v>0</v>
      </c>
    </row>
    <row r="928">
      <c r="A928" s="1" t="s">
        <v>32</v>
      </c>
      <c r="B928" s="3" t="str">
        <f t="shared" si="2"/>
        <v>up</v>
      </c>
      <c r="C928" s="3">
        <f t="shared" si="3"/>
        <v>7</v>
      </c>
      <c r="D928" s="3">
        <f t="shared" si="4"/>
        <v>-7</v>
      </c>
      <c r="E928" s="3">
        <f t="shared" si="5"/>
        <v>0</v>
      </c>
      <c r="J928" s="3">
        <f t="shared" si="6"/>
        <v>838</v>
      </c>
      <c r="K928" s="3">
        <f t="shared" si="7"/>
        <v>0</v>
      </c>
    </row>
    <row r="929">
      <c r="A929" s="1" t="s">
        <v>30</v>
      </c>
      <c r="B929" s="3" t="str">
        <f t="shared" si="2"/>
        <v>down</v>
      </c>
      <c r="C929" s="3">
        <f t="shared" si="3"/>
        <v>1</v>
      </c>
      <c r="D929" s="3">
        <f t="shared" si="4"/>
        <v>1</v>
      </c>
      <c r="E929" s="3">
        <f t="shared" si="5"/>
        <v>0</v>
      </c>
      <c r="J929" s="3">
        <f t="shared" si="6"/>
        <v>839</v>
      </c>
      <c r="K929" s="3">
        <f t="shared" si="7"/>
        <v>0</v>
      </c>
    </row>
    <row r="930">
      <c r="A930" s="1" t="s">
        <v>34</v>
      </c>
      <c r="B930" s="3" t="str">
        <f t="shared" si="2"/>
        <v>forward</v>
      </c>
      <c r="C930" s="3">
        <f t="shared" si="3"/>
        <v>1</v>
      </c>
      <c r="D930" s="3">
        <f t="shared" si="4"/>
        <v>0</v>
      </c>
      <c r="E930" s="3">
        <f t="shared" si="5"/>
        <v>1</v>
      </c>
      <c r="J930" s="3">
        <f t="shared" si="6"/>
        <v>839</v>
      </c>
      <c r="K930" s="3">
        <f t="shared" si="7"/>
        <v>839</v>
      </c>
    </row>
    <row r="931">
      <c r="A931" s="1" t="s">
        <v>34</v>
      </c>
      <c r="B931" s="3" t="str">
        <f t="shared" si="2"/>
        <v>forward</v>
      </c>
      <c r="C931" s="3">
        <f t="shared" si="3"/>
        <v>1</v>
      </c>
      <c r="D931" s="3">
        <f t="shared" si="4"/>
        <v>0</v>
      </c>
      <c r="E931" s="3">
        <f t="shared" si="5"/>
        <v>1</v>
      </c>
      <c r="J931" s="3">
        <f t="shared" si="6"/>
        <v>839</v>
      </c>
      <c r="K931" s="3">
        <f t="shared" si="7"/>
        <v>839</v>
      </c>
    </row>
    <row r="932">
      <c r="A932" s="1" t="s">
        <v>40</v>
      </c>
      <c r="B932" s="3" t="str">
        <f t="shared" si="2"/>
        <v>down</v>
      </c>
      <c r="C932" s="3">
        <f t="shared" si="3"/>
        <v>2</v>
      </c>
      <c r="D932" s="3">
        <f t="shared" si="4"/>
        <v>2</v>
      </c>
      <c r="E932" s="3">
        <f t="shared" si="5"/>
        <v>0</v>
      </c>
      <c r="J932" s="3">
        <f t="shared" si="6"/>
        <v>841</v>
      </c>
      <c r="K932" s="3">
        <f t="shared" si="7"/>
        <v>0</v>
      </c>
    </row>
    <row r="933">
      <c r="A933" s="1" t="s">
        <v>38</v>
      </c>
      <c r="B933" s="3" t="str">
        <f t="shared" si="2"/>
        <v>up</v>
      </c>
      <c r="C933" s="3">
        <f t="shared" si="3"/>
        <v>4</v>
      </c>
      <c r="D933" s="3">
        <f t="shared" si="4"/>
        <v>-4</v>
      </c>
      <c r="E933" s="3">
        <f t="shared" si="5"/>
        <v>0</v>
      </c>
      <c r="J933" s="3">
        <f t="shared" si="6"/>
        <v>837</v>
      </c>
      <c r="K933" s="3">
        <f t="shared" si="7"/>
        <v>0</v>
      </c>
    </row>
    <row r="934">
      <c r="A934" s="1" t="s">
        <v>16</v>
      </c>
      <c r="B934" s="3" t="str">
        <f t="shared" si="2"/>
        <v>forward</v>
      </c>
      <c r="C934" s="3">
        <f t="shared" si="3"/>
        <v>2</v>
      </c>
      <c r="D934" s="3">
        <f t="shared" si="4"/>
        <v>0</v>
      </c>
      <c r="E934" s="3">
        <f t="shared" si="5"/>
        <v>2</v>
      </c>
      <c r="J934" s="3">
        <f t="shared" si="6"/>
        <v>837</v>
      </c>
      <c r="K934" s="3">
        <f t="shared" si="7"/>
        <v>1674</v>
      </c>
    </row>
    <row r="935">
      <c r="A935" s="1" t="s">
        <v>36</v>
      </c>
      <c r="B935" s="3" t="str">
        <f t="shared" si="2"/>
        <v>down</v>
      </c>
      <c r="C935" s="3">
        <f t="shared" si="3"/>
        <v>3</v>
      </c>
      <c r="D935" s="3">
        <f t="shared" si="4"/>
        <v>3</v>
      </c>
      <c r="E935" s="3">
        <f t="shared" si="5"/>
        <v>0</v>
      </c>
      <c r="J935" s="3">
        <f t="shared" si="6"/>
        <v>840</v>
      </c>
      <c r="K935" s="3">
        <f t="shared" si="7"/>
        <v>0</v>
      </c>
    </row>
    <row r="936">
      <c r="A936" s="1" t="s">
        <v>41</v>
      </c>
      <c r="B936" s="3" t="str">
        <f t="shared" si="2"/>
        <v>up</v>
      </c>
      <c r="C936" s="3">
        <f t="shared" si="3"/>
        <v>2</v>
      </c>
      <c r="D936" s="3">
        <f t="shared" si="4"/>
        <v>-2</v>
      </c>
      <c r="E936" s="3">
        <f t="shared" si="5"/>
        <v>0</v>
      </c>
      <c r="J936" s="3">
        <f t="shared" si="6"/>
        <v>838</v>
      </c>
      <c r="K936" s="3">
        <f t="shared" si="7"/>
        <v>0</v>
      </c>
    </row>
    <row r="937">
      <c r="A937" s="1" t="s">
        <v>36</v>
      </c>
      <c r="B937" s="3" t="str">
        <f t="shared" si="2"/>
        <v>down</v>
      </c>
      <c r="C937" s="3">
        <f t="shared" si="3"/>
        <v>3</v>
      </c>
      <c r="D937" s="3">
        <f t="shared" si="4"/>
        <v>3</v>
      </c>
      <c r="E937" s="3">
        <f t="shared" si="5"/>
        <v>0</v>
      </c>
      <c r="J937" s="3">
        <f t="shared" si="6"/>
        <v>841</v>
      </c>
      <c r="K937" s="3">
        <f t="shared" si="7"/>
        <v>0</v>
      </c>
    </row>
    <row r="938">
      <c r="A938" s="1" t="s">
        <v>40</v>
      </c>
      <c r="B938" s="3" t="str">
        <f t="shared" si="2"/>
        <v>down</v>
      </c>
      <c r="C938" s="3">
        <f t="shared" si="3"/>
        <v>2</v>
      </c>
      <c r="D938" s="3">
        <f t="shared" si="4"/>
        <v>2</v>
      </c>
      <c r="E938" s="3">
        <f t="shared" si="5"/>
        <v>0</v>
      </c>
      <c r="J938" s="3">
        <f t="shared" si="6"/>
        <v>843</v>
      </c>
      <c r="K938" s="3">
        <f t="shared" si="7"/>
        <v>0</v>
      </c>
    </row>
    <row r="939">
      <c r="A939" s="1" t="s">
        <v>23</v>
      </c>
      <c r="B939" s="3" t="str">
        <f t="shared" si="2"/>
        <v>forward</v>
      </c>
      <c r="C939" s="3">
        <f t="shared" si="3"/>
        <v>7</v>
      </c>
      <c r="D939" s="3">
        <f t="shared" si="4"/>
        <v>0</v>
      </c>
      <c r="E939" s="3">
        <f t="shared" si="5"/>
        <v>7</v>
      </c>
      <c r="J939" s="3">
        <f t="shared" si="6"/>
        <v>843</v>
      </c>
      <c r="K939" s="3">
        <f t="shared" si="7"/>
        <v>5901</v>
      </c>
    </row>
    <row r="940">
      <c r="A940" s="1" t="s">
        <v>30</v>
      </c>
      <c r="B940" s="3" t="str">
        <f t="shared" si="2"/>
        <v>down</v>
      </c>
      <c r="C940" s="3">
        <f t="shared" si="3"/>
        <v>1</v>
      </c>
      <c r="D940" s="3">
        <f t="shared" si="4"/>
        <v>1</v>
      </c>
      <c r="E940" s="3">
        <f t="shared" si="5"/>
        <v>0</v>
      </c>
      <c r="J940" s="3">
        <f t="shared" si="6"/>
        <v>844</v>
      </c>
      <c r="K940" s="3">
        <f t="shared" si="7"/>
        <v>0</v>
      </c>
    </row>
    <row r="941">
      <c r="A941" s="1" t="s">
        <v>32</v>
      </c>
      <c r="B941" s="3" t="str">
        <f t="shared" si="2"/>
        <v>up</v>
      </c>
      <c r="C941" s="3">
        <f t="shared" si="3"/>
        <v>7</v>
      </c>
      <c r="D941" s="3">
        <f t="shared" si="4"/>
        <v>-7</v>
      </c>
      <c r="E941" s="3">
        <f t="shared" si="5"/>
        <v>0</v>
      </c>
      <c r="J941" s="3">
        <f t="shared" si="6"/>
        <v>837</v>
      </c>
      <c r="K941" s="3">
        <f t="shared" si="7"/>
        <v>0</v>
      </c>
    </row>
    <row r="942">
      <c r="A942" s="1" t="s">
        <v>40</v>
      </c>
      <c r="B942" s="3" t="str">
        <f t="shared" si="2"/>
        <v>down</v>
      </c>
      <c r="C942" s="3">
        <f t="shared" si="3"/>
        <v>2</v>
      </c>
      <c r="D942" s="3">
        <f t="shared" si="4"/>
        <v>2</v>
      </c>
      <c r="E942" s="3">
        <f t="shared" si="5"/>
        <v>0</v>
      </c>
      <c r="J942" s="3">
        <f t="shared" si="6"/>
        <v>839</v>
      </c>
      <c r="K942" s="3">
        <f t="shared" si="7"/>
        <v>0</v>
      </c>
    </row>
    <row r="943">
      <c r="A943" s="1" t="s">
        <v>30</v>
      </c>
      <c r="B943" s="3" t="str">
        <f t="shared" si="2"/>
        <v>down</v>
      </c>
      <c r="C943" s="3">
        <f t="shared" si="3"/>
        <v>1</v>
      </c>
      <c r="D943" s="3">
        <f t="shared" si="4"/>
        <v>1</v>
      </c>
      <c r="E943" s="3">
        <f t="shared" si="5"/>
        <v>0</v>
      </c>
      <c r="J943" s="3">
        <f t="shared" si="6"/>
        <v>840</v>
      </c>
      <c r="K943" s="3">
        <f t="shared" si="7"/>
        <v>0</v>
      </c>
    </row>
    <row r="944">
      <c r="A944" s="1" t="s">
        <v>19</v>
      </c>
      <c r="B944" s="3" t="str">
        <f t="shared" si="2"/>
        <v>forward</v>
      </c>
      <c r="C944" s="3">
        <f t="shared" si="3"/>
        <v>6</v>
      </c>
      <c r="D944" s="3">
        <f t="shared" si="4"/>
        <v>0</v>
      </c>
      <c r="E944" s="3">
        <f t="shared" si="5"/>
        <v>6</v>
      </c>
      <c r="J944" s="3">
        <f t="shared" si="6"/>
        <v>840</v>
      </c>
      <c r="K944" s="3">
        <f t="shared" si="7"/>
        <v>5040</v>
      </c>
    </row>
    <row r="945">
      <c r="A945" s="1" t="s">
        <v>25</v>
      </c>
      <c r="B945" s="3" t="str">
        <f t="shared" si="2"/>
        <v>down</v>
      </c>
      <c r="C945" s="3">
        <f t="shared" si="3"/>
        <v>9</v>
      </c>
      <c r="D945" s="3">
        <f t="shared" si="4"/>
        <v>9</v>
      </c>
      <c r="E945" s="3">
        <f t="shared" si="5"/>
        <v>0</v>
      </c>
      <c r="J945" s="3">
        <f t="shared" si="6"/>
        <v>849</v>
      </c>
      <c r="K945" s="3">
        <f t="shared" si="7"/>
        <v>0</v>
      </c>
    </row>
    <row r="946">
      <c r="A946" s="1" t="s">
        <v>31</v>
      </c>
      <c r="B946" s="3" t="str">
        <f t="shared" si="2"/>
        <v>up</v>
      </c>
      <c r="C946" s="3">
        <f t="shared" si="3"/>
        <v>9</v>
      </c>
      <c r="D946" s="3">
        <f t="shared" si="4"/>
        <v>-9</v>
      </c>
      <c r="E946" s="3">
        <f t="shared" si="5"/>
        <v>0</v>
      </c>
      <c r="J946" s="3">
        <f t="shared" si="6"/>
        <v>840</v>
      </c>
      <c r="K946" s="3">
        <f t="shared" si="7"/>
        <v>0</v>
      </c>
    </row>
    <row r="947">
      <c r="A947" s="1" t="s">
        <v>24</v>
      </c>
      <c r="B947" s="3" t="str">
        <f t="shared" si="2"/>
        <v>down</v>
      </c>
      <c r="C947" s="3">
        <f t="shared" si="3"/>
        <v>4</v>
      </c>
      <c r="D947" s="3">
        <f t="shared" si="4"/>
        <v>4</v>
      </c>
      <c r="E947" s="3">
        <f t="shared" si="5"/>
        <v>0</v>
      </c>
      <c r="J947" s="3">
        <f t="shared" si="6"/>
        <v>844</v>
      </c>
      <c r="K947" s="3">
        <f t="shared" si="7"/>
        <v>0</v>
      </c>
    </row>
    <row r="948">
      <c r="A948" s="1" t="s">
        <v>37</v>
      </c>
      <c r="B948" s="3" t="str">
        <f t="shared" si="2"/>
        <v>down</v>
      </c>
      <c r="C948" s="3">
        <f t="shared" si="3"/>
        <v>6</v>
      </c>
      <c r="D948" s="3">
        <f t="shared" si="4"/>
        <v>6</v>
      </c>
      <c r="E948" s="3">
        <f t="shared" si="5"/>
        <v>0</v>
      </c>
      <c r="J948" s="3">
        <f t="shared" si="6"/>
        <v>850</v>
      </c>
      <c r="K948" s="3">
        <f t="shared" si="7"/>
        <v>0</v>
      </c>
    </row>
    <row r="949">
      <c r="A949" s="1" t="s">
        <v>31</v>
      </c>
      <c r="B949" s="3" t="str">
        <f t="shared" si="2"/>
        <v>up</v>
      </c>
      <c r="C949" s="3">
        <f t="shared" si="3"/>
        <v>9</v>
      </c>
      <c r="D949" s="3">
        <f t="shared" si="4"/>
        <v>-9</v>
      </c>
      <c r="E949" s="3">
        <f t="shared" si="5"/>
        <v>0</v>
      </c>
      <c r="J949" s="3">
        <f t="shared" si="6"/>
        <v>841</v>
      </c>
      <c r="K949" s="3">
        <f t="shared" si="7"/>
        <v>0</v>
      </c>
    </row>
    <row r="950">
      <c r="A950" s="1" t="s">
        <v>23</v>
      </c>
      <c r="B950" s="3" t="str">
        <f t="shared" si="2"/>
        <v>forward</v>
      </c>
      <c r="C950" s="3">
        <f t="shared" si="3"/>
        <v>7</v>
      </c>
      <c r="D950" s="3">
        <f t="shared" si="4"/>
        <v>0</v>
      </c>
      <c r="E950" s="3">
        <f t="shared" si="5"/>
        <v>7</v>
      </c>
      <c r="J950" s="3">
        <f t="shared" si="6"/>
        <v>841</v>
      </c>
      <c r="K950" s="3">
        <f t="shared" si="7"/>
        <v>5887</v>
      </c>
    </row>
    <row r="951">
      <c r="A951" s="1" t="s">
        <v>29</v>
      </c>
      <c r="B951" s="3" t="str">
        <f t="shared" si="2"/>
        <v>forward</v>
      </c>
      <c r="C951" s="3">
        <f t="shared" si="3"/>
        <v>9</v>
      </c>
      <c r="D951" s="3">
        <f t="shared" si="4"/>
        <v>0</v>
      </c>
      <c r="E951" s="3">
        <f t="shared" si="5"/>
        <v>9</v>
      </c>
      <c r="J951" s="3">
        <f t="shared" si="6"/>
        <v>841</v>
      </c>
      <c r="K951" s="3">
        <f t="shared" si="7"/>
        <v>7569</v>
      </c>
    </row>
    <row r="952">
      <c r="A952" s="1" t="s">
        <v>23</v>
      </c>
      <c r="B952" s="3" t="str">
        <f t="shared" si="2"/>
        <v>forward</v>
      </c>
      <c r="C952" s="3">
        <f t="shared" si="3"/>
        <v>7</v>
      </c>
      <c r="D952" s="3">
        <f t="shared" si="4"/>
        <v>0</v>
      </c>
      <c r="E952" s="3">
        <f t="shared" si="5"/>
        <v>7</v>
      </c>
      <c r="J952" s="3">
        <f t="shared" si="6"/>
        <v>841</v>
      </c>
      <c r="K952" s="3">
        <f t="shared" si="7"/>
        <v>5887</v>
      </c>
    </row>
    <row r="953">
      <c r="A953" s="1" t="s">
        <v>24</v>
      </c>
      <c r="B953" s="3" t="str">
        <f t="shared" si="2"/>
        <v>down</v>
      </c>
      <c r="C953" s="3">
        <f t="shared" si="3"/>
        <v>4</v>
      </c>
      <c r="D953" s="3">
        <f t="shared" si="4"/>
        <v>4</v>
      </c>
      <c r="E953" s="3">
        <f t="shared" si="5"/>
        <v>0</v>
      </c>
      <c r="J953" s="3">
        <f t="shared" si="6"/>
        <v>845</v>
      </c>
      <c r="K953" s="3">
        <f t="shared" si="7"/>
        <v>0</v>
      </c>
    </row>
    <row r="954">
      <c r="A954" s="1" t="s">
        <v>30</v>
      </c>
      <c r="B954" s="3" t="str">
        <f t="shared" si="2"/>
        <v>down</v>
      </c>
      <c r="C954" s="3">
        <f t="shared" si="3"/>
        <v>1</v>
      </c>
      <c r="D954" s="3">
        <f t="shared" si="4"/>
        <v>1</v>
      </c>
      <c r="E954" s="3">
        <f t="shared" si="5"/>
        <v>0</v>
      </c>
      <c r="J954" s="3">
        <f t="shared" si="6"/>
        <v>846</v>
      </c>
      <c r="K954" s="3">
        <f t="shared" si="7"/>
        <v>0</v>
      </c>
    </row>
    <row r="955">
      <c r="A955" s="1" t="s">
        <v>23</v>
      </c>
      <c r="B955" s="3" t="str">
        <f t="shared" si="2"/>
        <v>forward</v>
      </c>
      <c r="C955" s="3">
        <f t="shared" si="3"/>
        <v>7</v>
      </c>
      <c r="D955" s="3">
        <f t="shared" si="4"/>
        <v>0</v>
      </c>
      <c r="E955" s="3">
        <f t="shared" si="5"/>
        <v>7</v>
      </c>
      <c r="J955" s="3">
        <f t="shared" si="6"/>
        <v>846</v>
      </c>
      <c r="K955" s="3">
        <f t="shared" si="7"/>
        <v>5922</v>
      </c>
    </row>
    <row r="956">
      <c r="A956" s="1" t="s">
        <v>24</v>
      </c>
      <c r="B956" s="3" t="str">
        <f t="shared" si="2"/>
        <v>down</v>
      </c>
      <c r="C956" s="3">
        <f t="shared" si="3"/>
        <v>4</v>
      </c>
      <c r="D956" s="3">
        <f t="shared" si="4"/>
        <v>4</v>
      </c>
      <c r="E956" s="3">
        <f t="shared" si="5"/>
        <v>0</v>
      </c>
      <c r="J956" s="3">
        <f t="shared" si="6"/>
        <v>850</v>
      </c>
      <c r="K956" s="3">
        <f t="shared" si="7"/>
        <v>0</v>
      </c>
    </row>
    <row r="957">
      <c r="A957" s="1" t="s">
        <v>20</v>
      </c>
      <c r="B957" s="3" t="str">
        <f t="shared" si="2"/>
        <v>down</v>
      </c>
      <c r="C957" s="3">
        <f t="shared" si="3"/>
        <v>7</v>
      </c>
      <c r="D957" s="3">
        <f t="shared" si="4"/>
        <v>7</v>
      </c>
      <c r="E957" s="3">
        <f t="shared" si="5"/>
        <v>0</v>
      </c>
      <c r="J957" s="3">
        <f t="shared" si="6"/>
        <v>857</v>
      </c>
      <c r="K957" s="3">
        <f t="shared" si="7"/>
        <v>0</v>
      </c>
    </row>
    <row r="958">
      <c r="A958" s="1" t="s">
        <v>36</v>
      </c>
      <c r="B958" s="3" t="str">
        <f t="shared" si="2"/>
        <v>down</v>
      </c>
      <c r="C958" s="3">
        <f t="shared" si="3"/>
        <v>3</v>
      </c>
      <c r="D958" s="3">
        <f t="shared" si="4"/>
        <v>3</v>
      </c>
      <c r="E958" s="3">
        <f t="shared" si="5"/>
        <v>0</v>
      </c>
      <c r="J958" s="3">
        <f t="shared" si="6"/>
        <v>860</v>
      </c>
      <c r="K958" s="3">
        <f t="shared" si="7"/>
        <v>0</v>
      </c>
    </row>
    <row r="959">
      <c r="A959" s="1" t="s">
        <v>27</v>
      </c>
      <c r="B959" s="3" t="str">
        <f t="shared" si="2"/>
        <v>down</v>
      </c>
      <c r="C959" s="3">
        <f t="shared" si="3"/>
        <v>5</v>
      </c>
      <c r="D959" s="3">
        <f t="shared" si="4"/>
        <v>5</v>
      </c>
      <c r="E959" s="3">
        <f t="shared" si="5"/>
        <v>0</v>
      </c>
      <c r="J959" s="3">
        <f t="shared" si="6"/>
        <v>865</v>
      </c>
      <c r="K959" s="3">
        <f t="shared" si="7"/>
        <v>0</v>
      </c>
    </row>
    <row r="960">
      <c r="A960" s="1" t="s">
        <v>17</v>
      </c>
      <c r="B960" s="3" t="str">
        <f t="shared" si="2"/>
        <v>forward</v>
      </c>
      <c r="C960" s="3">
        <f t="shared" si="3"/>
        <v>3</v>
      </c>
      <c r="D960" s="3">
        <f t="shared" si="4"/>
        <v>0</v>
      </c>
      <c r="E960" s="3">
        <f t="shared" si="5"/>
        <v>3</v>
      </c>
      <c r="J960" s="3">
        <f t="shared" si="6"/>
        <v>865</v>
      </c>
      <c r="K960" s="3">
        <f t="shared" si="7"/>
        <v>2595</v>
      </c>
    </row>
    <row r="961">
      <c r="A961" s="1" t="s">
        <v>28</v>
      </c>
      <c r="B961" s="3" t="str">
        <f t="shared" si="2"/>
        <v>down</v>
      </c>
      <c r="C961" s="3">
        <f t="shared" si="3"/>
        <v>8</v>
      </c>
      <c r="D961" s="3">
        <f t="shared" si="4"/>
        <v>8</v>
      </c>
      <c r="E961" s="3">
        <f t="shared" si="5"/>
        <v>0</v>
      </c>
      <c r="J961" s="3">
        <f t="shared" si="6"/>
        <v>873</v>
      </c>
      <c r="K961" s="3">
        <f t="shared" si="7"/>
        <v>0</v>
      </c>
    </row>
    <row r="962">
      <c r="A962" s="1" t="s">
        <v>21</v>
      </c>
      <c r="B962" s="3" t="str">
        <f t="shared" si="2"/>
        <v>forward</v>
      </c>
      <c r="C962" s="3">
        <f t="shared" si="3"/>
        <v>8</v>
      </c>
      <c r="D962" s="3">
        <f t="shared" si="4"/>
        <v>0</v>
      </c>
      <c r="E962" s="3">
        <f t="shared" si="5"/>
        <v>8</v>
      </c>
      <c r="J962" s="3">
        <f t="shared" si="6"/>
        <v>873</v>
      </c>
      <c r="K962" s="3">
        <f t="shared" si="7"/>
        <v>6984</v>
      </c>
    </row>
    <row r="963">
      <c r="A963" s="1" t="s">
        <v>23</v>
      </c>
      <c r="B963" s="3" t="str">
        <f t="shared" si="2"/>
        <v>forward</v>
      </c>
      <c r="C963" s="3">
        <f t="shared" si="3"/>
        <v>7</v>
      </c>
      <c r="D963" s="3">
        <f t="shared" si="4"/>
        <v>0</v>
      </c>
      <c r="E963" s="3">
        <f t="shared" si="5"/>
        <v>7</v>
      </c>
      <c r="J963" s="3">
        <f t="shared" si="6"/>
        <v>873</v>
      </c>
      <c r="K963" s="3">
        <f t="shared" si="7"/>
        <v>6111</v>
      </c>
    </row>
    <row r="964">
      <c r="A964" s="1" t="s">
        <v>21</v>
      </c>
      <c r="B964" s="3" t="str">
        <f t="shared" si="2"/>
        <v>forward</v>
      </c>
      <c r="C964" s="3">
        <f t="shared" si="3"/>
        <v>8</v>
      </c>
      <c r="D964" s="3">
        <f t="shared" si="4"/>
        <v>0</v>
      </c>
      <c r="E964" s="3">
        <f t="shared" si="5"/>
        <v>8</v>
      </c>
      <c r="J964" s="3">
        <f t="shared" si="6"/>
        <v>873</v>
      </c>
      <c r="K964" s="3">
        <f t="shared" si="7"/>
        <v>6984</v>
      </c>
    </row>
    <row r="965">
      <c r="A965" s="1" t="s">
        <v>24</v>
      </c>
      <c r="B965" s="3" t="str">
        <f t="shared" si="2"/>
        <v>down</v>
      </c>
      <c r="C965" s="3">
        <f t="shared" si="3"/>
        <v>4</v>
      </c>
      <c r="D965" s="3">
        <f t="shared" si="4"/>
        <v>4</v>
      </c>
      <c r="E965" s="3">
        <f t="shared" si="5"/>
        <v>0</v>
      </c>
      <c r="J965" s="3">
        <f t="shared" si="6"/>
        <v>877</v>
      </c>
      <c r="K965" s="3">
        <f t="shared" si="7"/>
        <v>0</v>
      </c>
    </row>
    <row r="966">
      <c r="A966" s="1" t="s">
        <v>25</v>
      </c>
      <c r="B966" s="3" t="str">
        <f t="shared" si="2"/>
        <v>down</v>
      </c>
      <c r="C966" s="3">
        <f t="shared" si="3"/>
        <v>9</v>
      </c>
      <c r="D966" s="3">
        <f t="shared" si="4"/>
        <v>9</v>
      </c>
      <c r="E966" s="3">
        <f t="shared" si="5"/>
        <v>0</v>
      </c>
      <c r="J966" s="3">
        <f t="shared" si="6"/>
        <v>886</v>
      </c>
      <c r="K966" s="3">
        <f t="shared" si="7"/>
        <v>0</v>
      </c>
    </row>
    <row r="967">
      <c r="A967" s="1" t="s">
        <v>16</v>
      </c>
      <c r="B967" s="3" t="str">
        <f t="shared" si="2"/>
        <v>forward</v>
      </c>
      <c r="C967" s="3">
        <f t="shared" si="3"/>
        <v>2</v>
      </c>
      <c r="D967" s="3">
        <f t="shared" si="4"/>
        <v>0</v>
      </c>
      <c r="E967" s="3">
        <f t="shared" si="5"/>
        <v>2</v>
      </c>
      <c r="J967" s="3">
        <f t="shared" si="6"/>
        <v>886</v>
      </c>
      <c r="K967" s="3">
        <f t="shared" si="7"/>
        <v>1772</v>
      </c>
    </row>
    <row r="968">
      <c r="A968" s="1" t="s">
        <v>23</v>
      </c>
      <c r="B968" s="3" t="str">
        <f t="shared" si="2"/>
        <v>forward</v>
      </c>
      <c r="C968" s="3">
        <f t="shared" si="3"/>
        <v>7</v>
      </c>
      <c r="D968" s="3">
        <f t="shared" si="4"/>
        <v>0</v>
      </c>
      <c r="E968" s="3">
        <f t="shared" si="5"/>
        <v>7</v>
      </c>
      <c r="J968" s="3">
        <f t="shared" si="6"/>
        <v>886</v>
      </c>
      <c r="K968" s="3">
        <f t="shared" si="7"/>
        <v>6202</v>
      </c>
    </row>
    <row r="969">
      <c r="A969" s="1" t="s">
        <v>42</v>
      </c>
      <c r="B969" s="3" t="str">
        <f t="shared" si="2"/>
        <v>up</v>
      </c>
      <c r="C969" s="3">
        <f t="shared" si="3"/>
        <v>8</v>
      </c>
      <c r="D969" s="3">
        <f t="shared" si="4"/>
        <v>-8</v>
      </c>
      <c r="E969" s="3">
        <f t="shared" si="5"/>
        <v>0</v>
      </c>
      <c r="J969" s="3">
        <f t="shared" si="6"/>
        <v>878</v>
      </c>
      <c r="K969" s="3">
        <f t="shared" si="7"/>
        <v>0</v>
      </c>
    </row>
    <row r="970">
      <c r="A970" s="1" t="s">
        <v>22</v>
      </c>
      <c r="B970" s="3" t="str">
        <f t="shared" si="2"/>
        <v>forward</v>
      </c>
      <c r="C970" s="3">
        <f t="shared" si="3"/>
        <v>4</v>
      </c>
      <c r="D970" s="3">
        <f t="shared" si="4"/>
        <v>0</v>
      </c>
      <c r="E970" s="3">
        <f t="shared" si="5"/>
        <v>4</v>
      </c>
      <c r="J970" s="3">
        <f t="shared" si="6"/>
        <v>878</v>
      </c>
      <c r="K970" s="3">
        <f t="shared" si="7"/>
        <v>3512</v>
      </c>
    </row>
    <row r="971">
      <c r="A971" s="1" t="s">
        <v>37</v>
      </c>
      <c r="B971" s="3" t="str">
        <f t="shared" si="2"/>
        <v>down</v>
      </c>
      <c r="C971" s="3">
        <f t="shared" si="3"/>
        <v>6</v>
      </c>
      <c r="D971" s="3">
        <f t="shared" si="4"/>
        <v>6</v>
      </c>
      <c r="E971" s="3">
        <f t="shared" si="5"/>
        <v>0</v>
      </c>
      <c r="J971" s="3">
        <f t="shared" si="6"/>
        <v>884</v>
      </c>
      <c r="K971" s="3">
        <f t="shared" si="7"/>
        <v>0</v>
      </c>
    </row>
    <row r="972">
      <c r="A972" s="1" t="s">
        <v>42</v>
      </c>
      <c r="B972" s="3" t="str">
        <f t="shared" si="2"/>
        <v>up</v>
      </c>
      <c r="C972" s="3">
        <f t="shared" si="3"/>
        <v>8</v>
      </c>
      <c r="D972" s="3">
        <f t="shared" si="4"/>
        <v>-8</v>
      </c>
      <c r="E972" s="3">
        <f t="shared" si="5"/>
        <v>0</v>
      </c>
      <c r="J972" s="3">
        <f t="shared" si="6"/>
        <v>876</v>
      </c>
      <c r="K972" s="3">
        <f t="shared" si="7"/>
        <v>0</v>
      </c>
    </row>
    <row r="973">
      <c r="A973" s="1" t="s">
        <v>40</v>
      </c>
      <c r="B973" s="3" t="str">
        <f t="shared" si="2"/>
        <v>down</v>
      </c>
      <c r="C973" s="3">
        <f t="shared" si="3"/>
        <v>2</v>
      </c>
      <c r="D973" s="3">
        <f t="shared" si="4"/>
        <v>2</v>
      </c>
      <c r="E973" s="3">
        <f t="shared" si="5"/>
        <v>0</v>
      </c>
      <c r="J973" s="3">
        <f t="shared" si="6"/>
        <v>878</v>
      </c>
      <c r="K973" s="3">
        <f t="shared" si="7"/>
        <v>0</v>
      </c>
    </row>
    <row r="974">
      <c r="A974" s="1" t="s">
        <v>17</v>
      </c>
      <c r="B974" s="3" t="str">
        <f t="shared" si="2"/>
        <v>forward</v>
      </c>
      <c r="C974" s="3">
        <f t="shared" si="3"/>
        <v>3</v>
      </c>
      <c r="D974" s="3">
        <f t="shared" si="4"/>
        <v>0</v>
      </c>
      <c r="E974" s="3">
        <f t="shared" si="5"/>
        <v>3</v>
      </c>
      <c r="J974" s="3">
        <f t="shared" si="6"/>
        <v>878</v>
      </c>
      <c r="K974" s="3">
        <f t="shared" si="7"/>
        <v>2634</v>
      </c>
    </row>
    <row r="975">
      <c r="A975" s="1" t="s">
        <v>37</v>
      </c>
      <c r="B975" s="3" t="str">
        <f t="shared" si="2"/>
        <v>down</v>
      </c>
      <c r="C975" s="3">
        <f t="shared" si="3"/>
        <v>6</v>
      </c>
      <c r="D975" s="3">
        <f t="shared" si="4"/>
        <v>6</v>
      </c>
      <c r="E975" s="3">
        <f t="shared" si="5"/>
        <v>0</v>
      </c>
      <c r="J975" s="3">
        <f t="shared" si="6"/>
        <v>884</v>
      </c>
      <c r="K975" s="3">
        <f t="shared" si="7"/>
        <v>0</v>
      </c>
    </row>
    <row r="976">
      <c r="A976" s="1" t="s">
        <v>28</v>
      </c>
      <c r="B976" s="3" t="str">
        <f t="shared" si="2"/>
        <v>down</v>
      </c>
      <c r="C976" s="3">
        <f t="shared" si="3"/>
        <v>8</v>
      </c>
      <c r="D976" s="3">
        <f t="shared" si="4"/>
        <v>8</v>
      </c>
      <c r="E976" s="3">
        <f t="shared" si="5"/>
        <v>0</v>
      </c>
      <c r="J976" s="3">
        <f t="shared" si="6"/>
        <v>892</v>
      </c>
      <c r="K976" s="3">
        <f t="shared" si="7"/>
        <v>0</v>
      </c>
    </row>
    <row r="977">
      <c r="A977" s="1" t="s">
        <v>21</v>
      </c>
      <c r="B977" s="3" t="str">
        <f t="shared" si="2"/>
        <v>forward</v>
      </c>
      <c r="C977" s="3">
        <f t="shared" si="3"/>
        <v>8</v>
      </c>
      <c r="D977" s="3">
        <f t="shared" si="4"/>
        <v>0</v>
      </c>
      <c r="E977" s="3">
        <f t="shared" si="5"/>
        <v>8</v>
      </c>
      <c r="J977" s="3">
        <f t="shared" si="6"/>
        <v>892</v>
      </c>
      <c r="K977" s="3">
        <f t="shared" si="7"/>
        <v>7136</v>
      </c>
    </row>
    <row r="978">
      <c r="A978" s="1" t="s">
        <v>16</v>
      </c>
      <c r="B978" s="3" t="str">
        <f t="shared" si="2"/>
        <v>forward</v>
      </c>
      <c r="C978" s="3">
        <f t="shared" si="3"/>
        <v>2</v>
      </c>
      <c r="D978" s="3">
        <f t="shared" si="4"/>
        <v>0</v>
      </c>
      <c r="E978" s="3">
        <f t="shared" si="5"/>
        <v>2</v>
      </c>
      <c r="J978" s="3">
        <f t="shared" si="6"/>
        <v>892</v>
      </c>
      <c r="K978" s="3">
        <f t="shared" si="7"/>
        <v>1784</v>
      </c>
    </row>
    <row r="979">
      <c r="A979" s="1" t="s">
        <v>29</v>
      </c>
      <c r="B979" s="3" t="str">
        <f t="shared" si="2"/>
        <v>forward</v>
      </c>
      <c r="C979" s="3">
        <f t="shared" si="3"/>
        <v>9</v>
      </c>
      <c r="D979" s="3">
        <f t="shared" si="4"/>
        <v>0</v>
      </c>
      <c r="E979" s="3">
        <f t="shared" si="5"/>
        <v>9</v>
      </c>
      <c r="J979" s="3">
        <f t="shared" si="6"/>
        <v>892</v>
      </c>
      <c r="K979" s="3">
        <f t="shared" si="7"/>
        <v>8028</v>
      </c>
    </row>
    <row r="980">
      <c r="A980" s="1" t="s">
        <v>39</v>
      </c>
      <c r="B980" s="3" t="str">
        <f t="shared" si="2"/>
        <v>up</v>
      </c>
      <c r="C980" s="3">
        <f t="shared" si="3"/>
        <v>6</v>
      </c>
      <c r="D980" s="3">
        <f t="shared" si="4"/>
        <v>-6</v>
      </c>
      <c r="E980" s="3">
        <f t="shared" si="5"/>
        <v>0</v>
      </c>
      <c r="J980" s="3">
        <f t="shared" si="6"/>
        <v>886</v>
      </c>
      <c r="K980" s="3">
        <f t="shared" si="7"/>
        <v>0</v>
      </c>
    </row>
    <row r="981">
      <c r="A981" s="1" t="s">
        <v>23</v>
      </c>
      <c r="B981" s="3" t="str">
        <f t="shared" si="2"/>
        <v>forward</v>
      </c>
      <c r="C981" s="3">
        <f t="shared" si="3"/>
        <v>7</v>
      </c>
      <c r="D981" s="3">
        <f t="shared" si="4"/>
        <v>0</v>
      </c>
      <c r="E981" s="3">
        <f t="shared" si="5"/>
        <v>7</v>
      </c>
      <c r="J981" s="3">
        <f t="shared" si="6"/>
        <v>886</v>
      </c>
      <c r="K981" s="3">
        <f t="shared" si="7"/>
        <v>6202</v>
      </c>
    </row>
    <row r="982">
      <c r="A982" s="1" t="s">
        <v>36</v>
      </c>
      <c r="B982" s="3" t="str">
        <f t="shared" si="2"/>
        <v>down</v>
      </c>
      <c r="C982" s="3">
        <f t="shared" si="3"/>
        <v>3</v>
      </c>
      <c r="D982" s="3">
        <f t="shared" si="4"/>
        <v>3</v>
      </c>
      <c r="E982" s="3">
        <f t="shared" si="5"/>
        <v>0</v>
      </c>
      <c r="J982" s="3">
        <f t="shared" si="6"/>
        <v>889</v>
      </c>
      <c r="K982" s="3">
        <f t="shared" si="7"/>
        <v>0</v>
      </c>
    </row>
    <row r="983">
      <c r="A983" s="1" t="s">
        <v>27</v>
      </c>
      <c r="B983" s="3" t="str">
        <f t="shared" si="2"/>
        <v>down</v>
      </c>
      <c r="C983" s="3">
        <f t="shared" si="3"/>
        <v>5</v>
      </c>
      <c r="D983" s="3">
        <f t="shared" si="4"/>
        <v>5</v>
      </c>
      <c r="E983" s="3">
        <f t="shared" si="5"/>
        <v>0</v>
      </c>
      <c r="J983" s="3">
        <f t="shared" si="6"/>
        <v>894</v>
      </c>
      <c r="K983" s="3">
        <f t="shared" si="7"/>
        <v>0</v>
      </c>
    </row>
    <row r="984">
      <c r="A984" s="1" t="s">
        <v>21</v>
      </c>
      <c r="B984" s="3" t="str">
        <f t="shared" si="2"/>
        <v>forward</v>
      </c>
      <c r="C984" s="3">
        <f t="shared" si="3"/>
        <v>8</v>
      </c>
      <c r="D984" s="3">
        <f t="shared" si="4"/>
        <v>0</v>
      </c>
      <c r="E984" s="3">
        <f t="shared" si="5"/>
        <v>8</v>
      </c>
      <c r="J984" s="3">
        <f t="shared" si="6"/>
        <v>894</v>
      </c>
      <c r="K984" s="3">
        <f t="shared" si="7"/>
        <v>7152</v>
      </c>
    </row>
    <row r="985">
      <c r="A985" s="1" t="s">
        <v>29</v>
      </c>
      <c r="B985" s="3" t="str">
        <f t="shared" si="2"/>
        <v>forward</v>
      </c>
      <c r="C985" s="3">
        <f t="shared" si="3"/>
        <v>9</v>
      </c>
      <c r="D985" s="3">
        <f t="shared" si="4"/>
        <v>0</v>
      </c>
      <c r="E985" s="3">
        <f t="shared" si="5"/>
        <v>9</v>
      </c>
      <c r="J985" s="3">
        <f t="shared" si="6"/>
        <v>894</v>
      </c>
      <c r="K985" s="3">
        <f t="shared" si="7"/>
        <v>8046</v>
      </c>
    </row>
    <row r="986">
      <c r="A986" s="1" t="s">
        <v>36</v>
      </c>
      <c r="B986" s="3" t="str">
        <f t="shared" si="2"/>
        <v>down</v>
      </c>
      <c r="C986" s="3">
        <f t="shared" si="3"/>
        <v>3</v>
      </c>
      <c r="D986" s="3">
        <f t="shared" si="4"/>
        <v>3</v>
      </c>
      <c r="E986" s="3">
        <f t="shared" si="5"/>
        <v>0</v>
      </c>
      <c r="J986" s="3">
        <f t="shared" si="6"/>
        <v>897</v>
      </c>
      <c r="K986" s="3">
        <f t="shared" si="7"/>
        <v>0</v>
      </c>
    </row>
    <row r="987">
      <c r="A987" s="1" t="s">
        <v>17</v>
      </c>
      <c r="B987" s="3" t="str">
        <f t="shared" si="2"/>
        <v>forward</v>
      </c>
      <c r="C987" s="3">
        <f t="shared" si="3"/>
        <v>3</v>
      </c>
      <c r="D987" s="3">
        <f t="shared" si="4"/>
        <v>0</v>
      </c>
      <c r="E987" s="3">
        <f t="shared" si="5"/>
        <v>3</v>
      </c>
      <c r="J987" s="3">
        <f t="shared" si="6"/>
        <v>897</v>
      </c>
      <c r="K987" s="3">
        <f t="shared" si="7"/>
        <v>2691</v>
      </c>
    </row>
    <row r="988">
      <c r="A988" s="1" t="s">
        <v>16</v>
      </c>
      <c r="B988" s="3" t="str">
        <f t="shared" si="2"/>
        <v>forward</v>
      </c>
      <c r="C988" s="3">
        <f t="shared" si="3"/>
        <v>2</v>
      </c>
      <c r="D988" s="3">
        <f t="shared" si="4"/>
        <v>0</v>
      </c>
      <c r="E988" s="3">
        <f t="shared" si="5"/>
        <v>2</v>
      </c>
      <c r="J988" s="3">
        <f t="shared" si="6"/>
        <v>897</v>
      </c>
      <c r="K988" s="3">
        <f t="shared" si="7"/>
        <v>1794</v>
      </c>
    </row>
    <row r="989">
      <c r="A989" s="1" t="s">
        <v>17</v>
      </c>
      <c r="B989" s="3" t="str">
        <f t="shared" si="2"/>
        <v>forward</v>
      </c>
      <c r="C989" s="3">
        <f t="shared" si="3"/>
        <v>3</v>
      </c>
      <c r="D989" s="3">
        <f t="shared" si="4"/>
        <v>0</v>
      </c>
      <c r="E989" s="3">
        <f t="shared" si="5"/>
        <v>3</v>
      </c>
      <c r="J989" s="3">
        <f t="shared" si="6"/>
        <v>897</v>
      </c>
      <c r="K989" s="3">
        <f t="shared" si="7"/>
        <v>2691</v>
      </c>
    </row>
    <row r="990">
      <c r="A990" s="1" t="s">
        <v>28</v>
      </c>
      <c r="B990" s="3" t="str">
        <f t="shared" si="2"/>
        <v>down</v>
      </c>
      <c r="C990" s="3">
        <f t="shared" si="3"/>
        <v>8</v>
      </c>
      <c r="D990" s="3">
        <f t="shared" si="4"/>
        <v>8</v>
      </c>
      <c r="E990" s="3">
        <f t="shared" si="5"/>
        <v>0</v>
      </c>
      <c r="J990" s="3">
        <f t="shared" si="6"/>
        <v>905</v>
      </c>
      <c r="K990" s="3">
        <f t="shared" si="7"/>
        <v>0</v>
      </c>
    </row>
    <row r="991">
      <c r="A991" s="1" t="s">
        <v>31</v>
      </c>
      <c r="B991" s="3" t="str">
        <f t="shared" si="2"/>
        <v>up</v>
      </c>
      <c r="C991" s="3">
        <f t="shared" si="3"/>
        <v>9</v>
      </c>
      <c r="D991" s="3">
        <f t="shared" si="4"/>
        <v>-9</v>
      </c>
      <c r="E991" s="3">
        <f t="shared" si="5"/>
        <v>0</v>
      </c>
      <c r="J991" s="3">
        <f t="shared" si="6"/>
        <v>896</v>
      </c>
      <c r="K991" s="3">
        <f t="shared" si="7"/>
        <v>0</v>
      </c>
    </row>
    <row r="992">
      <c r="A992" s="1" t="s">
        <v>26</v>
      </c>
      <c r="B992" s="3" t="str">
        <f t="shared" si="2"/>
        <v>up</v>
      </c>
      <c r="C992" s="3">
        <f t="shared" si="3"/>
        <v>5</v>
      </c>
      <c r="D992" s="3">
        <f t="shared" si="4"/>
        <v>-5</v>
      </c>
      <c r="E992" s="3">
        <f t="shared" si="5"/>
        <v>0</v>
      </c>
      <c r="J992" s="3">
        <f t="shared" si="6"/>
        <v>891</v>
      </c>
      <c r="K992" s="3">
        <f t="shared" si="7"/>
        <v>0</v>
      </c>
    </row>
    <row r="993">
      <c r="A993" s="1" t="s">
        <v>41</v>
      </c>
      <c r="B993" s="3" t="str">
        <f t="shared" si="2"/>
        <v>up</v>
      </c>
      <c r="C993" s="3">
        <f t="shared" si="3"/>
        <v>2</v>
      </c>
      <c r="D993" s="3">
        <f t="shared" si="4"/>
        <v>-2</v>
      </c>
      <c r="E993" s="3">
        <f t="shared" si="5"/>
        <v>0</v>
      </c>
      <c r="J993" s="3">
        <f t="shared" si="6"/>
        <v>889</v>
      </c>
      <c r="K993" s="3">
        <f t="shared" si="7"/>
        <v>0</v>
      </c>
    </row>
    <row r="994">
      <c r="A994" s="1" t="s">
        <v>39</v>
      </c>
      <c r="B994" s="3" t="str">
        <f t="shared" si="2"/>
        <v>up</v>
      </c>
      <c r="C994" s="3">
        <f t="shared" si="3"/>
        <v>6</v>
      </c>
      <c r="D994" s="3">
        <f t="shared" si="4"/>
        <v>-6</v>
      </c>
      <c r="E994" s="3">
        <f t="shared" si="5"/>
        <v>0</v>
      </c>
      <c r="J994" s="3">
        <f t="shared" si="6"/>
        <v>883</v>
      </c>
      <c r="K994" s="3">
        <f t="shared" si="7"/>
        <v>0</v>
      </c>
    </row>
    <row r="995">
      <c r="A995" s="1" t="s">
        <v>33</v>
      </c>
      <c r="B995" s="3" t="str">
        <f t="shared" si="2"/>
        <v>up</v>
      </c>
      <c r="C995" s="3">
        <f t="shared" si="3"/>
        <v>1</v>
      </c>
      <c r="D995" s="3">
        <f t="shared" si="4"/>
        <v>-1</v>
      </c>
      <c r="E995" s="3">
        <f t="shared" si="5"/>
        <v>0</v>
      </c>
      <c r="J995" s="3">
        <f t="shared" si="6"/>
        <v>882</v>
      </c>
      <c r="K995" s="3">
        <f t="shared" si="7"/>
        <v>0</v>
      </c>
    </row>
    <row r="996">
      <c r="A996" s="1" t="s">
        <v>33</v>
      </c>
      <c r="B996" s="3" t="str">
        <f t="shared" si="2"/>
        <v>up</v>
      </c>
      <c r="C996" s="3">
        <f t="shared" si="3"/>
        <v>1</v>
      </c>
      <c r="D996" s="3">
        <f t="shared" si="4"/>
        <v>-1</v>
      </c>
      <c r="E996" s="3">
        <f t="shared" si="5"/>
        <v>0</v>
      </c>
      <c r="J996" s="3">
        <f t="shared" si="6"/>
        <v>881</v>
      </c>
      <c r="K996" s="3">
        <f t="shared" si="7"/>
        <v>0</v>
      </c>
    </row>
    <row r="997">
      <c r="A997" s="1" t="s">
        <v>26</v>
      </c>
      <c r="B997" s="3" t="str">
        <f t="shared" si="2"/>
        <v>up</v>
      </c>
      <c r="C997" s="3">
        <f t="shared" si="3"/>
        <v>5</v>
      </c>
      <c r="D997" s="3">
        <f t="shared" si="4"/>
        <v>-5</v>
      </c>
      <c r="E997" s="3">
        <f t="shared" si="5"/>
        <v>0</v>
      </c>
      <c r="J997" s="3">
        <f t="shared" si="6"/>
        <v>876</v>
      </c>
      <c r="K997" s="3">
        <f t="shared" si="7"/>
        <v>0</v>
      </c>
    </row>
    <row r="998">
      <c r="A998" s="1" t="s">
        <v>17</v>
      </c>
      <c r="B998" s="3" t="str">
        <f t="shared" si="2"/>
        <v>forward</v>
      </c>
      <c r="C998" s="3">
        <f t="shared" si="3"/>
        <v>3</v>
      </c>
      <c r="D998" s="3">
        <f t="shared" si="4"/>
        <v>0</v>
      </c>
      <c r="E998" s="3">
        <f t="shared" si="5"/>
        <v>3</v>
      </c>
      <c r="J998" s="3">
        <f t="shared" si="6"/>
        <v>876</v>
      </c>
      <c r="K998" s="3">
        <f t="shared" si="7"/>
        <v>2628</v>
      </c>
    </row>
    <row r="999">
      <c r="A999" s="1" t="s">
        <v>16</v>
      </c>
      <c r="B999" s="3" t="str">
        <f t="shared" si="2"/>
        <v>forward</v>
      </c>
      <c r="C999" s="3">
        <f t="shared" si="3"/>
        <v>2</v>
      </c>
      <c r="D999" s="3">
        <f t="shared" si="4"/>
        <v>0</v>
      </c>
      <c r="E999" s="3">
        <f t="shared" si="5"/>
        <v>2</v>
      </c>
      <c r="J999" s="3">
        <f t="shared" si="6"/>
        <v>876</v>
      </c>
      <c r="K999" s="3">
        <f t="shared" si="7"/>
        <v>1752</v>
      </c>
    </row>
    <row r="1000">
      <c r="A1000" s="1" t="s">
        <v>36</v>
      </c>
      <c r="B1000" s="3" t="str">
        <f t="shared" si="2"/>
        <v>down</v>
      </c>
      <c r="C1000" s="3">
        <f t="shared" si="3"/>
        <v>3</v>
      </c>
      <c r="D1000" s="3">
        <f t="shared" si="4"/>
        <v>3</v>
      </c>
      <c r="E1000" s="3">
        <f t="shared" si="5"/>
        <v>0</v>
      </c>
      <c r="J1000" s="3">
        <f t="shared" si="6"/>
        <v>879</v>
      </c>
      <c r="K1000" s="3">
        <f t="shared" si="7"/>
        <v>0</v>
      </c>
    </row>
    <row r="1001">
      <c r="A1001" s="1" t="s">
        <v>22</v>
      </c>
      <c r="B1001" s="3" t="str">
        <f t="shared" si="2"/>
        <v>forward</v>
      </c>
      <c r="C1001" s="3">
        <f t="shared" si="3"/>
        <v>4</v>
      </c>
      <c r="D1001" s="3">
        <f t="shared" si="4"/>
        <v>0</v>
      </c>
      <c r="E1001" s="3">
        <f t="shared" si="5"/>
        <v>4</v>
      </c>
      <c r="J1001" s="3">
        <f t="shared" si="6"/>
        <v>879</v>
      </c>
      <c r="K1001" s="3">
        <f t="shared" si="7"/>
        <v>3516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3" width="4.43"/>
    <col customWidth="1" min="15" max="26" width="5.43"/>
    <col customWidth="1" min="28" max="52" width="7.43"/>
  </cols>
  <sheetData>
    <row r="1">
      <c r="A1" s="4" t="s">
        <v>4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5" t="s">
        <v>43</v>
      </c>
      <c r="O1" s="6">
        <f t="shared" ref="O1:Y1" si="1">2*P1</f>
        <v>2048</v>
      </c>
      <c r="P1" s="6">
        <f t="shared" si="1"/>
        <v>1024</v>
      </c>
      <c r="Q1" s="6">
        <f t="shared" si="1"/>
        <v>512</v>
      </c>
      <c r="R1" s="6">
        <f t="shared" si="1"/>
        <v>256</v>
      </c>
      <c r="S1" s="6">
        <f t="shared" si="1"/>
        <v>128</v>
      </c>
      <c r="T1" s="6">
        <f t="shared" si="1"/>
        <v>64</v>
      </c>
      <c r="U1" s="6">
        <f t="shared" si="1"/>
        <v>32</v>
      </c>
      <c r="V1" s="6">
        <f t="shared" si="1"/>
        <v>16</v>
      </c>
      <c r="W1" s="6">
        <f t="shared" si="1"/>
        <v>8</v>
      </c>
      <c r="X1" s="6">
        <f t="shared" si="1"/>
        <v>4</v>
      </c>
      <c r="Y1" s="6">
        <f t="shared" si="1"/>
        <v>2</v>
      </c>
      <c r="Z1" s="5">
        <v>1.0</v>
      </c>
      <c r="AA1" s="2" t="s">
        <v>12</v>
      </c>
      <c r="AB1" s="7" t="b">
        <v>1</v>
      </c>
      <c r="AC1" s="2" t="s">
        <v>44</v>
      </c>
      <c r="AN1" s="8"/>
      <c r="AO1" s="2" t="s">
        <v>45</v>
      </c>
      <c r="AS1" s="3">
        <f>3311*784</f>
        <v>2595824</v>
      </c>
    </row>
    <row r="2">
      <c r="A2" s="9" t="s">
        <v>46</v>
      </c>
      <c r="B2" s="3">
        <f t="shared" ref="B2:M2" si="2">VALUE(MID($A2,B$1,1))</f>
        <v>0</v>
      </c>
      <c r="C2" s="3">
        <f t="shared" si="2"/>
        <v>0</v>
      </c>
      <c r="D2" s="3">
        <f t="shared" si="2"/>
        <v>0</v>
      </c>
      <c r="E2" s="3">
        <f t="shared" si="2"/>
        <v>1</v>
      </c>
      <c r="F2" s="3">
        <f t="shared" si="2"/>
        <v>0</v>
      </c>
      <c r="G2" s="3">
        <f t="shared" si="2"/>
        <v>0</v>
      </c>
      <c r="H2" s="3">
        <f t="shared" si="2"/>
        <v>0</v>
      </c>
      <c r="I2" s="3">
        <f t="shared" si="2"/>
        <v>1</v>
      </c>
      <c r="J2" s="3">
        <f t="shared" si="2"/>
        <v>1</v>
      </c>
      <c r="K2" s="3">
        <f t="shared" si="2"/>
        <v>0</v>
      </c>
      <c r="L2" s="3">
        <f t="shared" si="2"/>
        <v>1</v>
      </c>
      <c r="M2" s="3">
        <f t="shared" si="2"/>
        <v>0</v>
      </c>
      <c r="N2" s="5" t="s">
        <v>47</v>
      </c>
      <c r="O2" s="6">
        <f t="shared" ref="O2:Z2" si="3">MODE(B:B)</f>
        <v>0</v>
      </c>
      <c r="P2" s="6">
        <f t="shared" si="3"/>
        <v>0</v>
      </c>
      <c r="Q2" s="6">
        <f t="shared" si="3"/>
        <v>1</v>
      </c>
      <c r="R2" s="6">
        <f t="shared" si="3"/>
        <v>1</v>
      </c>
      <c r="S2" s="6">
        <f t="shared" si="3"/>
        <v>0</v>
      </c>
      <c r="T2" s="6">
        <f t="shared" si="3"/>
        <v>0</v>
      </c>
      <c r="U2" s="6">
        <f t="shared" si="3"/>
        <v>0</v>
      </c>
      <c r="V2" s="6">
        <f t="shared" si="3"/>
        <v>1</v>
      </c>
      <c r="W2" s="6">
        <f t="shared" si="3"/>
        <v>0</v>
      </c>
      <c r="X2" s="6">
        <f t="shared" si="3"/>
        <v>0</v>
      </c>
      <c r="Y2" s="6">
        <f t="shared" si="3"/>
        <v>0</v>
      </c>
      <c r="Z2" s="6">
        <f t="shared" si="3"/>
        <v>0</v>
      </c>
      <c r="AA2" s="3">
        <f t="shared" ref="AA2:AA1001" si="8">B2*$O$1+C2*$P$1+D2*$Q$1+E2*$R$1+F2*$S$1+G2*$T$1+H2*$U$1+I2*$V$1+J2*$W$1+K2*$X$1+L2*$Y$1+M2*$Z$1</f>
        <v>282</v>
      </c>
      <c r="AB2" s="7" t="b">
        <v>1</v>
      </c>
      <c r="AC2" s="3" t="b">
        <f t="shared" ref="AC2:AC1001" si="9">B2=O$15</f>
        <v>1</v>
      </c>
      <c r="AD2" s="3" t="b">
        <f t="shared" ref="AD2:AN2" si="4">AND(AC2,C2=P$15)</f>
        <v>1</v>
      </c>
      <c r="AE2" s="3" t="b">
        <f t="shared" si="4"/>
        <v>0</v>
      </c>
      <c r="AF2" s="3" t="b">
        <f t="shared" si="4"/>
        <v>0</v>
      </c>
      <c r="AG2" s="3" t="b">
        <f t="shared" si="4"/>
        <v>0</v>
      </c>
      <c r="AH2" s="3" t="b">
        <f t="shared" si="4"/>
        <v>0</v>
      </c>
      <c r="AI2" s="3" t="b">
        <f t="shared" si="4"/>
        <v>0</v>
      </c>
      <c r="AJ2" s="3" t="b">
        <f t="shared" si="4"/>
        <v>0</v>
      </c>
      <c r="AK2" s="3" t="b">
        <f t="shared" si="4"/>
        <v>0</v>
      </c>
      <c r="AL2" s="3" t="b">
        <f t="shared" si="4"/>
        <v>0</v>
      </c>
      <c r="AM2" s="3" t="b">
        <f t="shared" si="4"/>
        <v>0</v>
      </c>
      <c r="AN2" s="8" t="b">
        <f t="shared" si="4"/>
        <v>0</v>
      </c>
      <c r="AO2" s="10" t="b">
        <f t="shared" ref="AO2:AO1001" si="11">B2=O$21</f>
        <v>0</v>
      </c>
      <c r="AP2" s="3" t="b">
        <f t="shared" ref="AP2:AZ2" si="5">AND(AO2,C2=P$21)</f>
        <v>0</v>
      </c>
      <c r="AQ2" s="3" t="b">
        <f t="shared" si="5"/>
        <v>0</v>
      </c>
      <c r="AR2" s="3" t="b">
        <f t="shared" si="5"/>
        <v>0</v>
      </c>
      <c r="AS2" s="3" t="b">
        <f t="shared" si="5"/>
        <v>0</v>
      </c>
      <c r="AT2" s="3" t="b">
        <f t="shared" si="5"/>
        <v>0</v>
      </c>
      <c r="AU2" s="3" t="b">
        <f t="shared" si="5"/>
        <v>0</v>
      </c>
      <c r="AV2" s="3" t="b">
        <f t="shared" si="5"/>
        <v>0</v>
      </c>
      <c r="AW2" s="3" t="b">
        <f t="shared" si="5"/>
        <v>0</v>
      </c>
      <c r="AX2" s="3" t="b">
        <f t="shared" si="5"/>
        <v>0</v>
      </c>
      <c r="AY2" s="3" t="b">
        <f t="shared" si="5"/>
        <v>0</v>
      </c>
      <c r="AZ2" s="3" t="b">
        <f t="shared" si="5"/>
        <v>0</v>
      </c>
    </row>
    <row r="3">
      <c r="A3" s="9" t="s">
        <v>48</v>
      </c>
      <c r="B3" s="3">
        <f t="shared" ref="B3:M3" si="6">VALUE(MID($A3,B$1,1))</f>
        <v>1</v>
      </c>
      <c r="C3" s="3">
        <f t="shared" si="6"/>
        <v>1</v>
      </c>
      <c r="D3" s="3">
        <f t="shared" si="6"/>
        <v>0</v>
      </c>
      <c r="E3" s="3">
        <f t="shared" si="6"/>
        <v>0</v>
      </c>
      <c r="F3" s="3">
        <f t="shared" si="6"/>
        <v>1</v>
      </c>
      <c r="G3" s="3">
        <f t="shared" si="6"/>
        <v>1</v>
      </c>
      <c r="H3" s="3">
        <f t="shared" si="6"/>
        <v>1</v>
      </c>
      <c r="I3" s="3">
        <f t="shared" si="6"/>
        <v>1</v>
      </c>
      <c r="J3" s="3">
        <f t="shared" si="6"/>
        <v>0</v>
      </c>
      <c r="K3" s="3">
        <f t="shared" si="6"/>
        <v>1</v>
      </c>
      <c r="L3" s="3">
        <f t="shared" si="6"/>
        <v>1</v>
      </c>
      <c r="M3" s="3">
        <f t="shared" si="6"/>
        <v>0</v>
      </c>
      <c r="N3" s="6">
        <f>SUM(O3:Z3)</f>
        <v>784</v>
      </c>
      <c r="O3" s="6">
        <f t="shared" ref="O3:Z3" si="7">O1*O2</f>
        <v>0</v>
      </c>
      <c r="P3" s="6">
        <f t="shared" si="7"/>
        <v>0</v>
      </c>
      <c r="Q3" s="6">
        <f t="shared" si="7"/>
        <v>512</v>
      </c>
      <c r="R3" s="6">
        <f t="shared" si="7"/>
        <v>256</v>
      </c>
      <c r="S3" s="6">
        <f t="shared" si="7"/>
        <v>0</v>
      </c>
      <c r="T3" s="6">
        <f t="shared" si="7"/>
        <v>0</v>
      </c>
      <c r="U3" s="6">
        <f t="shared" si="7"/>
        <v>0</v>
      </c>
      <c r="V3" s="6">
        <f t="shared" si="7"/>
        <v>16</v>
      </c>
      <c r="W3" s="6">
        <f t="shared" si="7"/>
        <v>0</v>
      </c>
      <c r="X3" s="6">
        <f t="shared" si="7"/>
        <v>0</v>
      </c>
      <c r="Y3" s="6">
        <f t="shared" si="7"/>
        <v>0</v>
      </c>
      <c r="Z3" s="6">
        <f t="shared" si="7"/>
        <v>0</v>
      </c>
      <c r="AA3" s="3">
        <f t="shared" si="8"/>
        <v>3318</v>
      </c>
      <c r="AB3" s="7" t="b">
        <v>1</v>
      </c>
      <c r="AC3" s="3" t="b">
        <f t="shared" si="9"/>
        <v>0</v>
      </c>
      <c r="AD3" s="3" t="b">
        <f t="shared" ref="AD3:AN3" si="10">AND(AC3,C3=P$15)</f>
        <v>0</v>
      </c>
      <c r="AE3" s="3" t="b">
        <f t="shared" si="10"/>
        <v>0</v>
      </c>
      <c r="AF3" s="3" t="b">
        <f t="shared" si="10"/>
        <v>0</v>
      </c>
      <c r="AG3" s="3" t="b">
        <f t="shared" si="10"/>
        <v>0</v>
      </c>
      <c r="AH3" s="3" t="b">
        <f t="shared" si="10"/>
        <v>0</v>
      </c>
      <c r="AI3" s="3" t="b">
        <f t="shared" si="10"/>
        <v>0</v>
      </c>
      <c r="AJ3" s="3" t="b">
        <f t="shared" si="10"/>
        <v>0</v>
      </c>
      <c r="AK3" s="3" t="b">
        <f t="shared" si="10"/>
        <v>0</v>
      </c>
      <c r="AL3" s="3" t="b">
        <f t="shared" si="10"/>
        <v>0</v>
      </c>
      <c r="AM3" s="3" t="b">
        <f t="shared" si="10"/>
        <v>0</v>
      </c>
      <c r="AN3" s="8" t="b">
        <f t="shared" si="10"/>
        <v>0</v>
      </c>
      <c r="AO3" s="10" t="b">
        <f t="shared" si="11"/>
        <v>1</v>
      </c>
      <c r="AP3" s="3" t="b">
        <f t="shared" ref="AP3:AZ3" si="12">AND(AO3,C3=P$21)</f>
        <v>0</v>
      </c>
      <c r="AQ3" s="3" t="b">
        <f t="shared" si="12"/>
        <v>0</v>
      </c>
      <c r="AR3" s="3" t="b">
        <f t="shared" si="12"/>
        <v>0</v>
      </c>
      <c r="AS3" s="3" t="b">
        <f t="shared" si="12"/>
        <v>0</v>
      </c>
      <c r="AT3" s="3" t="b">
        <f t="shared" si="12"/>
        <v>0</v>
      </c>
      <c r="AU3" s="3" t="b">
        <f t="shared" si="12"/>
        <v>0</v>
      </c>
      <c r="AV3" s="3" t="b">
        <f t="shared" si="12"/>
        <v>0</v>
      </c>
      <c r="AW3" s="3" t="b">
        <f t="shared" si="12"/>
        <v>0</v>
      </c>
      <c r="AX3" s="3" t="b">
        <f t="shared" si="12"/>
        <v>0</v>
      </c>
      <c r="AY3" s="3" t="b">
        <f t="shared" si="12"/>
        <v>0</v>
      </c>
      <c r="AZ3" s="3" t="b">
        <f t="shared" si="12"/>
        <v>0</v>
      </c>
    </row>
    <row r="4">
      <c r="A4" s="9" t="s">
        <v>49</v>
      </c>
      <c r="B4" s="3">
        <f t="shared" ref="B4:M4" si="13">VALUE(MID($A4,B$1,1))</f>
        <v>0</v>
      </c>
      <c r="C4" s="3">
        <f t="shared" si="13"/>
        <v>1</v>
      </c>
      <c r="D4" s="3">
        <f t="shared" si="13"/>
        <v>1</v>
      </c>
      <c r="E4" s="3">
        <f t="shared" si="13"/>
        <v>0</v>
      </c>
      <c r="F4" s="3">
        <f t="shared" si="13"/>
        <v>0</v>
      </c>
      <c r="G4" s="3">
        <f t="shared" si="13"/>
        <v>0</v>
      </c>
      <c r="H4" s="3">
        <f t="shared" si="13"/>
        <v>1</v>
      </c>
      <c r="I4" s="3">
        <f t="shared" si="13"/>
        <v>0</v>
      </c>
      <c r="J4" s="3">
        <f t="shared" si="13"/>
        <v>1</v>
      </c>
      <c r="K4" s="3">
        <f t="shared" si="13"/>
        <v>1</v>
      </c>
      <c r="L4" s="3">
        <f t="shared" si="13"/>
        <v>1</v>
      </c>
      <c r="M4" s="3">
        <f t="shared" si="13"/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3">
        <f t="shared" si="8"/>
        <v>1583</v>
      </c>
      <c r="AB4" s="7" t="b">
        <v>1</v>
      </c>
      <c r="AC4" s="3" t="b">
        <f t="shared" si="9"/>
        <v>1</v>
      </c>
      <c r="AD4" s="3" t="b">
        <f t="shared" ref="AD4:AN4" si="14">AND(AC4,C4=P$15)</f>
        <v>0</v>
      </c>
      <c r="AE4" s="3" t="b">
        <f t="shared" si="14"/>
        <v>0</v>
      </c>
      <c r="AF4" s="3" t="b">
        <f t="shared" si="14"/>
        <v>0</v>
      </c>
      <c r="AG4" s="3" t="b">
        <f t="shared" si="14"/>
        <v>0</v>
      </c>
      <c r="AH4" s="3" t="b">
        <f t="shared" si="14"/>
        <v>0</v>
      </c>
      <c r="AI4" s="3" t="b">
        <f t="shared" si="14"/>
        <v>0</v>
      </c>
      <c r="AJ4" s="3" t="b">
        <f t="shared" si="14"/>
        <v>0</v>
      </c>
      <c r="AK4" s="3" t="b">
        <f t="shared" si="14"/>
        <v>0</v>
      </c>
      <c r="AL4" s="3" t="b">
        <f t="shared" si="14"/>
        <v>0</v>
      </c>
      <c r="AM4" s="3" t="b">
        <f t="shared" si="14"/>
        <v>0</v>
      </c>
      <c r="AN4" s="8" t="b">
        <f t="shared" si="14"/>
        <v>0</v>
      </c>
      <c r="AO4" s="10" t="b">
        <f t="shared" si="11"/>
        <v>0</v>
      </c>
      <c r="AP4" s="3" t="b">
        <f t="shared" ref="AP4:AZ4" si="15">AND(AO4,C4=P$21)</f>
        <v>0</v>
      </c>
      <c r="AQ4" s="3" t="b">
        <f t="shared" si="15"/>
        <v>0</v>
      </c>
      <c r="AR4" s="3" t="b">
        <f t="shared" si="15"/>
        <v>0</v>
      </c>
      <c r="AS4" s="3" t="b">
        <f t="shared" si="15"/>
        <v>0</v>
      </c>
      <c r="AT4" s="3" t="b">
        <f t="shared" si="15"/>
        <v>0</v>
      </c>
      <c r="AU4" s="3" t="b">
        <f t="shared" si="15"/>
        <v>0</v>
      </c>
      <c r="AV4" s="3" t="b">
        <f t="shared" si="15"/>
        <v>0</v>
      </c>
      <c r="AW4" s="3" t="b">
        <f t="shared" si="15"/>
        <v>0</v>
      </c>
      <c r="AX4" s="3" t="b">
        <f t="shared" si="15"/>
        <v>0</v>
      </c>
      <c r="AY4" s="3" t="b">
        <f t="shared" si="15"/>
        <v>0</v>
      </c>
      <c r="AZ4" s="3" t="b">
        <f t="shared" si="15"/>
        <v>0</v>
      </c>
    </row>
    <row r="5">
      <c r="A5" s="9" t="s">
        <v>50</v>
      </c>
      <c r="B5" s="3">
        <f t="shared" ref="B5:M5" si="16">VALUE(MID($A5,B$1,1))</f>
        <v>0</v>
      </c>
      <c r="C5" s="3">
        <f t="shared" si="16"/>
        <v>0</v>
      </c>
      <c r="D5" s="3">
        <f t="shared" si="16"/>
        <v>1</v>
      </c>
      <c r="E5" s="3">
        <f t="shared" si="16"/>
        <v>1</v>
      </c>
      <c r="F5" s="3">
        <f t="shared" si="16"/>
        <v>0</v>
      </c>
      <c r="G5" s="3">
        <f t="shared" si="16"/>
        <v>1</v>
      </c>
      <c r="H5" s="3">
        <f t="shared" si="16"/>
        <v>1</v>
      </c>
      <c r="I5" s="3">
        <f t="shared" si="16"/>
        <v>0</v>
      </c>
      <c r="J5" s="3">
        <f t="shared" si="16"/>
        <v>0</v>
      </c>
      <c r="K5" s="3">
        <f t="shared" si="16"/>
        <v>1</v>
      </c>
      <c r="L5" s="3">
        <f t="shared" si="16"/>
        <v>0</v>
      </c>
      <c r="M5" s="3">
        <f t="shared" si="16"/>
        <v>1</v>
      </c>
      <c r="N5" s="5" t="s">
        <v>51</v>
      </c>
      <c r="O5" s="6">
        <f t="shared" ref="O5:Z5" si="17">IF(O2=0,1,0)</f>
        <v>1</v>
      </c>
      <c r="P5" s="6">
        <f t="shared" si="17"/>
        <v>1</v>
      </c>
      <c r="Q5" s="6">
        <f t="shared" si="17"/>
        <v>0</v>
      </c>
      <c r="R5" s="6">
        <f t="shared" si="17"/>
        <v>0</v>
      </c>
      <c r="S5" s="6">
        <f t="shared" si="17"/>
        <v>1</v>
      </c>
      <c r="T5" s="6">
        <f t="shared" si="17"/>
        <v>1</v>
      </c>
      <c r="U5" s="6">
        <f t="shared" si="17"/>
        <v>1</v>
      </c>
      <c r="V5" s="6">
        <f t="shared" si="17"/>
        <v>0</v>
      </c>
      <c r="W5" s="6">
        <f t="shared" si="17"/>
        <v>1</v>
      </c>
      <c r="X5" s="6">
        <f t="shared" si="17"/>
        <v>1</v>
      </c>
      <c r="Y5" s="6">
        <f t="shared" si="17"/>
        <v>1</v>
      </c>
      <c r="Z5" s="6">
        <f t="shared" si="17"/>
        <v>1</v>
      </c>
      <c r="AA5" s="3">
        <f t="shared" si="8"/>
        <v>869</v>
      </c>
      <c r="AB5" s="7" t="b">
        <v>1</v>
      </c>
      <c r="AC5" s="3" t="b">
        <f t="shared" si="9"/>
        <v>1</v>
      </c>
      <c r="AD5" s="3" t="b">
        <f t="shared" ref="AD5:AN5" si="18">AND(AC5,C5=P$15)</f>
        <v>1</v>
      </c>
      <c r="AE5" s="3" t="b">
        <f t="shared" si="18"/>
        <v>1</v>
      </c>
      <c r="AF5" s="3" t="b">
        <f t="shared" si="18"/>
        <v>1</v>
      </c>
      <c r="AG5" s="3" t="b">
        <f t="shared" si="18"/>
        <v>1</v>
      </c>
      <c r="AH5" s="3" t="b">
        <f t="shared" si="18"/>
        <v>0</v>
      </c>
      <c r="AI5" s="3" t="b">
        <f t="shared" si="18"/>
        <v>0</v>
      </c>
      <c r="AJ5" s="3" t="b">
        <f t="shared" si="18"/>
        <v>0</v>
      </c>
      <c r="AK5" s="3" t="b">
        <f t="shared" si="18"/>
        <v>0</v>
      </c>
      <c r="AL5" s="3" t="b">
        <f t="shared" si="18"/>
        <v>0</v>
      </c>
      <c r="AM5" s="3" t="b">
        <f t="shared" si="18"/>
        <v>0</v>
      </c>
      <c r="AN5" s="8" t="b">
        <f t="shared" si="18"/>
        <v>0</v>
      </c>
      <c r="AO5" s="10" t="b">
        <f t="shared" si="11"/>
        <v>0</v>
      </c>
      <c r="AP5" s="3" t="b">
        <f t="shared" ref="AP5:AZ5" si="19">AND(AO5,C5=P$21)</f>
        <v>0</v>
      </c>
      <c r="AQ5" s="3" t="b">
        <f t="shared" si="19"/>
        <v>0</v>
      </c>
      <c r="AR5" s="3" t="b">
        <f t="shared" si="19"/>
        <v>0</v>
      </c>
      <c r="AS5" s="3" t="b">
        <f t="shared" si="19"/>
        <v>0</v>
      </c>
      <c r="AT5" s="3" t="b">
        <f t="shared" si="19"/>
        <v>0</v>
      </c>
      <c r="AU5" s="3" t="b">
        <f t="shared" si="19"/>
        <v>0</v>
      </c>
      <c r="AV5" s="3" t="b">
        <f t="shared" si="19"/>
        <v>0</v>
      </c>
      <c r="AW5" s="3" t="b">
        <f t="shared" si="19"/>
        <v>0</v>
      </c>
      <c r="AX5" s="3" t="b">
        <f t="shared" si="19"/>
        <v>0</v>
      </c>
      <c r="AY5" s="3" t="b">
        <f t="shared" si="19"/>
        <v>0</v>
      </c>
      <c r="AZ5" s="3" t="b">
        <f t="shared" si="19"/>
        <v>0</v>
      </c>
    </row>
    <row r="6">
      <c r="A6" s="9" t="s">
        <v>52</v>
      </c>
      <c r="B6" s="3">
        <f t="shared" ref="B6:M6" si="20">VALUE(MID($A6,B$1,1))</f>
        <v>0</v>
      </c>
      <c r="C6" s="3">
        <f t="shared" si="20"/>
        <v>1</v>
      </c>
      <c r="D6" s="3">
        <f t="shared" si="20"/>
        <v>1</v>
      </c>
      <c r="E6" s="3">
        <f t="shared" si="20"/>
        <v>1</v>
      </c>
      <c r="F6" s="3">
        <f t="shared" si="20"/>
        <v>0</v>
      </c>
      <c r="G6" s="3">
        <f t="shared" si="20"/>
        <v>0</v>
      </c>
      <c r="H6" s="3">
        <f t="shared" si="20"/>
        <v>0</v>
      </c>
      <c r="I6" s="3">
        <f t="shared" si="20"/>
        <v>0</v>
      </c>
      <c r="J6" s="3">
        <f t="shared" si="20"/>
        <v>1</v>
      </c>
      <c r="K6" s="3">
        <f t="shared" si="20"/>
        <v>0</v>
      </c>
      <c r="L6" s="3">
        <f t="shared" si="20"/>
        <v>0</v>
      </c>
      <c r="M6" s="3">
        <f t="shared" si="20"/>
        <v>0</v>
      </c>
      <c r="N6" s="6">
        <f>SUM(O6:Z6)</f>
        <v>3311</v>
      </c>
      <c r="O6" s="6">
        <f t="shared" ref="O6:Z6" si="21">O1*O5</f>
        <v>2048</v>
      </c>
      <c r="P6" s="6">
        <f t="shared" si="21"/>
        <v>1024</v>
      </c>
      <c r="Q6" s="6">
        <f t="shared" si="21"/>
        <v>0</v>
      </c>
      <c r="R6" s="6">
        <f t="shared" si="21"/>
        <v>0</v>
      </c>
      <c r="S6" s="6">
        <f t="shared" si="21"/>
        <v>128</v>
      </c>
      <c r="T6" s="6">
        <f t="shared" si="21"/>
        <v>64</v>
      </c>
      <c r="U6" s="6">
        <f t="shared" si="21"/>
        <v>32</v>
      </c>
      <c r="V6" s="6">
        <f t="shared" si="21"/>
        <v>0</v>
      </c>
      <c r="W6" s="6">
        <f t="shared" si="21"/>
        <v>8</v>
      </c>
      <c r="X6" s="6">
        <f t="shared" si="21"/>
        <v>4</v>
      </c>
      <c r="Y6" s="6">
        <f t="shared" si="21"/>
        <v>2</v>
      </c>
      <c r="Z6" s="6">
        <f t="shared" si="21"/>
        <v>1</v>
      </c>
      <c r="AA6" s="3">
        <f t="shared" si="8"/>
        <v>1800</v>
      </c>
      <c r="AB6" s="7" t="b">
        <v>1</v>
      </c>
      <c r="AC6" s="3" t="b">
        <f t="shared" si="9"/>
        <v>1</v>
      </c>
      <c r="AD6" s="3" t="b">
        <f t="shared" ref="AD6:AN6" si="22">AND(AC6,C6=P$15)</f>
        <v>0</v>
      </c>
      <c r="AE6" s="3" t="b">
        <f t="shared" si="22"/>
        <v>0</v>
      </c>
      <c r="AF6" s="3" t="b">
        <f t="shared" si="22"/>
        <v>0</v>
      </c>
      <c r="AG6" s="3" t="b">
        <f t="shared" si="22"/>
        <v>0</v>
      </c>
      <c r="AH6" s="3" t="b">
        <f t="shared" si="22"/>
        <v>0</v>
      </c>
      <c r="AI6" s="3" t="b">
        <f t="shared" si="22"/>
        <v>0</v>
      </c>
      <c r="AJ6" s="3" t="b">
        <f t="shared" si="22"/>
        <v>0</v>
      </c>
      <c r="AK6" s="3" t="b">
        <f t="shared" si="22"/>
        <v>0</v>
      </c>
      <c r="AL6" s="3" t="b">
        <f t="shared" si="22"/>
        <v>0</v>
      </c>
      <c r="AM6" s="3" t="b">
        <f t="shared" si="22"/>
        <v>0</v>
      </c>
      <c r="AN6" s="8" t="b">
        <f t="shared" si="22"/>
        <v>0</v>
      </c>
      <c r="AO6" s="10" t="b">
        <f t="shared" si="11"/>
        <v>0</v>
      </c>
      <c r="AP6" s="3" t="b">
        <f t="shared" ref="AP6:AZ6" si="23">AND(AO6,C6=P$21)</f>
        <v>0</v>
      </c>
      <c r="AQ6" s="3" t="b">
        <f t="shared" si="23"/>
        <v>0</v>
      </c>
      <c r="AR6" s="3" t="b">
        <f t="shared" si="23"/>
        <v>0</v>
      </c>
      <c r="AS6" s="3" t="b">
        <f t="shared" si="23"/>
        <v>0</v>
      </c>
      <c r="AT6" s="3" t="b">
        <f t="shared" si="23"/>
        <v>0</v>
      </c>
      <c r="AU6" s="3" t="b">
        <f t="shared" si="23"/>
        <v>0</v>
      </c>
      <c r="AV6" s="3" t="b">
        <f t="shared" si="23"/>
        <v>0</v>
      </c>
      <c r="AW6" s="3" t="b">
        <f t="shared" si="23"/>
        <v>0</v>
      </c>
      <c r="AX6" s="3" t="b">
        <f t="shared" si="23"/>
        <v>0</v>
      </c>
      <c r="AY6" s="3" t="b">
        <f t="shared" si="23"/>
        <v>0</v>
      </c>
      <c r="AZ6" s="3" t="b">
        <f t="shared" si="23"/>
        <v>0</v>
      </c>
    </row>
    <row r="7">
      <c r="A7" s="9" t="s">
        <v>53</v>
      </c>
      <c r="B7" s="3">
        <f t="shared" ref="B7:M7" si="24">VALUE(MID($A7,B$1,1))</f>
        <v>1</v>
      </c>
      <c r="C7" s="3">
        <f t="shared" si="24"/>
        <v>0</v>
      </c>
      <c r="D7" s="3">
        <f t="shared" si="24"/>
        <v>1</v>
      </c>
      <c r="E7" s="3">
        <f t="shared" si="24"/>
        <v>1</v>
      </c>
      <c r="F7" s="3">
        <f t="shared" si="24"/>
        <v>0</v>
      </c>
      <c r="G7" s="3">
        <f t="shared" si="24"/>
        <v>1</v>
      </c>
      <c r="H7" s="3">
        <f t="shared" si="24"/>
        <v>0</v>
      </c>
      <c r="I7" s="3">
        <f t="shared" si="24"/>
        <v>1</v>
      </c>
      <c r="J7" s="3">
        <f t="shared" si="24"/>
        <v>1</v>
      </c>
      <c r="K7" s="3">
        <f t="shared" si="24"/>
        <v>0</v>
      </c>
      <c r="L7" s="3">
        <f t="shared" si="24"/>
        <v>1</v>
      </c>
      <c r="M7" s="3">
        <f t="shared" si="24"/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">
        <f t="shared" si="8"/>
        <v>2907</v>
      </c>
      <c r="AB7" s="7" t="b">
        <v>1</v>
      </c>
      <c r="AC7" s="3" t="b">
        <f t="shared" si="9"/>
        <v>0</v>
      </c>
      <c r="AD7" s="3" t="b">
        <f t="shared" ref="AD7:AN7" si="25">AND(AC7,C7=P$15)</f>
        <v>0</v>
      </c>
      <c r="AE7" s="3" t="b">
        <f t="shared" si="25"/>
        <v>0</v>
      </c>
      <c r="AF7" s="3" t="b">
        <f t="shared" si="25"/>
        <v>0</v>
      </c>
      <c r="AG7" s="3" t="b">
        <f t="shared" si="25"/>
        <v>0</v>
      </c>
      <c r="AH7" s="3" t="b">
        <f t="shared" si="25"/>
        <v>0</v>
      </c>
      <c r="AI7" s="3" t="b">
        <f t="shared" si="25"/>
        <v>0</v>
      </c>
      <c r="AJ7" s="3" t="b">
        <f t="shared" si="25"/>
        <v>0</v>
      </c>
      <c r="AK7" s="3" t="b">
        <f t="shared" si="25"/>
        <v>0</v>
      </c>
      <c r="AL7" s="3" t="b">
        <f t="shared" si="25"/>
        <v>0</v>
      </c>
      <c r="AM7" s="3" t="b">
        <f t="shared" si="25"/>
        <v>0</v>
      </c>
      <c r="AN7" s="8" t="b">
        <f t="shared" si="25"/>
        <v>0</v>
      </c>
      <c r="AO7" s="10" t="b">
        <f t="shared" si="11"/>
        <v>1</v>
      </c>
      <c r="AP7" s="3" t="b">
        <f t="shared" ref="AP7:AZ7" si="26">AND(AO7,C7=P$21)</f>
        <v>1</v>
      </c>
      <c r="AQ7" s="3" t="b">
        <f t="shared" si="26"/>
        <v>1</v>
      </c>
      <c r="AR7" s="3" t="b">
        <f t="shared" si="26"/>
        <v>0</v>
      </c>
      <c r="AS7" s="3" t="b">
        <f t="shared" si="26"/>
        <v>0</v>
      </c>
      <c r="AT7" s="3" t="b">
        <f t="shared" si="26"/>
        <v>0</v>
      </c>
      <c r="AU7" s="3" t="b">
        <f t="shared" si="26"/>
        <v>0</v>
      </c>
      <c r="AV7" s="3" t="b">
        <f t="shared" si="26"/>
        <v>0</v>
      </c>
      <c r="AW7" s="3" t="b">
        <f t="shared" si="26"/>
        <v>0</v>
      </c>
      <c r="AX7" s="3" t="b">
        <f t="shared" si="26"/>
        <v>0</v>
      </c>
      <c r="AY7" s="3" t="b">
        <f t="shared" si="26"/>
        <v>0</v>
      </c>
      <c r="AZ7" s="3" t="b">
        <f t="shared" si="26"/>
        <v>0</v>
      </c>
    </row>
    <row r="8">
      <c r="A8" s="9" t="s">
        <v>54</v>
      </c>
      <c r="B8" s="3">
        <f t="shared" ref="B8:M8" si="27">VALUE(MID($A8,B$1,1))</f>
        <v>1</v>
      </c>
      <c r="C8" s="3">
        <f t="shared" si="27"/>
        <v>0</v>
      </c>
      <c r="D8" s="3">
        <f t="shared" si="27"/>
        <v>1</v>
      </c>
      <c r="E8" s="3">
        <f t="shared" si="27"/>
        <v>1</v>
      </c>
      <c r="F8" s="3">
        <f t="shared" si="27"/>
        <v>1</v>
      </c>
      <c r="G8" s="3">
        <f t="shared" si="27"/>
        <v>1</v>
      </c>
      <c r="H8" s="3">
        <f t="shared" si="27"/>
        <v>0</v>
      </c>
      <c r="I8" s="3">
        <f t="shared" si="27"/>
        <v>1</v>
      </c>
      <c r="J8" s="3">
        <f t="shared" si="27"/>
        <v>0</v>
      </c>
      <c r="K8" s="3">
        <f t="shared" si="27"/>
        <v>1</v>
      </c>
      <c r="L8" s="3">
        <f t="shared" si="27"/>
        <v>0</v>
      </c>
      <c r="M8" s="3">
        <f t="shared" si="27"/>
        <v>1</v>
      </c>
      <c r="N8" s="5" t="s">
        <v>55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3">
        <f t="shared" si="8"/>
        <v>3029</v>
      </c>
      <c r="AB8" s="7" t="b">
        <v>1</v>
      </c>
      <c r="AC8" s="3" t="b">
        <f t="shared" si="9"/>
        <v>0</v>
      </c>
      <c r="AD8" s="3" t="b">
        <f t="shared" ref="AD8:AN8" si="28">AND(AC8,C8=P$15)</f>
        <v>0</v>
      </c>
      <c r="AE8" s="3" t="b">
        <f t="shared" si="28"/>
        <v>0</v>
      </c>
      <c r="AF8" s="3" t="b">
        <f t="shared" si="28"/>
        <v>0</v>
      </c>
      <c r="AG8" s="3" t="b">
        <f t="shared" si="28"/>
        <v>0</v>
      </c>
      <c r="AH8" s="3" t="b">
        <f t="shared" si="28"/>
        <v>0</v>
      </c>
      <c r="AI8" s="3" t="b">
        <f t="shared" si="28"/>
        <v>0</v>
      </c>
      <c r="AJ8" s="3" t="b">
        <f t="shared" si="28"/>
        <v>0</v>
      </c>
      <c r="AK8" s="3" t="b">
        <f t="shared" si="28"/>
        <v>0</v>
      </c>
      <c r="AL8" s="3" t="b">
        <f t="shared" si="28"/>
        <v>0</v>
      </c>
      <c r="AM8" s="3" t="b">
        <f t="shared" si="28"/>
        <v>0</v>
      </c>
      <c r="AN8" s="8" t="b">
        <f t="shared" si="28"/>
        <v>0</v>
      </c>
      <c r="AO8" s="10" t="b">
        <f t="shared" si="11"/>
        <v>1</v>
      </c>
      <c r="AP8" s="3" t="b">
        <f t="shared" ref="AP8:AZ8" si="29">AND(AO8,C8=P$21)</f>
        <v>1</v>
      </c>
      <c r="AQ8" s="3" t="b">
        <f t="shared" si="29"/>
        <v>1</v>
      </c>
      <c r="AR8" s="3" t="b">
        <f t="shared" si="29"/>
        <v>0</v>
      </c>
      <c r="AS8" s="3" t="b">
        <f t="shared" si="29"/>
        <v>0</v>
      </c>
      <c r="AT8" s="3" t="b">
        <f t="shared" si="29"/>
        <v>0</v>
      </c>
      <c r="AU8" s="3" t="b">
        <f t="shared" si="29"/>
        <v>0</v>
      </c>
      <c r="AV8" s="3" t="b">
        <f t="shared" si="29"/>
        <v>0</v>
      </c>
      <c r="AW8" s="3" t="b">
        <f t="shared" si="29"/>
        <v>0</v>
      </c>
      <c r="AX8" s="3" t="b">
        <f t="shared" si="29"/>
        <v>0</v>
      </c>
      <c r="AY8" s="3" t="b">
        <f t="shared" si="29"/>
        <v>0</v>
      </c>
      <c r="AZ8" s="3" t="b">
        <f t="shared" si="29"/>
        <v>0</v>
      </c>
    </row>
    <row r="9">
      <c r="A9" s="9" t="s">
        <v>56</v>
      </c>
      <c r="B9" s="3">
        <f t="shared" ref="B9:M9" si="30">VALUE(MID($A9,B$1,1))</f>
        <v>0</v>
      </c>
      <c r="C9" s="3">
        <f t="shared" si="30"/>
        <v>1</v>
      </c>
      <c r="D9" s="3">
        <f t="shared" si="30"/>
        <v>1</v>
      </c>
      <c r="E9" s="3">
        <f t="shared" si="30"/>
        <v>0</v>
      </c>
      <c r="F9" s="3">
        <f t="shared" si="30"/>
        <v>1</v>
      </c>
      <c r="G9" s="3">
        <f t="shared" si="30"/>
        <v>0</v>
      </c>
      <c r="H9" s="3">
        <f t="shared" si="30"/>
        <v>0</v>
      </c>
      <c r="I9" s="3">
        <f t="shared" si="30"/>
        <v>0</v>
      </c>
      <c r="J9" s="3">
        <f t="shared" si="30"/>
        <v>0</v>
      </c>
      <c r="K9" s="3">
        <f t="shared" si="30"/>
        <v>1</v>
      </c>
      <c r="L9" s="3">
        <f t="shared" si="30"/>
        <v>0</v>
      </c>
      <c r="M9" s="3">
        <f t="shared" si="30"/>
        <v>1</v>
      </c>
      <c r="N9" s="6">
        <f>N3*N6</f>
        <v>2595824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3">
        <f t="shared" si="8"/>
        <v>1669</v>
      </c>
      <c r="AB9" s="7" t="b">
        <v>1</v>
      </c>
      <c r="AC9" s="3" t="b">
        <f t="shared" si="9"/>
        <v>1</v>
      </c>
      <c r="AD9" s="3" t="b">
        <f t="shared" ref="AD9:AN9" si="31">AND(AC9,C9=P$15)</f>
        <v>0</v>
      </c>
      <c r="AE9" s="3" t="b">
        <f t="shared" si="31"/>
        <v>0</v>
      </c>
      <c r="AF9" s="3" t="b">
        <f t="shared" si="31"/>
        <v>0</v>
      </c>
      <c r="AG9" s="3" t="b">
        <f t="shared" si="31"/>
        <v>0</v>
      </c>
      <c r="AH9" s="3" t="b">
        <f t="shared" si="31"/>
        <v>0</v>
      </c>
      <c r="AI9" s="3" t="b">
        <f t="shared" si="31"/>
        <v>0</v>
      </c>
      <c r="AJ9" s="3" t="b">
        <f t="shared" si="31"/>
        <v>0</v>
      </c>
      <c r="AK9" s="3" t="b">
        <f t="shared" si="31"/>
        <v>0</v>
      </c>
      <c r="AL9" s="3" t="b">
        <f t="shared" si="31"/>
        <v>0</v>
      </c>
      <c r="AM9" s="3" t="b">
        <f t="shared" si="31"/>
        <v>0</v>
      </c>
      <c r="AN9" s="8" t="b">
        <f t="shared" si="31"/>
        <v>0</v>
      </c>
      <c r="AO9" s="10" t="b">
        <f t="shared" si="11"/>
        <v>0</v>
      </c>
      <c r="AP9" s="3" t="b">
        <f t="shared" ref="AP9:AZ9" si="32">AND(AO9,C9=P$21)</f>
        <v>0</v>
      </c>
      <c r="AQ9" s="3" t="b">
        <f t="shared" si="32"/>
        <v>0</v>
      </c>
      <c r="AR9" s="3" t="b">
        <f t="shared" si="32"/>
        <v>0</v>
      </c>
      <c r="AS9" s="3" t="b">
        <f t="shared" si="32"/>
        <v>0</v>
      </c>
      <c r="AT9" s="3" t="b">
        <f t="shared" si="32"/>
        <v>0</v>
      </c>
      <c r="AU9" s="3" t="b">
        <f t="shared" si="32"/>
        <v>0</v>
      </c>
      <c r="AV9" s="3" t="b">
        <f t="shared" si="32"/>
        <v>0</v>
      </c>
      <c r="AW9" s="3" t="b">
        <f t="shared" si="32"/>
        <v>0</v>
      </c>
      <c r="AX9" s="3" t="b">
        <f t="shared" si="32"/>
        <v>0</v>
      </c>
      <c r="AY9" s="3" t="b">
        <f t="shared" si="32"/>
        <v>0</v>
      </c>
      <c r="AZ9" s="3" t="b">
        <f t="shared" si="32"/>
        <v>0</v>
      </c>
    </row>
    <row r="10">
      <c r="A10" s="9" t="s">
        <v>57</v>
      </c>
      <c r="B10" s="3">
        <f t="shared" ref="B10:M10" si="33">VALUE(MID($A10,B$1,1))</f>
        <v>0</v>
      </c>
      <c r="C10" s="3">
        <f t="shared" si="33"/>
        <v>1</v>
      </c>
      <c r="D10" s="3">
        <f t="shared" si="33"/>
        <v>0</v>
      </c>
      <c r="E10" s="3">
        <f t="shared" si="33"/>
        <v>1</v>
      </c>
      <c r="F10" s="3">
        <f t="shared" si="33"/>
        <v>0</v>
      </c>
      <c r="G10" s="3">
        <f t="shared" si="33"/>
        <v>1</v>
      </c>
      <c r="H10" s="3">
        <f t="shared" si="33"/>
        <v>0</v>
      </c>
      <c r="I10" s="3">
        <f t="shared" si="33"/>
        <v>0</v>
      </c>
      <c r="J10" s="3">
        <f t="shared" si="33"/>
        <v>0</v>
      </c>
      <c r="K10" s="3">
        <f t="shared" si="33"/>
        <v>0</v>
      </c>
      <c r="L10" s="3">
        <f t="shared" si="33"/>
        <v>1</v>
      </c>
      <c r="M10" s="3">
        <f t="shared" si="33"/>
        <v>0</v>
      </c>
      <c r="N10" s="2" t="s">
        <v>12</v>
      </c>
      <c r="AA10" s="3">
        <f t="shared" si="8"/>
        <v>1346</v>
      </c>
      <c r="AB10" s="7" t="b">
        <v>1</v>
      </c>
      <c r="AC10" s="3" t="b">
        <f t="shared" si="9"/>
        <v>1</v>
      </c>
      <c r="AD10" s="3" t="b">
        <f t="shared" ref="AD10:AN10" si="34">AND(AC10,C10=P$15)</f>
        <v>0</v>
      </c>
      <c r="AE10" s="3" t="b">
        <f t="shared" si="34"/>
        <v>0</v>
      </c>
      <c r="AF10" s="3" t="b">
        <f t="shared" si="34"/>
        <v>0</v>
      </c>
      <c r="AG10" s="3" t="b">
        <f t="shared" si="34"/>
        <v>0</v>
      </c>
      <c r="AH10" s="3" t="b">
        <f t="shared" si="34"/>
        <v>0</v>
      </c>
      <c r="AI10" s="3" t="b">
        <f t="shared" si="34"/>
        <v>0</v>
      </c>
      <c r="AJ10" s="3" t="b">
        <f t="shared" si="34"/>
        <v>0</v>
      </c>
      <c r="AK10" s="3" t="b">
        <f t="shared" si="34"/>
        <v>0</v>
      </c>
      <c r="AL10" s="3" t="b">
        <f t="shared" si="34"/>
        <v>0</v>
      </c>
      <c r="AM10" s="3" t="b">
        <f t="shared" si="34"/>
        <v>0</v>
      </c>
      <c r="AN10" s="8" t="b">
        <f t="shared" si="34"/>
        <v>0</v>
      </c>
      <c r="AO10" s="10" t="b">
        <f t="shared" si="11"/>
        <v>0</v>
      </c>
      <c r="AP10" s="3" t="b">
        <f t="shared" ref="AP10:AZ10" si="35">AND(AO10,C10=P$21)</f>
        <v>0</v>
      </c>
      <c r="AQ10" s="3" t="b">
        <f t="shared" si="35"/>
        <v>0</v>
      </c>
      <c r="AR10" s="3" t="b">
        <f t="shared" si="35"/>
        <v>0</v>
      </c>
      <c r="AS10" s="3" t="b">
        <f t="shared" si="35"/>
        <v>0</v>
      </c>
      <c r="AT10" s="3" t="b">
        <f t="shared" si="35"/>
        <v>0</v>
      </c>
      <c r="AU10" s="3" t="b">
        <f t="shared" si="35"/>
        <v>0</v>
      </c>
      <c r="AV10" s="3" t="b">
        <f t="shared" si="35"/>
        <v>0</v>
      </c>
      <c r="AW10" s="3" t="b">
        <f t="shared" si="35"/>
        <v>0</v>
      </c>
      <c r="AX10" s="3" t="b">
        <f t="shared" si="35"/>
        <v>0</v>
      </c>
      <c r="AY10" s="3" t="b">
        <f t="shared" si="35"/>
        <v>0</v>
      </c>
      <c r="AZ10" s="3" t="b">
        <f t="shared" si="35"/>
        <v>0</v>
      </c>
    </row>
    <row r="11">
      <c r="A11" s="9" t="s">
        <v>58</v>
      </c>
      <c r="B11" s="3">
        <f t="shared" ref="B11:M11" si="36">VALUE(MID($A11,B$1,1))</f>
        <v>1</v>
      </c>
      <c r="C11" s="3">
        <f t="shared" si="36"/>
        <v>0</v>
      </c>
      <c r="D11" s="3">
        <f t="shared" si="36"/>
        <v>0</v>
      </c>
      <c r="E11" s="3">
        <f t="shared" si="36"/>
        <v>0</v>
      </c>
      <c r="F11" s="3">
        <f t="shared" si="36"/>
        <v>0</v>
      </c>
      <c r="G11" s="3">
        <f t="shared" si="36"/>
        <v>1</v>
      </c>
      <c r="H11" s="3">
        <f t="shared" si="36"/>
        <v>1</v>
      </c>
      <c r="I11" s="3">
        <f t="shared" si="36"/>
        <v>1</v>
      </c>
      <c r="J11" s="3">
        <f t="shared" si="36"/>
        <v>1</v>
      </c>
      <c r="K11" s="3">
        <f t="shared" si="36"/>
        <v>0</v>
      </c>
      <c r="L11" s="3">
        <f t="shared" si="36"/>
        <v>0</v>
      </c>
      <c r="M11" s="3">
        <f t="shared" si="36"/>
        <v>0</v>
      </c>
      <c r="N11" s="2" t="s">
        <v>59</v>
      </c>
      <c r="AA11" s="3">
        <f t="shared" si="8"/>
        <v>2168</v>
      </c>
      <c r="AB11" s="7" t="b">
        <v>1</v>
      </c>
      <c r="AC11" s="3" t="b">
        <f t="shared" si="9"/>
        <v>0</v>
      </c>
      <c r="AD11" s="3" t="b">
        <f t="shared" ref="AD11:AN11" si="37">AND(AC11,C11=P$15)</f>
        <v>0</v>
      </c>
      <c r="AE11" s="3" t="b">
        <f t="shared" si="37"/>
        <v>0</v>
      </c>
      <c r="AF11" s="3" t="b">
        <f t="shared" si="37"/>
        <v>0</v>
      </c>
      <c r="AG11" s="3" t="b">
        <f t="shared" si="37"/>
        <v>0</v>
      </c>
      <c r="AH11" s="3" t="b">
        <f t="shared" si="37"/>
        <v>0</v>
      </c>
      <c r="AI11" s="3" t="b">
        <f t="shared" si="37"/>
        <v>0</v>
      </c>
      <c r="AJ11" s="3" t="b">
        <f t="shared" si="37"/>
        <v>0</v>
      </c>
      <c r="AK11" s="3" t="b">
        <f t="shared" si="37"/>
        <v>0</v>
      </c>
      <c r="AL11" s="3" t="b">
        <f t="shared" si="37"/>
        <v>0</v>
      </c>
      <c r="AM11" s="3" t="b">
        <f t="shared" si="37"/>
        <v>0</v>
      </c>
      <c r="AN11" s="8" t="b">
        <f t="shared" si="37"/>
        <v>0</v>
      </c>
      <c r="AO11" s="10" t="b">
        <f t="shared" si="11"/>
        <v>1</v>
      </c>
      <c r="AP11" s="3" t="b">
        <f t="shared" ref="AP11:AZ11" si="38">AND(AO11,C11=P$21)</f>
        <v>1</v>
      </c>
      <c r="AQ11" s="3" t="b">
        <f t="shared" si="38"/>
        <v>0</v>
      </c>
      <c r="AR11" s="3" t="b">
        <f t="shared" si="38"/>
        <v>0</v>
      </c>
      <c r="AS11" s="3" t="b">
        <f t="shared" si="38"/>
        <v>0</v>
      </c>
      <c r="AT11" s="3" t="b">
        <f t="shared" si="38"/>
        <v>0</v>
      </c>
      <c r="AU11" s="3" t="b">
        <f t="shared" si="38"/>
        <v>0</v>
      </c>
      <c r="AV11" s="3" t="b">
        <f t="shared" si="38"/>
        <v>0</v>
      </c>
      <c r="AW11" s="3" t="b">
        <f t="shared" si="38"/>
        <v>0</v>
      </c>
      <c r="AX11" s="3" t="b">
        <f t="shared" si="38"/>
        <v>0</v>
      </c>
      <c r="AY11" s="3" t="b">
        <f t="shared" si="38"/>
        <v>0</v>
      </c>
      <c r="AZ11" s="3" t="b">
        <f t="shared" si="38"/>
        <v>0</v>
      </c>
    </row>
    <row r="12">
      <c r="A12" s="9" t="s">
        <v>60</v>
      </c>
      <c r="B12" s="3">
        <f t="shared" ref="B12:M12" si="39">VALUE(MID($A12,B$1,1))</f>
        <v>1</v>
      </c>
      <c r="C12" s="3">
        <f t="shared" si="39"/>
        <v>1</v>
      </c>
      <c r="D12" s="3">
        <f t="shared" si="39"/>
        <v>1</v>
      </c>
      <c r="E12" s="3">
        <f t="shared" si="39"/>
        <v>0</v>
      </c>
      <c r="F12" s="3">
        <f t="shared" si="39"/>
        <v>1</v>
      </c>
      <c r="G12" s="3">
        <f t="shared" si="39"/>
        <v>1</v>
      </c>
      <c r="H12" s="3">
        <f t="shared" si="39"/>
        <v>1</v>
      </c>
      <c r="I12" s="3">
        <f t="shared" si="39"/>
        <v>1</v>
      </c>
      <c r="J12" s="3">
        <f t="shared" si="39"/>
        <v>1</v>
      </c>
      <c r="K12" s="3">
        <f t="shared" si="39"/>
        <v>1</v>
      </c>
      <c r="L12" s="3">
        <f t="shared" si="39"/>
        <v>0</v>
      </c>
      <c r="M12" s="3">
        <f t="shared" si="39"/>
        <v>0</v>
      </c>
      <c r="N12" s="2" t="s">
        <v>61</v>
      </c>
      <c r="O12" s="3">
        <f>COUNTIFS(B:B,"1")</f>
        <v>495</v>
      </c>
      <c r="P12" s="3">
        <f t="shared" ref="P12:Z12" si="40">COUNTIFS(C:C,"1",AC:AC,$AB:$AB)</f>
        <v>243</v>
      </c>
      <c r="Q12" s="3">
        <f t="shared" si="40"/>
        <v>133</v>
      </c>
      <c r="R12" s="3">
        <f t="shared" si="40"/>
        <v>69</v>
      </c>
      <c r="S12" s="3">
        <f t="shared" si="40"/>
        <v>34</v>
      </c>
      <c r="T12" s="3">
        <f t="shared" si="40"/>
        <v>15</v>
      </c>
      <c r="U12" s="3">
        <f t="shared" si="40"/>
        <v>8</v>
      </c>
      <c r="V12" s="3">
        <f t="shared" si="40"/>
        <v>5</v>
      </c>
      <c r="W12" s="3">
        <f t="shared" si="40"/>
        <v>5</v>
      </c>
      <c r="X12" s="3">
        <f t="shared" si="40"/>
        <v>3</v>
      </c>
      <c r="Y12" s="3">
        <f t="shared" si="40"/>
        <v>1</v>
      </c>
      <c r="Z12" s="3">
        <f t="shared" si="40"/>
        <v>1</v>
      </c>
      <c r="AA12" s="3">
        <f t="shared" si="8"/>
        <v>3836</v>
      </c>
      <c r="AB12" s="7" t="b">
        <v>1</v>
      </c>
      <c r="AC12" s="3" t="b">
        <f t="shared" si="9"/>
        <v>0</v>
      </c>
      <c r="AD12" s="3" t="b">
        <f t="shared" ref="AD12:AN12" si="41">AND(AC12,C12=P$15)</f>
        <v>0</v>
      </c>
      <c r="AE12" s="3" t="b">
        <f t="shared" si="41"/>
        <v>0</v>
      </c>
      <c r="AF12" s="3" t="b">
        <f t="shared" si="41"/>
        <v>0</v>
      </c>
      <c r="AG12" s="3" t="b">
        <f t="shared" si="41"/>
        <v>0</v>
      </c>
      <c r="AH12" s="3" t="b">
        <f t="shared" si="41"/>
        <v>0</v>
      </c>
      <c r="AI12" s="3" t="b">
        <f t="shared" si="41"/>
        <v>0</v>
      </c>
      <c r="AJ12" s="3" t="b">
        <f t="shared" si="41"/>
        <v>0</v>
      </c>
      <c r="AK12" s="3" t="b">
        <f t="shared" si="41"/>
        <v>0</v>
      </c>
      <c r="AL12" s="3" t="b">
        <f t="shared" si="41"/>
        <v>0</v>
      </c>
      <c r="AM12" s="3" t="b">
        <f t="shared" si="41"/>
        <v>0</v>
      </c>
      <c r="AN12" s="8" t="b">
        <f t="shared" si="41"/>
        <v>0</v>
      </c>
      <c r="AO12" s="10" t="b">
        <f t="shared" si="11"/>
        <v>1</v>
      </c>
      <c r="AP12" s="3" t="b">
        <f t="shared" ref="AP12:AZ12" si="42">AND(AO12,C12=P$21)</f>
        <v>0</v>
      </c>
      <c r="AQ12" s="3" t="b">
        <f t="shared" si="42"/>
        <v>0</v>
      </c>
      <c r="AR12" s="3" t="b">
        <f t="shared" si="42"/>
        <v>0</v>
      </c>
      <c r="AS12" s="3" t="b">
        <f t="shared" si="42"/>
        <v>0</v>
      </c>
      <c r="AT12" s="3" t="b">
        <f t="shared" si="42"/>
        <v>0</v>
      </c>
      <c r="AU12" s="3" t="b">
        <f t="shared" si="42"/>
        <v>0</v>
      </c>
      <c r="AV12" s="3" t="b">
        <f t="shared" si="42"/>
        <v>0</v>
      </c>
      <c r="AW12" s="3" t="b">
        <f t="shared" si="42"/>
        <v>0</v>
      </c>
      <c r="AX12" s="3" t="b">
        <f t="shared" si="42"/>
        <v>0</v>
      </c>
      <c r="AY12" s="3" t="b">
        <f t="shared" si="42"/>
        <v>0</v>
      </c>
      <c r="AZ12" s="3" t="b">
        <f t="shared" si="42"/>
        <v>0</v>
      </c>
    </row>
    <row r="13">
      <c r="A13" s="9" t="s">
        <v>62</v>
      </c>
      <c r="B13" s="3">
        <f t="shared" ref="B13:M13" si="43">VALUE(MID($A13,B$1,1))</f>
        <v>1</v>
      </c>
      <c r="C13" s="3">
        <f t="shared" si="43"/>
        <v>0</v>
      </c>
      <c r="D13" s="3">
        <f t="shared" si="43"/>
        <v>0</v>
      </c>
      <c r="E13" s="3">
        <f t="shared" si="43"/>
        <v>0</v>
      </c>
      <c r="F13" s="3">
        <f t="shared" si="43"/>
        <v>0</v>
      </c>
      <c r="G13" s="3">
        <f t="shared" si="43"/>
        <v>1</v>
      </c>
      <c r="H13" s="3">
        <f t="shared" si="43"/>
        <v>0</v>
      </c>
      <c r="I13" s="3">
        <f t="shared" si="43"/>
        <v>0</v>
      </c>
      <c r="J13" s="3">
        <f t="shared" si="43"/>
        <v>1</v>
      </c>
      <c r="K13" s="3">
        <f t="shared" si="43"/>
        <v>1</v>
      </c>
      <c r="L13" s="3">
        <f t="shared" si="43"/>
        <v>0</v>
      </c>
      <c r="M13" s="3">
        <f t="shared" si="43"/>
        <v>0</v>
      </c>
      <c r="N13" s="2" t="s">
        <v>63</v>
      </c>
      <c r="O13" s="3">
        <f>COUNTIFS(B:B,"0")</f>
        <v>506</v>
      </c>
      <c r="P13" s="3">
        <f t="shared" ref="P13:Z13" si="44">COUNTIFS(C:C,"0",AC:AC,$AB:$AB)</f>
        <v>263</v>
      </c>
      <c r="Q13" s="3">
        <f t="shared" si="44"/>
        <v>130</v>
      </c>
      <c r="R13" s="3">
        <f t="shared" si="44"/>
        <v>64</v>
      </c>
      <c r="S13" s="3">
        <f t="shared" si="44"/>
        <v>35</v>
      </c>
      <c r="T13" s="3">
        <f t="shared" si="44"/>
        <v>20</v>
      </c>
      <c r="U13" s="3">
        <f t="shared" si="44"/>
        <v>12</v>
      </c>
      <c r="V13" s="3">
        <f t="shared" si="44"/>
        <v>7</v>
      </c>
      <c r="W13" s="3">
        <f t="shared" si="44"/>
        <v>2</v>
      </c>
      <c r="X13" s="3">
        <f t="shared" si="44"/>
        <v>2</v>
      </c>
      <c r="Y13" s="3">
        <f t="shared" si="44"/>
        <v>2</v>
      </c>
      <c r="Z13" s="3">
        <f t="shared" si="44"/>
        <v>1</v>
      </c>
      <c r="AA13" s="3">
        <f t="shared" si="8"/>
        <v>2124</v>
      </c>
      <c r="AB13" s="7" t="b">
        <v>1</v>
      </c>
      <c r="AC13" s="3" t="b">
        <f t="shared" si="9"/>
        <v>0</v>
      </c>
      <c r="AD13" s="3" t="b">
        <f t="shared" ref="AD13:AN13" si="45">AND(AC13,C13=P$15)</f>
        <v>0</v>
      </c>
      <c r="AE13" s="3" t="b">
        <f t="shared" si="45"/>
        <v>0</v>
      </c>
      <c r="AF13" s="3" t="b">
        <f t="shared" si="45"/>
        <v>0</v>
      </c>
      <c r="AG13" s="3" t="b">
        <f t="shared" si="45"/>
        <v>0</v>
      </c>
      <c r="AH13" s="3" t="b">
        <f t="shared" si="45"/>
        <v>0</v>
      </c>
      <c r="AI13" s="3" t="b">
        <f t="shared" si="45"/>
        <v>0</v>
      </c>
      <c r="AJ13" s="3" t="b">
        <f t="shared" si="45"/>
        <v>0</v>
      </c>
      <c r="AK13" s="3" t="b">
        <f t="shared" si="45"/>
        <v>0</v>
      </c>
      <c r="AL13" s="3" t="b">
        <f t="shared" si="45"/>
        <v>0</v>
      </c>
      <c r="AM13" s="3" t="b">
        <f t="shared" si="45"/>
        <v>0</v>
      </c>
      <c r="AN13" s="8" t="b">
        <f t="shared" si="45"/>
        <v>0</v>
      </c>
      <c r="AO13" s="10" t="b">
        <f t="shared" si="11"/>
        <v>1</v>
      </c>
      <c r="AP13" s="3" t="b">
        <f t="shared" ref="AP13:AZ13" si="46">AND(AO13,C13=P$21)</f>
        <v>1</v>
      </c>
      <c r="AQ13" s="3" t="b">
        <f t="shared" si="46"/>
        <v>0</v>
      </c>
      <c r="AR13" s="3" t="b">
        <f t="shared" si="46"/>
        <v>0</v>
      </c>
      <c r="AS13" s="3" t="b">
        <f t="shared" si="46"/>
        <v>0</v>
      </c>
      <c r="AT13" s="3" t="b">
        <f t="shared" si="46"/>
        <v>0</v>
      </c>
      <c r="AU13" s="3" t="b">
        <f t="shared" si="46"/>
        <v>0</v>
      </c>
      <c r="AV13" s="3" t="b">
        <f t="shared" si="46"/>
        <v>0</v>
      </c>
      <c r="AW13" s="3" t="b">
        <f t="shared" si="46"/>
        <v>0</v>
      </c>
      <c r="AX13" s="3" t="b">
        <f t="shared" si="46"/>
        <v>0</v>
      </c>
      <c r="AY13" s="3" t="b">
        <f t="shared" si="46"/>
        <v>0</v>
      </c>
      <c r="AZ13" s="3" t="b">
        <f t="shared" si="46"/>
        <v>0</v>
      </c>
    </row>
    <row r="14">
      <c r="A14" s="9" t="s">
        <v>64</v>
      </c>
      <c r="B14" s="3">
        <f t="shared" ref="B14:M14" si="47">VALUE(MID($A14,B$1,1))</f>
        <v>1</v>
      </c>
      <c r="C14" s="3">
        <f t="shared" si="47"/>
        <v>0</v>
      </c>
      <c r="D14" s="3">
        <f t="shared" si="47"/>
        <v>0</v>
      </c>
      <c r="E14" s="3">
        <f t="shared" si="47"/>
        <v>0</v>
      </c>
      <c r="F14" s="3">
        <f t="shared" si="47"/>
        <v>0</v>
      </c>
      <c r="G14" s="3">
        <f t="shared" si="47"/>
        <v>0</v>
      </c>
      <c r="H14" s="3">
        <f t="shared" si="47"/>
        <v>0</v>
      </c>
      <c r="I14" s="3">
        <f t="shared" si="47"/>
        <v>0</v>
      </c>
      <c r="J14" s="3">
        <f t="shared" si="47"/>
        <v>1</v>
      </c>
      <c r="K14" s="3">
        <f t="shared" si="47"/>
        <v>0</v>
      </c>
      <c r="L14" s="3">
        <f t="shared" si="47"/>
        <v>1</v>
      </c>
      <c r="M14" s="3">
        <f t="shared" si="47"/>
        <v>1</v>
      </c>
      <c r="N14" s="2" t="s">
        <v>65</v>
      </c>
      <c r="O14" s="3" t="b">
        <f t="shared" ref="O14:Z14" si="48">O12=O13</f>
        <v>0</v>
      </c>
      <c r="P14" s="3" t="b">
        <f t="shared" si="48"/>
        <v>0</v>
      </c>
      <c r="Q14" s="3" t="b">
        <f t="shared" si="48"/>
        <v>0</v>
      </c>
      <c r="R14" s="3" t="b">
        <f t="shared" si="48"/>
        <v>0</v>
      </c>
      <c r="S14" s="3" t="b">
        <f t="shared" si="48"/>
        <v>0</v>
      </c>
      <c r="T14" s="3" t="b">
        <f t="shared" si="48"/>
        <v>0</v>
      </c>
      <c r="U14" s="3" t="b">
        <f t="shared" si="48"/>
        <v>0</v>
      </c>
      <c r="V14" s="3" t="b">
        <f t="shared" si="48"/>
        <v>0</v>
      </c>
      <c r="W14" s="3" t="b">
        <f t="shared" si="48"/>
        <v>0</v>
      </c>
      <c r="X14" s="3" t="b">
        <f t="shared" si="48"/>
        <v>0</v>
      </c>
      <c r="Y14" s="3" t="b">
        <f t="shared" si="48"/>
        <v>0</v>
      </c>
      <c r="Z14" s="3" t="b">
        <f t="shared" si="48"/>
        <v>1</v>
      </c>
      <c r="AA14" s="3">
        <f t="shared" si="8"/>
        <v>2059</v>
      </c>
      <c r="AB14" s="7" t="b">
        <v>1</v>
      </c>
      <c r="AC14" s="3" t="b">
        <f t="shared" si="9"/>
        <v>0</v>
      </c>
      <c r="AD14" s="3" t="b">
        <f t="shared" ref="AD14:AN14" si="49">AND(AC14,C14=P$15)</f>
        <v>0</v>
      </c>
      <c r="AE14" s="3" t="b">
        <f t="shared" si="49"/>
        <v>0</v>
      </c>
      <c r="AF14" s="3" t="b">
        <f t="shared" si="49"/>
        <v>0</v>
      </c>
      <c r="AG14" s="3" t="b">
        <f t="shared" si="49"/>
        <v>0</v>
      </c>
      <c r="AH14" s="3" t="b">
        <f t="shared" si="49"/>
        <v>0</v>
      </c>
      <c r="AI14" s="3" t="b">
        <f t="shared" si="49"/>
        <v>0</v>
      </c>
      <c r="AJ14" s="3" t="b">
        <f t="shared" si="49"/>
        <v>0</v>
      </c>
      <c r="AK14" s="3" t="b">
        <f t="shared" si="49"/>
        <v>0</v>
      </c>
      <c r="AL14" s="3" t="b">
        <f t="shared" si="49"/>
        <v>0</v>
      </c>
      <c r="AM14" s="3" t="b">
        <f t="shared" si="49"/>
        <v>0</v>
      </c>
      <c r="AN14" s="8" t="b">
        <f t="shared" si="49"/>
        <v>0</v>
      </c>
      <c r="AO14" s="10" t="b">
        <f t="shared" si="11"/>
        <v>1</v>
      </c>
      <c r="AP14" s="3" t="b">
        <f t="shared" ref="AP14:AZ14" si="50">AND(AO14,C14=P$21)</f>
        <v>1</v>
      </c>
      <c r="AQ14" s="3" t="b">
        <f t="shared" si="50"/>
        <v>0</v>
      </c>
      <c r="AR14" s="3" t="b">
        <f t="shared" si="50"/>
        <v>0</v>
      </c>
      <c r="AS14" s="3" t="b">
        <f t="shared" si="50"/>
        <v>0</v>
      </c>
      <c r="AT14" s="3" t="b">
        <f t="shared" si="50"/>
        <v>0</v>
      </c>
      <c r="AU14" s="3" t="b">
        <f t="shared" si="50"/>
        <v>0</v>
      </c>
      <c r="AV14" s="3" t="b">
        <f t="shared" si="50"/>
        <v>0</v>
      </c>
      <c r="AW14" s="3" t="b">
        <f t="shared" si="50"/>
        <v>0</v>
      </c>
      <c r="AX14" s="3" t="b">
        <f t="shared" si="50"/>
        <v>0</v>
      </c>
      <c r="AY14" s="3" t="b">
        <f t="shared" si="50"/>
        <v>0</v>
      </c>
      <c r="AZ14" s="3" t="b">
        <f t="shared" si="50"/>
        <v>0</v>
      </c>
    </row>
    <row r="15">
      <c r="A15" s="9" t="s">
        <v>66</v>
      </c>
      <c r="B15" s="3">
        <f t="shared" ref="B15:M15" si="51">VALUE(MID($A15,B$1,1))</f>
        <v>1</v>
      </c>
      <c r="C15" s="3">
        <f t="shared" si="51"/>
        <v>1</v>
      </c>
      <c r="D15" s="3">
        <f t="shared" si="51"/>
        <v>0</v>
      </c>
      <c r="E15" s="3">
        <f t="shared" si="51"/>
        <v>1</v>
      </c>
      <c r="F15" s="3">
        <f t="shared" si="51"/>
        <v>1</v>
      </c>
      <c r="G15" s="3">
        <f t="shared" si="51"/>
        <v>1</v>
      </c>
      <c r="H15" s="3">
        <f t="shared" si="51"/>
        <v>1</v>
      </c>
      <c r="I15" s="3">
        <f t="shared" si="51"/>
        <v>1</v>
      </c>
      <c r="J15" s="3">
        <f t="shared" si="51"/>
        <v>0</v>
      </c>
      <c r="K15" s="3">
        <f t="shared" si="51"/>
        <v>0</v>
      </c>
      <c r="L15" s="3">
        <f t="shared" si="51"/>
        <v>1</v>
      </c>
      <c r="M15" s="3">
        <f t="shared" si="51"/>
        <v>0</v>
      </c>
      <c r="N15" s="2" t="s">
        <v>67</v>
      </c>
      <c r="O15" s="3">
        <f t="shared" ref="O15:Z15" si="52">if(O13&gt;O12,0,1)</f>
        <v>0</v>
      </c>
      <c r="P15" s="3">
        <f t="shared" si="52"/>
        <v>0</v>
      </c>
      <c r="Q15" s="3">
        <f t="shared" si="52"/>
        <v>1</v>
      </c>
      <c r="R15" s="3">
        <f t="shared" si="52"/>
        <v>1</v>
      </c>
      <c r="S15" s="3">
        <f t="shared" si="52"/>
        <v>0</v>
      </c>
      <c r="T15" s="3">
        <f t="shared" si="52"/>
        <v>0</v>
      </c>
      <c r="U15" s="3">
        <f t="shared" si="52"/>
        <v>0</v>
      </c>
      <c r="V15" s="3">
        <f t="shared" si="52"/>
        <v>0</v>
      </c>
      <c r="W15" s="3">
        <f t="shared" si="52"/>
        <v>1</v>
      </c>
      <c r="X15" s="3">
        <f t="shared" si="52"/>
        <v>1</v>
      </c>
      <c r="Y15" s="3">
        <f t="shared" si="52"/>
        <v>0</v>
      </c>
      <c r="Z15" s="3">
        <f t="shared" si="52"/>
        <v>1</v>
      </c>
      <c r="AA15" s="3">
        <f t="shared" si="8"/>
        <v>3570</v>
      </c>
      <c r="AB15" s="7" t="b">
        <v>1</v>
      </c>
      <c r="AC15" s="3" t="b">
        <f t="shared" si="9"/>
        <v>0</v>
      </c>
      <c r="AD15" s="3" t="b">
        <f t="shared" ref="AD15:AN15" si="53">AND(AC15,C15=P$15)</f>
        <v>0</v>
      </c>
      <c r="AE15" s="3" t="b">
        <f t="shared" si="53"/>
        <v>0</v>
      </c>
      <c r="AF15" s="3" t="b">
        <f t="shared" si="53"/>
        <v>0</v>
      </c>
      <c r="AG15" s="3" t="b">
        <f t="shared" si="53"/>
        <v>0</v>
      </c>
      <c r="AH15" s="3" t="b">
        <f t="shared" si="53"/>
        <v>0</v>
      </c>
      <c r="AI15" s="3" t="b">
        <f t="shared" si="53"/>
        <v>0</v>
      </c>
      <c r="AJ15" s="3" t="b">
        <f t="shared" si="53"/>
        <v>0</v>
      </c>
      <c r="AK15" s="3" t="b">
        <f t="shared" si="53"/>
        <v>0</v>
      </c>
      <c r="AL15" s="3" t="b">
        <f t="shared" si="53"/>
        <v>0</v>
      </c>
      <c r="AM15" s="3" t="b">
        <f t="shared" si="53"/>
        <v>0</v>
      </c>
      <c r="AN15" s="8" t="b">
        <f t="shared" si="53"/>
        <v>0</v>
      </c>
      <c r="AO15" s="10" t="b">
        <f t="shared" si="11"/>
        <v>1</v>
      </c>
      <c r="AP15" s="3" t="b">
        <f t="shared" ref="AP15:AZ15" si="54">AND(AO15,C15=P$21)</f>
        <v>0</v>
      </c>
      <c r="AQ15" s="3" t="b">
        <f t="shared" si="54"/>
        <v>0</v>
      </c>
      <c r="AR15" s="3" t="b">
        <f t="shared" si="54"/>
        <v>0</v>
      </c>
      <c r="AS15" s="3" t="b">
        <f t="shared" si="54"/>
        <v>0</v>
      </c>
      <c r="AT15" s="3" t="b">
        <f t="shared" si="54"/>
        <v>0</v>
      </c>
      <c r="AU15" s="3" t="b">
        <f t="shared" si="54"/>
        <v>0</v>
      </c>
      <c r="AV15" s="3" t="b">
        <f t="shared" si="54"/>
        <v>0</v>
      </c>
      <c r="AW15" s="3" t="b">
        <f t="shared" si="54"/>
        <v>0</v>
      </c>
      <c r="AX15" s="3" t="b">
        <f t="shared" si="54"/>
        <v>0</v>
      </c>
      <c r="AY15" s="3" t="b">
        <f t="shared" si="54"/>
        <v>0</v>
      </c>
      <c r="AZ15" s="3" t="b">
        <f t="shared" si="54"/>
        <v>0</v>
      </c>
    </row>
    <row r="16">
      <c r="A16" s="9" t="s">
        <v>68</v>
      </c>
      <c r="B16" s="3">
        <f t="shared" ref="B16:M16" si="55">VALUE(MID($A16,B$1,1))</f>
        <v>0</v>
      </c>
      <c r="C16" s="3">
        <f t="shared" si="55"/>
        <v>0</v>
      </c>
      <c r="D16" s="3">
        <f t="shared" si="55"/>
        <v>1</v>
      </c>
      <c r="E16" s="3">
        <f t="shared" si="55"/>
        <v>1</v>
      </c>
      <c r="F16" s="3">
        <f t="shared" si="55"/>
        <v>1</v>
      </c>
      <c r="G16" s="3">
        <f t="shared" si="55"/>
        <v>0</v>
      </c>
      <c r="H16" s="3">
        <f t="shared" si="55"/>
        <v>0</v>
      </c>
      <c r="I16" s="3">
        <f t="shared" si="55"/>
        <v>1</v>
      </c>
      <c r="J16" s="3">
        <f t="shared" si="55"/>
        <v>0</v>
      </c>
      <c r="K16" s="3">
        <f t="shared" si="55"/>
        <v>1</v>
      </c>
      <c r="L16" s="3">
        <f t="shared" si="55"/>
        <v>1</v>
      </c>
      <c r="M16" s="3">
        <f t="shared" si="55"/>
        <v>0</v>
      </c>
      <c r="AA16" s="3">
        <f t="shared" si="8"/>
        <v>918</v>
      </c>
      <c r="AB16" s="7" t="b">
        <v>1</v>
      </c>
      <c r="AC16" s="3" t="b">
        <f t="shared" si="9"/>
        <v>1</v>
      </c>
      <c r="AD16" s="3" t="b">
        <f t="shared" ref="AD16:AN16" si="56">AND(AC16,C16=P$15)</f>
        <v>1</v>
      </c>
      <c r="AE16" s="3" t="b">
        <f t="shared" si="56"/>
        <v>1</v>
      </c>
      <c r="AF16" s="3" t="b">
        <f t="shared" si="56"/>
        <v>1</v>
      </c>
      <c r="AG16" s="3" t="b">
        <f t="shared" si="56"/>
        <v>0</v>
      </c>
      <c r="AH16" s="3" t="b">
        <f t="shared" si="56"/>
        <v>0</v>
      </c>
      <c r="AI16" s="3" t="b">
        <f t="shared" si="56"/>
        <v>0</v>
      </c>
      <c r="AJ16" s="3" t="b">
        <f t="shared" si="56"/>
        <v>0</v>
      </c>
      <c r="AK16" s="3" t="b">
        <f t="shared" si="56"/>
        <v>0</v>
      </c>
      <c r="AL16" s="3" t="b">
        <f t="shared" si="56"/>
        <v>0</v>
      </c>
      <c r="AM16" s="3" t="b">
        <f t="shared" si="56"/>
        <v>0</v>
      </c>
      <c r="AN16" s="8" t="b">
        <f t="shared" si="56"/>
        <v>0</v>
      </c>
      <c r="AO16" s="10" t="b">
        <f t="shared" si="11"/>
        <v>0</v>
      </c>
      <c r="AP16" s="3" t="b">
        <f t="shared" ref="AP16:AZ16" si="57">AND(AO16,C16=P$21)</f>
        <v>0</v>
      </c>
      <c r="AQ16" s="3" t="b">
        <f t="shared" si="57"/>
        <v>0</v>
      </c>
      <c r="AR16" s="3" t="b">
        <f t="shared" si="57"/>
        <v>0</v>
      </c>
      <c r="AS16" s="3" t="b">
        <f t="shared" si="57"/>
        <v>0</v>
      </c>
      <c r="AT16" s="3" t="b">
        <f t="shared" si="57"/>
        <v>0</v>
      </c>
      <c r="AU16" s="3" t="b">
        <f t="shared" si="57"/>
        <v>0</v>
      </c>
      <c r="AV16" s="3" t="b">
        <f t="shared" si="57"/>
        <v>0</v>
      </c>
      <c r="AW16" s="3" t="b">
        <f t="shared" si="57"/>
        <v>0</v>
      </c>
      <c r="AX16" s="3" t="b">
        <f t="shared" si="57"/>
        <v>0</v>
      </c>
      <c r="AY16" s="3" t="b">
        <f t="shared" si="57"/>
        <v>0</v>
      </c>
      <c r="AZ16" s="3" t="b">
        <f t="shared" si="57"/>
        <v>0</v>
      </c>
    </row>
    <row r="17">
      <c r="A17" s="9" t="s">
        <v>69</v>
      </c>
      <c r="B17" s="3">
        <f t="shared" ref="B17:M17" si="58">VALUE(MID($A17,B$1,1))</f>
        <v>0</v>
      </c>
      <c r="C17" s="3">
        <f t="shared" si="58"/>
        <v>0</v>
      </c>
      <c r="D17" s="3">
        <f t="shared" si="58"/>
        <v>1</v>
      </c>
      <c r="E17" s="3">
        <f t="shared" si="58"/>
        <v>0</v>
      </c>
      <c r="F17" s="3">
        <f t="shared" si="58"/>
        <v>0</v>
      </c>
      <c r="G17" s="3">
        <f t="shared" si="58"/>
        <v>0</v>
      </c>
      <c r="H17" s="3">
        <f t="shared" si="58"/>
        <v>0</v>
      </c>
      <c r="I17" s="3">
        <f t="shared" si="58"/>
        <v>0</v>
      </c>
      <c r="J17" s="3">
        <f t="shared" si="58"/>
        <v>1</v>
      </c>
      <c r="K17" s="3">
        <f t="shared" si="58"/>
        <v>0</v>
      </c>
      <c r="L17" s="3">
        <f t="shared" si="58"/>
        <v>0</v>
      </c>
      <c r="M17" s="3">
        <f t="shared" si="58"/>
        <v>0</v>
      </c>
      <c r="N17" s="2" t="s">
        <v>70</v>
      </c>
      <c r="AA17" s="3">
        <f t="shared" si="8"/>
        <v>520</v>
      </c>
      <c r="AB17" s="7" t="b">
        <v>1</v>
      </c>
      <c r="AC17" s="3" t="b">
        <f t="shared" si="9"/>
        <v>1</v>
      </c>
      <c r="AD17" s="3" t="b">
        <f t="shared" ref="AD17:AN17" si="59">AND(AC17,C17=P$15)</f>
        <v>1</v>
      </c>
      <c r="AE17" s="3" t="b">
        <f t="shared" si="59"/>
        <v>1</v>
      </c>
      <c r="AF17" s="3" t="b">
        <f t="shared" si="59"/>
        <v>0</v>
      </c>
      <c r="AG17" s="3" t="b">
        <f t="shared" si="59"/>
        <v>0</v>
      </c>
      <c r="AH17" s="3" t="b">
        <f t="shared" si="59"/>
        <v>0</v>
      </c>
      <c r="AI17" s="3" t="b">
        <f t="shared" si="59"/>
        <v>0</v>
      </c>
      <c r="AJ17" s="3" t="b">
        <f t="shared" si="59"/>
        <v>0</v>
      </c>
      <c r="AK17" s="3" t="b">
        <f t="shared" si="59"/>
        <v>0</v>
      </c>
      <c r="AL17" s="3" t="b">
        <f t="shared" si="59"/>
        <v>0</v>
      </c>
      <c r="AM17" s="3" t="b">
        <f t="shared" si="59"/>
        <v>0</v>
      </c>
      <c r="AN17" s="8" t="b">
        <f t="shared" si="59"/>
        <v>0</v>
      </c>
      <c r="AO17" s="10" t="b">
        <f t="shared" si="11"/>
        <v>0</v>
      </c>
      <c r="AP17" s="3" t="b">
        <f t="shared" ref="AP17:AZ17" si="60">AND(AO17,C17=P$21)</f>
        <v>0</v>
      </c>
      <c r="AQ17" s="3" t="b">
        <f t="shared" si="60"/>
        <v>0</v>
      </c>
      <c r="AR17" s="3" t="b">
        <f t="shared" si="60"/>
        <v>0</v>
      </c>
      <c r="AS17" s="3" t="b">
        <f t="shared" si="60"/>
        <v>0</v>
      </c>
      <c r="AT17" s="3" t="b">
        <f t="shared" si="60"/>
        <v>0</v>
      </c>
      <c r="AU17" s="3" t="b">
        <f t="shared" si="60"/>
        <v>0</v>
      </c>
      <c r="AV17" s="3" t="b">
        <f t="shared" si="60"/>
        <v>0</v>
      </c>
      <c r="AW17" s="3" t="b">
        <f t="shared" si="60"/>
        <v>0</v>
      </c>
      <c r="AX17" s="3" t="b">
        <f t="shared" si="60"/>
        <v>0</v>
      </c>
      <c r="AY17" s="3" t="b">
        <f t="shared" si="60"/>
        <v>0</v>
      </c>
      <c r="AZ17" s="3" t="b">
        <f t="shared" si="60"/>
        <v>0</v>
      </c>
    </row>
    <row r="18">
      <c r="A18" s="9" t="s">
        <v>71</v>
      </c>
      <c r="B18" s="3">
        <f t="shared" ref="B18:M18" si="61">VALUE(MID($A18,B$1,1))</f>
        <v>0</v>
      </c>
      <c r="C18" s="3">
        <f t="shared" si="61"/>
        <v>0</v>
      </c>
      <c r="D18" s="3">
        <f t="shared" si="61"/>
        <v>1</v>
      </c>
      <c r="E18" s="3">
        <f t="shared" si="61"/>
        <v>0</v>
      </c>
      <c r="F18" s="3">
        <f t="shared" si="61"/>
        <v>0</v>
      </c>
      <c r="G18" s="3">
        <f t="shared" si="61"/>
        <v>0</v>
      </c>
      <c r="H18" s="3">
        <f t="shared" si="61"/>
        <v>0</v>
      </c>
      <c r="I18" s="3">
        <f t="shared" si="61"/>
        <v>0</v>
      </c>
      <c r="J18" s="3">
        <f t="shared" si="61"/>
        <v>0</v>
      </c>
      <c r="K18" s="3">
        <f t="shared" si="61"/>
        <v>1</v>
      </c>
      <c r="L18" s="3">
        <f t="shared" si="61"/>
        <v>1</v>
      </c>
      <c r="M18" s="3">
        <f t="shared" si="61"/>
        <v>0</v>
      </c>
      <c r="N18" s="2" t="s">
        <v>61</v>
      </c>
      <c r="O18" s="3">
        <f>COUNTIFS(B:B,"1")</f>
        <v>495</v>
      </c>
      <c r="P18" s="3">
        <f t="shared" ref="P18:Z18" si="62">COUNTIFS(C:C,"1",AO:AO,$AB:$AB)</f>
        <v>247</v>
      </c>
      <c r="Q18" s="3">
        <f t="shared" si="62"/>
        <v>119</v>
      </c>
      <c r="R18" s="3">
        <f t="shared" si="62"/>
        <v>68</v>
      </c>
      <c r="S18" s="3">
        <f t="shared" si="62"/>
        <v>24</v>
      </c>
      <c r="T18" s="3">
        <f t="shared" si="62"/>
        <v>13</v>
      </c>
      <c r="U18" s="3">
        <f t="shared" si="62"/>
        <v>5</v>
      </c>
      <c r="V18" s="3">
        <f t="shared" si="62"/>
        <v>4</v>
      </c>
      <c r="W18" s="3">
        <f t="shared" si="62"/>
        <v>1</v>
      </c>
      <c r="X18" s="3">
        <f t="shared" si="62"/>
        <v>0</v>
      </c>
      <c r="Y18" s="3">
        <f t="shared" si="62"/>
        <v>0</v>
      </c>
      <c r="Z18" s="3">
        <f t="shared" si="62"/>
        <v>0</v>
      </c>
      <c r="AA18" s="3">
        <f t="shared" si="8"/>
        <v>518</v>
      </c>
      <c r="AB18" s="7" t="b">
        <v>1</v>
      </c>
      <c r="AC18" s="3" t="b">
        <f t="shared" si="9"/>
        <v>1</v>
      </c>
      <c r="AD18" s="3" t="b">
        <f t="shared" ref="AD18:AN18" si="63">AND(AC18,C18=P$15)</f>
        <v>1</v>
      </c>
      <c r="AE18" s="3" t="b">
        <f t="shared" si="63"/>
        <v>1</v>
      </c>
      <c r="AF18" s="3" t="b">
        <f t="shared" si="63"/>
        <v>0</v>
      </c>
      <c r="AG18" s="3" t="b">
        <f t="shared" si="63"/>
        <v>0</v>
      </c>
      <c r="AH18" s="3" t="b">
        <f t="shared" si="63"/>
        <v>0</v>
      </c>
      <c r="AI18" s="3" t="b">
        <f t="shared" si="63"/>
        <v>0</v>
      </c>
      <c r="AJ18" s="3" t="b">
        <f t="shared" si="63"/>
        <v>0</v>
      </c>
      <c r="AK18" s="3" t="b">
        <f t="shared" si="63"/>
        <v>0</v>
      </c>
      <c r="AL18" s="3" t="b">
        <f t="shared" si="63"/>
        <v>0</v>
      </c>
      <c r="AM18" s="3" t="b">
        <f t="shared" si="63"/>
        <v>0</v>
      </c>
      <c r="AN18" s="8" t="b">
        <f t="shared" si="63"/>
        <v>0</v>
      </c>
      <c r="AO18" s="10" t="b">
        <f t="shared" si="11"/>
        <v>0</v>
      </c>
      <c r="AP18" s="3" t="b">
        <f t="shared" ref="AP18:AZ18" si="64">AND(AO18,C18=P$21)</f>
        <v>0</v>
      </c>
      <c r="AQ18" s="3" t="b">
        <f t="shared" si="64"/>
        <v>0</v>
      </c>
      <c r="AR18" s="3" t="b">
        <f t="shared" si="64"/>
        <v>0</v>
      </c>
      <c r="AS18" s="3" t="b">
        <f t="shared" si="64"/>
        <v>0</v>
      </c>
      <c r="AT18" s="3" t="b">
        <f t="shared" si="64"/>
        <v>0</v>
      </c>
      <c r="AU18" s="3" t="b">
        <f t="shared" si="64"/>
        <v>0</v>
      </c>
      <c r="AV18" s="3" t="b">
        <f t="shared" si="64"/>
        <v>0</v>
      </c>
      <c r="AW18" s="3" t="b">
        <f t="shared" si="64"/>
        <v>0</v>
      </c>
      <c r="AX18" s="3" t="b">
        <f t="shared" si="64"/>
        <v>0</v>
      </c>
      <c r="AY18" s="3" t="b">
        <f t="shared" si="64"/>
        <v>0</v>
      </c>
      <c r="AZ18" s="3" t="b">
        <f t="shared" si="64"/>
        <v>0</v>
      </c>
    </row>
    <row r="19">
      <c r="A19" s="9" t="s">
        <v>72</v>
      </c>
      <c r="B19" s="3">
        <f t="shared" ref="B19:M19" si="65">VALUE(MID($A19,B$1,1))</f>
        <v>1</v>
      </c>
      <c r="C19" s="3">
        <f t="shared" si="65"/>
        <v>0</v>
      </c>
      <c r="D19" s="3">
        <f t="shared" si="65"/>
        <v>1</v>
      </c>
      <c r="E19" s="3">
        <f t="shared" si="65"/>
        <v>1</v>
      </c>
      <c r="F19" s="3">
        <f t="shared" si="65"/>
        <v>0</v>
      </c>
      <c r="G19" s="3">
        <f t="shared" si="65"/>
        <v>1</v>
      </c>
      <c r="H19" s="3">
        <f t="shared" si="65"/>
        <v>1</v>
      </c>
      <c r="I19" s="3">
        <f t="shared" si="65"/>
        <v>0</v>
      </c>
      <c r="J19" s="3">
        <f t="shared" si="65"/>
        <v>1</v>
      </c>
      <c r="K19" s="3">
        <f t="shared" si="65"/>
        <v>0</v>
      </c>
      <c r="L19" s="3">
        <f t="shared" si="65"/>
        <v>1</v>
      </c>
      <c r="M19" s="3">
        <f t="shared" si="65"/>
        <v>0</v>
      </c>
      <c r="N19" s="2" t="s">
        <v>63</v>
      </c>
      <c r="O19" s="3">
        <f>COUNTIFS(B:B,"0")</f>
        <v>506</v>
      </c>
      <c r="P19" s="3">
        <f t="shared" ref="P19:Z19" si="66">COUNTIFS(C:C,"0",AO:AO,$AB:$AB)</f>
        <v>247</v>
      </c>
      <c r="Q19" s="3">
        <f t="shared" si="66"/>
        <v>128</v>
      </c>
      <c r="R19" s="3">
        <f t="shared" si="66"/>
        <v>51</v>
      </c>
      <c r="S19" s="3">
        <f t="shared" si="66"/>
        <v>27</v>
      </c>
      <c r="T19" s="3">
        <f t="shared" si="66"/>
        <v>11</v>
      </c>
      <c r="U19" s="3">
        <f t="shared" si="66"/>
        <v>6</v>
      </c>
      <c r="V19" s="3">
        <f t="shared" si="66"/>
        <v>1</v>
      </c>
      <c r="W19" s="3">
        <f t="shared" si="66"/>
        <v>0</v>
      </c>
      <c r="X19" s="3">
        <f t="shared" si="66"/>
        <v>0</v>
      </c>
      <c r="Y19" s="3">
        <f t="shared" si="66"/>
        <v>0</v>
      </c>
      <c r="Z19" s="3">
        <f t="shared" si="66"/>
        <v>0</v>
      </c>
      <c r="AA19" s="3">
        <f t="shared" si="8"/>
        <v>2922</v>
      </c>
      <c r="AB19" s="7" t="b">
        <v>1</v>
      </c>
      <c r="AC19" s="3" t="b">
        <f t="shared" si="9"/>
        <v>0</v>
      </c>
      <c r="AD19" s="3" t="b">
        <f t="shared" ref="AD19:AN19" si="67">AND(AC19,C19=P$15)</f>
        <v>0</v>
      </c>
      <c r="AE19" s="3" t="b">
        <f t="shared" si="67"/>
        <v>0</v>
      </c>
      <c r="AF19" s="3" t="b">
        <f t="shared" si="67"/>
        <v>0</v>
      </c>
      <c r="AG19" s="3" t="b">
        <f t="shared" si="67"/>
        <v>0</v>
      </c>
      <c r="AH19" s="3" t="b">
        <f t="shared" si="67"/>
        <v>0</v>
      </c>
      <c r="AI19" s="3" t="b">
        <f t="shared" si="67"/>
        <v>0</v>
      </c>
      <c r="AJ19" s="3" t="b">
        <f t="shared" si="67"/>
        <v>0</v>
      </c>
      <c r="AK19" s="3" t="b">
        <f t="shared" si="67"/>
        <v>0</v>
      </c>
      <c r="AL19" s="3" t="b">
        <f t="shared" si="67"/>
        <v>0</v>
      </c>
      <c r="AM19" s="3" t="b">
        <f t="shared" si="67"/>
        <v>0</v>
      </c>
      <c r="AN19" s="8" t="b">
        <f t="shared" si="67"/>
        <v>0</v>
      </c>
      <c r="AO19" s="10" t="b">
        <f t="shared" si="11"/>
        <v>1</v>
      </c>
      <c r="AP19" s="3" t="b">
        <f t="shared" ref="AP19:AZ19" si="68">AND(AO19,C19=P$21)</f>
        <v>1</v>
      </c>
      <c r="AQ19" s="3" t="b">
        <f t="shared" si="68"/>
        <v>1</v>
      </c>
      <c r="AR19" s="3" t="b">
        <f t="shared" si="68"/>
        <v>0</v>
      </c>
      <c r="AS19" s="3" t="b">
        <f t="shared" si="68"/>
        <v>0</v>
      </c>
      <c r="AT19" s="3" t="b">
        <f t="shared" si="68"/>
        <v>0</v>
      </c>
      <c r="AU19" s="3" t="b">
        <f t="shared" si="68"/>
        <v>0</v>
      </c>
      <c r="AV19" s="3" t="b">
        <f t="shared" si="68"/>
        <v>0</v>
      </c>
      <c r="AW19" s="3" t="b">
        <f t="shared" si="68"/>
        <v>0</v>
      </c>
      <c r="AX19" s="3" t="b">
        <f t="shared" si="68"/>
        <v>0</v>
      </c>
      <c r="AY19" s="3" t="b">
        <f t="shared" si="68"/>
        <v>0</v>
      </c>
      <c r="AZ19" s="3" t="b">
        <f t="shared" si="68"/>
        <v>0</v>
      </c>
    </row>
    <row r="20">
      <c r="A20" s="9" t="s">
        <v>73</v>
      </c>
      <c r="B20" s="3">
        <f t="shared" ref="B20:M20" si="69">VALUE(MID($A20,B$1,1))</f>
        <v>1</v>
      </c>
      <c r="C20" s="3">
        <f t="shared" si="69"/>
        <v>1</v>
      </c>
      <c r="D20" s="3">
        <f t="shared" si="69"/>
        <v>1</v>
      </c>
      <c r="E20" s="3">
        <f t="shared" si="69"/>
        <v>0</v>
      </c>
      <c r="F20" s="3">
        <f t="shared" si="69"/>
        <v>0</v>
      </c>
      <c r="G20" s="3">
        <f t="shared" si="69"/>
        <v>0</v>
      </c>
      <c r="H20" s="3">
        <f t="shared" si="69"/>
        <v>1</v>
      </c>
      <c r="I20" s="3">
        <f t="shared" si="69"/>
        <v>1</v>
      </c>
      <c r="J20" s="3">
        <f t="shared" si="69"/>
        <v>1</v>
      </c>
      <c r="K20" s="3">
        <f t="shared" si="69"/>
        <v>1</v>
      </c>
      <c r="L20" s="3">
        <f t="shared" si="69"/>
        <v>0</v>
      </c>
      <c r="M20" s="3">
        <f t="shared" si="69"/>
        <v>1</v>
      </c>
      <c r="N20" s="2" t="s">
        <v>65</v>
      </c>
      <c r="O20" s="3" t="b">
        <f t="shared" ref="O20:Z20" si="70">O18=O19</f>
        <v>0</v>
      </c>
      <c r="P20" s="3" t="b">
        <f t="shared" si="70"/>
        <v>1</v>
      </c>
      <c r="Q20" s="3" t="b">
        <f t="shared" si="70"/>
        <v>0</v>
      </c>
      <c r="R20" s="3" t="b">
        <f t="shared" si="70"/>
        <v>0</v>
      </c>
      <c r="S20" s="3" t="b">
        <f t="shared" si="70"/>
        <v>0</v>
      </c>
      <c r="T20" s="3" t="b">
        <f t="shared" si="70"/>
        <v>0</v>
      </c>
      <c r="U20" s="3" t="b">
        <f t="shared" si="70"/>
        <v>0</v>
      </c>
      <c r="V20" s="3" t="b">
        <f t="shared" si="70"/>
        <v>0</v>
      </c>
      <c r="W20" s="3" t="b">
        <f t="shared" si="70"/>
        <v>0</v>
      </c>
      <c r="X20" s="3" t="b">
        <f t="shared" si="70"/>
        <v>1</v>
      </c>
      <c r="Y20" s="3" t="b">
        <f t="shared" si="70"/>
        <v>1</v>
      </c>
      <c r="Z20" s="3" t="b">
        <f t="shared" si="70"/>
        <v>1</v>
      </c>
      <c r="AA20" s="3">
        <f t="shared" si="8"/>
        <v>3645</v>
      </c>
      <c r="AB20" s="7" t="b">
        <v>1</v>
      </c>
      <c r="AC20" s="3" t="b">
        <f t="shared" si="9"/>
        <v>0</v>
      </c>
      <c r="AD20" s="3" t="b">
        <f t="shared" ref="AD20:AN20" si="71">AND(AC20,C20=P$15)</f>
        <v>0</v>
      </c>
      <c r="AE20" s="3" t="b">
        <f t="shared" si="71"/>
        <v>0</v>
      </c>
      <c r="AF20" s="3" t="b">
        <f t="shared" si="71"/>
        <v>0</v>
      </c>
      <c r="AG20" s="3" t="b">
        <f t="shared" si="71"/>
        <v>0</v>
      </c>
      <c r="AH20" s="3" t="b">
        <f t="shared" si="71"/>
        <v>0</v>
      </c>
      <c r="AI20" s="3" t="b">
        <f t="shared" si="71"/>
        <v>0</v>
      </c>
      <c r="AJ20" s="3" t="b">
        <f t="shared" si="71"/>
        <v>0</v>
      </c>
      <c r="AK20" s="3" t="b">
        <f t="shared" si="71"/>
        <v>0</v>
      </c>
      <c r="AL20" s="3" t="b">
        <f t="shared" si="71"/>
        <v>0</v>
      </c>
      <c r="AM20" s="3" t="b">
        <f t="shared" si="71"/>
        <v>0</v>
      </c>
      <c r="AN20" s="8" t="b">
        <f t="shared" si="71"/>
        <v>0</v>
      </c>
      <c r="AO20" s="10" t="b">
        <f t="shared" si="11"/>
        <v>1</v>
      </c>
      <c r="AP20" s="3" t="b">
        <f t="shared" ref="AP20:AZ20" si="72">AND(AO20,C20=P$21)</f>
        <v>0</v>
      </c>
      <c r="AQ20" s="3" t="b">
        <f t="shared" si="72"/>
        <v>0</v>
      </c>
      <c r="AR20" s="3" t="b">
        <f t="shared" si="72"/>
        <v>0</v>
      </c>
      <c r="AS20" s="3" t="b">
        <f t="shared" si="72"/>
        <v>0</v>
      </c>
      <c r="AT20" s="3" t="b">
        <f t="shared" si="72"/>
        <v>0</v>
      </c>
      <c r="AU20" s="3" t="b">
        <f t="shared" si="72"/>
        <v>0</v>
      </c>
      <c r="AV20" s="3" t="b">
        <f t="shared" si="72"/>
        <v>0</v>
      </c>
      <c r="AW20" s="3" t="b">
        <f t="shared" si="72"/>
        <v>0</v>
      </c>
      <c r="AX20" s="3" t="b">
        <f t="shared" si="72"/>
        <v>0</v>
      </c>
      <c r="AY20" s="3" t="b">
        <f t="shared" si="72"/>
        <v>0</v>
      </c>
      <c r="AZ20" s="3" t="b">
        <f t="shared" si="72"/>
        <v>0</v>
      </c>
    </row>
    <row r="21">
      <c r="A21" s="9" t="s">
        <v>74</v>
      </c>
      <c r="B21" s="3">
        <f t="shared" ref="B21:M21" si="73">VALUE(MID($A21,B$1,1))</f>
        <v>0</v>
      </c>
      <c r="C21" s="3">
        <f t="shared" si="73"/>
        <v>1</v>
      </c>
      <c r="D21" s="3">
        <f t="shared" si="73"/>
        <v>1</v>
      </c>
      <c r="E21" s="3">
        <f t="shared" si="73"/>
        <v>0</v>
      </c>
      <c r="F21" s="3">
        <f t="shared" si="73"/>
        <v>1</v>
      </c>
      <c r="G21" s="3">
        <f t="shared" si="73"/>
        <v>0</v>
      </c>
      <c r="H21" s="3">
        <f t="shared" si="73"/>
        <v>1</v>
      </c>
      <c r="I21" s="3">
        <f t="shared" si="73"/>
        <v>1</v>
      </c>
      <c r="J21" s="3">
        <f t="shared" si="73"/>
        <v>1</v>
      </c>
      <c r="K21" s="3">
        <f t="shared" si="73"/>
        <v>1</v>
      </c>
      <c r="L21" s="3">
        <f t="shared" si="73"/>
        <v>0</v>
      </c>
      <c r="M21" s="3">
        <f t="shared" si="73"/>
        <v>1</v>
      </c>
      <c r="N21" s="2" t="s">
        <v>67</v>
      </c>
      <c r="O21" s="3">
        <f t="shared" ref="O21:Z21" si="74">if(O19&gt;O18,1,0)</f>
        <v>1</v>
      </c>
      <c r="P21" s="3">
        <f t="shared" si="74"/>
        <v>0</v>
      </c>
      <c r="Q21" s="3">
        <f t="shared" si="74"/>
        <v>1</v>
      </c>
      <c r="R21" s="3">
        <f t="shared" si="74"/>
        <v>0</v>
      </c>
      <c r="S21" s="3">
        <f t="shared" si="74"/>
        <v>1</v>
      </c>
      <c r="T21" s="3">
        <f t="shared" si="74"/>
        <v>0</v>
      </c>
      <c r="U21" s="3">
        <f t="shared" si="74"/>
        <v>1</v>
      </c>
      <c r="V21" s="3">
        <f t="shared" si="74"/>
        <v>0</v>
      </c>
      <c r="W21" s="3">
        <f t="shared" si="74"/>
        <v>0</v>
      </c>
      <c r="X21" s="3">
        <f t="shared" si="74"/>
        <v>0</v>
      </c>
      <c r="Y21" s="3">
        <f t="shared" si="74"/>
        <v>0</v>
      </c>
      <c r="Z21" s="3">
        <f t="shared" si="74"/>
        <v>0</v>
      </c>
      <c r="AA21" s="3">
        <f t="shared" si="8"/>
        <v>1725</v>
      </c>
      <c r="AB21" s="7" t="b">
        <v>1</v>
      </c>
      <c r="AC21" s="3" t="b">
        <f t="shared" si="9"/>
        <v>1</v>
      </c>
      <c r="AD21" s="3" t="b">
        <f t="shared" ref="AD21:AN21" si="75">AND(AC21,C21=P$15)</f>
        <v>0</v>
      </c>
      <c r="AE21" s="3" t="b">
        <f t="shared" si="75"/>
        <v>0</v>
      </c>
      <c r="AF21" s="3" t="b">
        <f t="shared" si="75"/>
        <v>0</v>
      </c>
      <c r="AG21" s="3" t="b">
        <f t="shared" si="75"/>
        <v>0</v>
      </c>
      <c r="AH21" s="3" t="b">
        <f t="shared" si="75"/>
        <v>0</v>
      </c>
      <c r="AI21" s="3" t="b">
        <f t="shared" si="75"/>
        <v>0</v>
      </c>
      <c r="AJ21" s="3" t="b">
        <f t="shared" si="75"/>
        <v>0</v>
      </c>
      <c r="AK21" s="3" t="b">
        <f t="shared" si="75"/>
        <v>0</v>
      </c>
      <c r="AL21" s="3" t="b">
        <f t="shared" si="75"/>
        <v>0</v>
      </c>
      <c r="AM21" s="3" t="b">
        <f t="shared" si="75"/>
        <v>0</v>
      </c>
      <c r="AN21" s="8" t="b">
        <f t="shared" si="75"/>
        <v>0</v>
      </c>
      <c r="AO21" s="10" t="b">
        <f t="shared" si="11"/>
        <v>0</v>
      </c>
      <c r="AP21" s="3" t="b">
        <f t="shared" ref="AP21:AZ21" si="76">AND(AO21,C21=P$21)</f>
        <v>0</v>
      </c>
      <c r="AQ21" s="3" t="b">
        <f t="shared" si="76"/>
        <v>0</v>
      </c>
      <c r="AR21" s="3" t="b">
        <f t="shared" si="76"/>
        <v>0</v>
      </c>
      <c r="AS21" s="3" t="b">
        <f t="shared" si="76"/>
        <v>0</v>
      </c>
      <c r="AT21" s="3" t="b">
        <f t="shared" si="76"/>
        <v>0</v>
      </c>
      <c r="AU21" s="3" t="b">
        <f t="shared" si="76"/>
        <v>0</v>
      </c>
      <c r="AV21" s="3" t="b">
        <f t="shared" si="76"/>
        <v>0</v>
      </c>
      <c r="AW21" s="3" t="b">
        <f t="shared" si="76"/>
        <v>0</v>
      </c>
      <c r="AX21" s="3" t="b">
        <f t="shared" si="76"/>
        <v>0</v>
      </c>
      <c r="AY21" s="3" t="b">
        <f t="shared" si="76"/>
        <v>0</v>
      </c>
      <c r="AZ21" s="3" t="b">
        <f t="shared" si="76"/>
        <v>0</v>
      </c>
    </row>
    <row r="22">
      <c r="A22" s="9" t="s">
        <v>75</v>
      </c>
      <c r="B22" s="3">
        <f t="shared" ref="B22:M22" si="77">VALUE(MID($A22,B$1,1))</f>
        <v>0</v>
      </c>
      <c r="C22" s="3">
        <f t="shared" si="77"/>
        <v>0</v>
      </c>
      <c r="D22" s="3">
        <f t="shared" si="77"/>
        <v>0</v>
      </c>
      <c r="E22" s="3">
        <f t="shared" si="77"/>
        <v>1</v>
      </c>
      <c r="F22" s="3">
        <f t="shared" si="77"/>
        <v>0</v>
      </c>
      <c r="G22" s="3">
        <f t="shared" si="77"/>
        <v>1</v>
      </c>
      <c r="H22" s="3">
        <f t="shared" si="77"/>
        <v>1</v>
      </c>
      <c r="I22" s="3">
        <f t="shared" si="77"/>
        <v>0</v>
      </c>
      <c r="J22" s="3">
        <f t="shared" si="77"/>
        <v>0</v>
      </c>
      <c r="K22" s="3">
        <f t="shared" si="77"/>
        <v>1</v>
      </c>
      <c r="L22" s="3">
        <f t="shared" si="77"/>
        <v>1</v>
      </c>
      <c r="M22" s="3">
        <f t="shared" si="77"/>
        <v>1</v>
      </c>
      <c r="AA22" s="3">
        <f t="shared" si="8"/>
        <v>359</v>
      </c>
      <c r="AB22" s="7" t="b">
        <v>1</v>
      </c>
      <c r="AC22" s="3" t="b">
        <f t="shared" si="9"/>
        <v>1</v>
      </c>
      <c r="AD22" s="3" t="b">
        <f t="shared" ref="AD22:AN22" si="78">AND(AC22,C22=P$15)</f>
        <v>1</v>
      </c>
      <c r="AE22" s="3" t="b">
        <f t="shared" si="78"/>
        <v>0</v>
      </c>
      <c r="AF22" s="3" t="b">
        <f t="shared" si="78"/>
        <v>0</v>
      </c>
      <c r="AG22" s="3" t="b">
        <f t="shared" si="78"/>
        <v>0</v>
      </c>
      <c r="AH22" s="3" t="b">
        <f t="shared" si="78"/>
        <v>0</v>
      </c>
      <c r="AI22" s="3" t="b">
        <f t="shared" si="78"/>
        <v>0</v>
      </c>
      <c r="AJ22" s="3" t="b">
        <f t="shared" si="78"/>
        <v>0</v>
      </c>
      <c r="AK22" s="3" t="b">
        <f t="shared" si="78"/>
        <v>0</v>
      </c>
      <c r="AL22" s="3" t="b">
        <f t="shared" si="78"/>
        <v>0</v>
      </c>
      <c r="AM22" s="3" t="b">
        <f t="shared" si="78"/>
        <v>0</v>
      </c>
      <c r="AN22" s="8" t="b">
        <f t="shared" si="78"/>
        <v>0</v>
      </c>
      <c r="AO22" s="10" t="b">
        <f t="shared" si="11"/>
        <v>0</v>
      </c>
      <c r="AP22" s="3" t="b">
        <f t="shared" ref="AP22:AZ22" si="79">AND(AO22,C22=P$21)</f>
        <v>0</v>
      </c>
      <c r="AQ22" s="3" t="b">
        <f t="shared" si="79"/>
        <v>0</v>
      </c>
      <c r="AR22" s="3" t="b">
        <f t="shared" si="79"/>
        <v>0</v>
      </c>
      <c r="AS22" s="3" t="b">
        <f t="shared" si="79"/>
        <v>0</v>
      </c>
      <c r="AT22" s="3" t="b">
        <f t="shared" si="79"/>
        <v>0</v>
      </c>
      <c r="AU22" s="3" t="b">
        <f t="shared" si="79"/>
        <v>0</v>
      </c>
      <c r="AV22" s="3" t="b">
        <f t="shared" si="79"/>
        <v>0</v>
      </c>
      <c r="AW22" s="3" t="b">
        <f t="shared" si="79"/>
        <v>0</v>
      </c>
      <c r="AX22" s="3" t="b">
        <f t="shared" si="79"/>
        <v>0</v>
      </c>
      <c r="AY22" s="3" t="b">
        <f t="shared" si="79"/>
        <v>0</v>
      </c>
      <c r="AZ22" s="3" t="b">
        <f t="shared" si="79"/>
        <v>0</v>
      </c>
    </row>
    <row r="23">
      <c r="A23" s="9" t="s">
        <v>76</v>
      </c>
      <c r="B23" s="3">
        <f t="shared" ref="B23:M23" si="80">VALUE(MID($A23,B$1,1))</f>
        <v>0</v>
      </c>
      <c r="C23" s="3">
        <f t="shared" si="80"/>
        <v>0</v>
      </c>
      <c r="D23" s="3">
        <f t="shared" si="80"/>
        <v>0</v>
      </c>
      <c r="E23" s="3">
        <f t="shared" si="80"/>
        <v>1</v>
      </c>
      <c r="F23" s="3">
        <f t="shared" si="80"/>
        <v>0</v>
      </c>
      <c r="G23" s="3">
        <f t="shared" si="80"/>
        <v>1</v>
      </c>
      <c r="H23" s="3">
        <f t="shared" si="80"/>
        <v>0</v>
      </c>
      <c r="I23" s="3">
        <f t="shared" si="80"/>
        <v>0</v>
      </c>
      <c r="J23" s="3">
        <f t="shared" si="80"/>
        <v>0</v>
      </c>
      <c r="K23" s="3">
        <f t="shared" si="80"/>
        <v>0</v>
      </c>
      <c r="L23" s="3">
        <f t="shared" si="80"/>
        <v>0</v>
      </c>
      <c r="M23" s="3">
        <f t="shared" si="80"/>
        <v>1</v>
      </c>
      <c r="N23" s="2" t="s">
        <v>77</v>
      </c>
      <c r="AA23" s="3">
        <f t="shared" si="8"/>
        <v>321</v>
      </c>
      <c r="AB23" s="7" t="b">
        <v>1</v>
      </c>
      <c r="AC23" s="3" t="b">
        <f t="shared" si="9"/>
        <v>1</v>
      </c>
      <c r="AD23" s="3" t="b">
        <f t="shared" ref="AD23:AN23" si="81">AND(AC23,C23=P$15)</f>
        <v>1</v>
      </c>
      <c r="AE23" s="3" t="b">
        <f t="shared" si="81"/>
        <v>0</v>
      </c>
      <c r="AF23" s="3" t="b">
        <f t="shared" si="81"/>
        <v>0</v>
      </c>
      <c r="AG23" s="3" t="b">
        <f t="shared" si="81"/>
        <v>0</v>
      </c>
      <c r="AH23" s="3" t="b">
        <f t="shared" si="81"/>
        <v>0</v>
      </c>
      <c r="AI23" s="3" t="b">
        <f t="shared" si="81"/>
        <v>0</v>
      </c>
      <c r="AJ23" s="3" t="b">
        <f t="shared" si="81"/>
        <v>0</v>
      </c>
      <c r="AK23" s="3" t="b">
        <f t="shared" si="81"/>
        <v>0</v>
      </c>
      <c r="AL23" s="3" t="b">
        <f t="shared" si="81"/>
        <v>0</v>
      </c>
      <c r="AM23" s="3" t="b">
        <f t="shared" si="81"/>
        <v>0</v>
      </c>
      <c r="AN23" s="8" t="b">
        <f t="shared" si="81"/>
        <v>0</v>
      </c>
      <c r="AO23" s="10" t="b">
        <f t="shared" si="11"/>
        <v>0</v>
      </c>
      <c r="AP23" s="3" t="b">
        <f t="shared" ref="AP23:AZ23" si="82">AND(AO23,C23=P$21)</f>
        <v>0</v>
      </c>
      <c r="AQ23" s="3" t="b">
        <f t="shared" si="82"/>
        <v>0</v>
      </c>
      <c r="AR23" s="3" t="b">
        <f t="shared" si="82"/>
        <v>0</v>
      </c>
      <c r="AS23" s="3" t="b">
        <f t="shared" si="82"/>
        <v>0</v>
      </c>
      <c r="AT23" s="3" t="b">
        <f t="shared" si="82"/>
        <v>0</v>
      </c>
      <c r="AU23" s="3" t="b">
        <f t="shared" si="82"/>
        <v>0</v>
      </c>
      <c r="AV23" s="3" t="b">
        <f t="shared" si="82"/>
        <v>0</v>
      </c>
      <c r="AW23" s="3" t="b">
        <f t="shared" si="82"/>
        <v>0</v>
      </c>
      <c r="AX23" s="3" t="b">
        <f t="shared" si="82"/>
        <v>0</v>
      </c>
      <c r="AY23" s="3" t="b">
        <f t="shared" si="82"/>
        <v>0</v>
      </c>
      <c r="AZ23" s="3" t="b">
        <f t="shared" si="82"/>
        <v>0</v>
      </c>
    </row>
    <row r="24">
      <c r="A24" s="9" t="s">
        <v>78</v>
      </c>
      <c r="B24" s="3">
        <f t="shared" ref="B24:M24" si="83">VALUE(MID($A24,B$1,1))</f>
        <v>1</v>
      </c>
      <c r="C24" s="3">
        <f t="shared" si="83"/>
        <v>0</v>
      </c>
      <c r="D24" s="3">
        <f t="shared" si="83"/>
        <v>1</v>
      </c>
      <c r="E24" s="3">
        <f t="shared" si="83"/>
        <v>1</v>
      </c>
      <c r="F24" s="3">
        <f t="shared" si="83"/>
        <v>0</v>
      </c>
      <c r="G24" s="3">
        <f t="shared" si="83"/>
        <v>1</v>
      </c>
      <c r="H24" s="3">
        <f t="shared" si="83"/>
        <v>1</v>
      </c>
      <c r="I24" s="3">
        <f t="shared" si="83"/>
        <v>0</v>
      </c>
      <c r="J24" s="3">
        <f t="shared" si="83"/>
        <v>1</v>
      </c>
      <c r="K24" s="3">
        <f t="shared" si="83"/>
        <v>0</v>
      </c>
      <c r="L24" s="3">
        <f t="shared" si="83"/>
        <v>1</v>
      </c>
      <c r="M24" s="3">
        <f t="shared" si="83"/>
        <v>1</v>
      </c>
      <c r="N24" s="3">
        <f>781*2734</f>
        <v>2135254</v>
      </c>
      <c r="AA24" s="3">
        <f t="shared" si="8"/>
        <v>2923</v>
      </c>
      <c r="AB24" s="7" t="b">
        <v>1</v>
      </c>
      <c r="AC24" s="3" t="b">
        <f t="shared" si="9"/>
        <v>0</v>
      </c>
      <c r="AD24" s="3" t="b">
        <f t="shared" ref="AD24:AN24" si="84">AND(AC24,C24=P$15)</f>
        <v>0</v>
      </c>
      <c r="AE24" s="3" t="b">
        <f t="shared" si="84"/>
        <v>0</v>
      </c>
      <c r="AF24" s="3" t="b">
        <f t="shared" si="84"/>
        <v>0</v>
      </c>
      <c r="AG24" s="3" t="b">
        <f t="shared" si="84"/>
        <v>0</v>
      </c>
      <c r="AH24" s="3" t="b">
        <f t="shared" si="84"/>
        <v>0</v>
      </c>
      <c r="AI24" s="3" t="b">
        <f t="shared" si="84"/>
        <v>0</v>
      </c>
      <c r="AJ24" s="3" t="b">
        <f t="shared" si="84"/>
        <v>0</v>
      </c>
      <c r="AK24" s="3" t="b">
        <f t="shared" si="84"/>
        <v>0</v>
      </c>
      <c r="AL24" s="3" t="b">
        <f t="shared" si="84"/>
        <v>0</v>
      </c>
      <c r="AM24" s="3" t="b">
        <f t="shared" si="84"/>
        <v>0</v>
      </c>
      <c r="AN24" s="8" t="b">
        <f t="shared" si="84"/>
        <v>0</v>
      </c>
      <c r="AO24" s="10" t="b">
        <f t="shared" si="11"/>
        <v>1</v>
      </c>
      <c r="AP24" s="3" t="b">
        <f t="shared" ref="AP24:AZ24" si="85">AND(AO24,C24=P$21)</f>
        <v>1</v>
      </c>
      <c r="AQ24" s="3" t="b">
        <f t="shared" si="85"/>
        <v>1</v>
      </c>
      <c r="AR24" s="3" t="b">
        <f t="shared" si="85"/>
        <v>0</v>
      </c>
      <c r="AS24" s="3" t="b">
        <f t="shared" si="85"/>
        <v>0</v>
      </c>
      <c r="AT24" s="3" t="b">
        <f t="shared" si="85"/>
        <v>0</v>
      </c>
      <c r="AU24" s="3" t="b">
        <f t="shared" si="85"/>
        <v>0</v>
      </c>
      <c r="AV24" s="3" t="b">
        <f t="shared" si="85"/>
        <v>0</v>
      </c>
      <c r="AW24" s="3" t="b">
        <f t="shared" si="85"/>
        <v>0</v>
      </c>
      <c r="AX24" s="3" t="b">
        <f t="shared" si="85"/>
        <v>0</v>
      </c>
      <c r="AY24" s="3" t="b">
        <f t="shared" si="85"/>
        <v>0</v>
      </c>
      <c r="AZ24" s="3" t="b">
        <f t="shared" si="85"/>
        <v>0</v>
      </c>
    </row>
    <row r="25">
      <c r="A25" s="9" t="s">
        <v>79</v>
      </c>
      <c r="B25" s="3">
        <f t="shared" ref="B25:M25" si="86">VALUE(MID($A25,B$1,1))</f>
        <v>0</v>
      </c>
      <c r="C25" s="3">
        <f t="shared" si="86"/>
        <v>0</v>
      </c>
      <c r="D25" s="3">
        <f t="shared" si="86"/>
        <v>1</v>
      </c>
      <c r="E25" s="3">
        <f t="shared" si="86"/>
        <v>1</v>
      </c>
      <c r="F25" s="3">
        <f t="shared" si="86"/>
        <v>1</v>
      </c>
      <c r="G25" s="3">
        <f t="shared" si="86"/>
        <v>0</v>
      </c>
      <c r="H25" s="3">
        <f t="shared" si="86"/>
        <v>0</v>
      </c>
      <c r="I25" s="3">
        <f t="shared" si="86"/>
        <v>1</v>
      </c>
      <c r="J25" s="3">
        <f t="shared" si="86"/>
        <v>0</v>
      </c>
      <c r="K25" s="3">
        <f t="shared" si="86"/>
        <v>0</v>
      </c>
      <c r="L25" s="3">
        <f t="shared" si="86"/>
        <v>1</v>
      </c>
      <c r="M25" s="3">
        <f t="shared" si="86"/>
        <v>0</v>
      </c>
      <c r="AA25" s="3">
        <f t="shared" si="8"/>
        <v>914</v>
      </c>
      <c r="AB25" s="7" t="b">
        <v>1</v>
      </c>
      <c r="AC25" s="3" t="b">
        <f t="shared" si="9"/>
        <v>1</v>
      </c>
      <c r="AD25" s="3" t="b">
        <f t="shared" ref="AD25:AN25" si="87">AND(AC25,C25=P$15)</f>
        <v>1</v>
      </c>
      <c r="AE25" s="3" t="b">
        <f t="shared" si="87"/>
        <v>1</v>
      </c>
      <c r="AF25" s="3" t="b">
        <f t="shared" si="87"/>
        <v>1</v>
      </c>
      <c r="AG25" s="3" t="b">
        <f t="shared" si="87"/>
        <v>0</v>
      </c>
      <c r="AH25" s="3" t="b">
        <f t="shared" si="87"/>
        <v>0</v>
      </c>
      <c r="AI25" s="3" t="b">
        <f t="shared" si="87"/>
        <v>0</v>
      </c>
      <c r="AJ25" s="3" t="b">
        <f t="shared" si="87"/>
        <v>0</v>
      </c>
      <c r="AK25" s="3" t="b">
        <f t="shared" si="87"/>
        <v>0</v>
      </c>
      <c r="AL25" s="3" t="b">
        <f t="shared" si="87"/>
        <v>0</v>
      </c>
      <c r="AM25" s="3" t="b">
        <f t="shared" si="87"/>
        <v>0</v>
      </c>
      <c r="AN25" s="8" t="b">
        <f t="shared" si="87"/>
        <v>0</v>
      </c>
      <c r="AO25" s="10" t="b">
        <f t="shared" si="11"/>
        <v>0</v>
      </c>
      <c r="AP25" s="3" t="b">
        <f t="shared" ref="AP25:AZ25" si="88">AND(AO25,C25=P$21)</f>
        <v>0</v>
      </c>
      <c r="AQ25" s="3" t="b">
        <f t="shared" si="88"/>
        <v>0</v>
      </c>
      <c r="AR25" s="3" t="b">
        <f t="shared" si="88"/>
        <v>0</v>
      </c>
      <c r="AS25" s="3" t="b">
        <f t="shared" si="88"/>
        <v>0</v>
      </c>
      <c r="AT25" s="3" t="b">
        <f t="shared" si="88"/>
        <v>0</v>
      </c>
      <c r="AU25" s="3" t="b">
        <f t="shared" si="88"/>
        <v>0</v>
      </c>
      <c r="AV25" s="3" t="b">
        <f t="shared" si="88"/>
        <v>0</v>
      </c>
      <c r="AW25" s="3" t="b">
        <f t="shared" si="88"/>
        <v>0</v>
      </c>
      <c r="AX25" s="3" t="b">
        <f t="shared" si="88"/>
        <v>0</v>
      </c>
      <c r="AY25" s="3" t="b">
        <f t="shared" si="88"/>
        <v>0</v>
      </c>
      <c r="AZ25" s="3" t="b">
        <f t="shared" si="88"/>
        <v>0</v>
      </c>
    </row>
    <row r="26">
      <c r="A26" s="9" t="s">
        <v>80</v>
      </c>
      <c r="B26" s="3">
        <f t="shared" ref="B26:M26" si="89">VALUE(MID($A26,B$1,1))</f>
        <v>1</v>
      </c>
      <c r="C26" s="3">
        <f t="shared" si="89"/>
        <v>0</v>
      </c>
      <c r="D26" s="3">
        <f t="shared" si="89"/>
        <v>1</v>
      </c>
      <c r="E26" s="3">
        <f t="shared" si="89"/>
        <v>0</v>
      </c>
      <c r="F26" s="3">
        <f t="shared" si="89"/>
        <v>0</v>
      </c>
      <c r="G26" s="3">
        <f t="shared" si="89"/>
        <v>1</v>
      </c>
      <c r="H26" s="3">
        <f t="shared" si="89"/>
        <v>1</v>
      </c>
      <c r="I26" s="3">
        <f t="shared" si="89"/>
        <v>0</v>
      </c>
      <c r="J26" s="3">
        <f t="shared" si="89"/>
        <v>0</v>
      </c>
      <c r="K26" s="3">
        <f t="shared" si="89"/>
        <v>0</v>
      </c>
      <c r="L26" s="3">
        <f t="shared" si="89"/>
        <v>0</v>
      </c>
      <c r="M26" s="3">
        <f t="shared" si="89"/>
        <v>1</v>
      </c>
      <c r="AA26" s="3">
        <f t="shared" si="8"/>
        <v>2657</v>
      </c>
      <c r="AB26" s="7" t="b">
        <v>1</v>
      </c>
      <c r="AC26" s="3" t="b">
        <f t="shared" si="9"/>
        <v>0</v>
      </c>
      <c r="AD26" s="3" t="b">
        <f t="shared" ref="AD26:AN26" si="90">AND(AC26,C26=P$15)</f>
        <v>0</v>
      </c>
      <c r="AE26" s="3" t="b">
        <f t="shared" si="90"/>
        <v>0</v>
      </c>
      <c r="AF26" s="3" t="b">
        <f t="shared" si="90"/>
        <v>0</v>
      </c>
      <c r="AG26" s="3" t="b">
        <f t="shared" si="90"/>
        <v>0</v>
      </c>
      <c r="AH26" s="3" t="b">
        <f t="shared" si="90"/>
        <v>0</v>
      </c>
      <c r="AI26" s="3" t="b">
        <f t="shared" si="90"/>
        <v>0</v>
      </c>
      <c r="AJ26" s="3" t="b">
        <f t="shared" si="90"/>
        <v>0</v>
      </c>
      <c r="AK26" s="3" t="b">
        <f t="shared" si="90"/>
        <v>0</v>
      </c>
      <c r="AL26" s="3" t="b">
        <f t="shared" si="90"/>
        <v>0</v>
      </c>
      <c r="AM26" s="3" t="b">
        <f t="shared" si="90"/>
        <v>0</v>
      </c>
      <c r="AN26" s="8" t="b">
        <f t="shared" si="90"/>
        <v>0</v>
      </c>
      <c r="AO26" s="10" t="b">
        <f t="shared" si="11"/>
        <v>1</v>
      </c>
      <c r="AP26" s="3" t="b">
        <f t="shared" ref="AP26:AZ26" si="91">AND(AO26,C26=P$21)</f>
        <v>1</v>
      </c>
      <c r="AQ26" s="3" t="b">
        <f t="shared" si="91"/>
        <v>1</v>
      </c>
      <c r="AR26" s="3" t="b">
        <f t="shared" si="91"/>
        <v>1</v>
      </c>
      <c r="AS26" s="3" t="b">
        <f t="shared" si="91"/>
        <v>0</v>
      </c>
      <c r="AT26" s="3" t="b">
        <f t="shared" si="91"/>
        <v>0</v>
      </c>
      <c r="AU26" s="3" t="b">
        <f t="shared" si="91"/>
        <v>0</v>
      </c>
      <c r="AV26" s="3" t="b">
        <f t="shared" si="91"/>
        <v>0</v>
      </c>
      <c r="AW26" s="3" t="b">
        <f t="shared" si="91"/>
        <v>0</v>
      </c>
      <c r="AX26" s="3" t="b">
        <f t="shared" si="91"/>
        <v>0</v>
      </c>
      <c r="AY26" s="3" t="b">
        <f t="shared" si="91"/>
        <v>0</v>
      </c>
      <c r="AZ26" s="3" t="b">
        <f t="shared" si="91"/>
        <v>0</v>
      </c>
    </row>
    <row r="27">
      <c r="A27" s="9" t="s">
        <v>81</v>
      </c>
      <c r="B27" s="3">
        <f t="shared" ref="B27:M27" si="92">VALUE(MID($A27,B$1,1))</f>
        <v>1</v>
      </c>
      <c r="C27" s="3">
        <f t="shared" si="92"/>
        <v>1</v>
      </c>
      <c r="D27" s="3">
        <f t="shared" si="92"/>
        <v>0</v>
      </c>
      <c r="E27" s="3">
        <f t="shared" si="92"/>
        <v>0</v>
      </c>
      <c r="F27" s="3">
        <f t="shared" si="92"/>
        <v>1</v>
      </c>
      <c r="G27" s="3">
        <f t="shared" si="92"/>
        <v>0</v>
      </c>
      <c r="H27" s="3">
        <f t="shared" si="92"/>
        <v>1</v>
      </c>
      <c r="I27" s="3">
        <f t="shared" si="92"/>
        <v>0</v>
      </c>
      <c r="J27" s="3">
        <f t="shared" si="92"/>
        <v>0</v>
      </c>
      <c r="K27" s="3">
        <f t="shared" si="92"/>
        <v>1</v>
      </c>
      <c r="L27" s="3">
        <f t="shared" si="92"/>
        <v>1</v>
      </c>
      <c r="M27" s="3">
        <f t="shared" si="92"/>
        <v>1</v>
      </c>
      <c r="AA27" s="3">
        <f t="shared" si="8"/>
        <v>3239</v>
      </c>
      <c r="AB27" s="7" t="b">
        <v>1</v>
      </c>
      <c r="AC27" s="3" t="b">
        <f t="shared" si="9"/>
        <v>0</v>
      </c>
      <c r="AD27" s="3" t="b">
        <f t="shared" ref="AD27:AN27" si="93">AND(AC27,C27=P$15)</f>
        <v>0</v>
      </c>
      <c r="AE27" s="3" t="b">
        <f t="shared" si="93"/>
        <v>0</v>
      </c>
      <c r="AF27" s="3" t="b">
        <f t="shared" si="93"/>
        <v>0</v>
      </c>
      <c r="AG27" s="3" t="b">
        <f t="shared" si="93"/>
        <v>0</v>
      </c>
      <c r="AH27" s="3" t="b">
        <f t="shared" si="93"/>
        <v>0</v>
      </c>
      <c r="AI27" s="3" t="b">
        <f t="shared" si="93"/>
        <v>0</v>
      </c>
      <c r="AJ27" s="3" t="b">
        <f t="shared" si="93"/>
        <v>0</v>
      </c>
      <c r="AK27" s="3" t="b">
        <f t="shared" si="93"/>
        <v>0</v>
      </c>
      <c r="AL27" s="3" t="b">
        <f t="shared" si="93"/>
        <v>0</v>
      </c>
      <c r="AM27" s="3" t="b">
        <f t="shared" si="93"/>
        <v>0</v>
      </c>
      <c r="AN27" s="8" t="b">
        <f t="shared" si="93"/>
        <v>0</v>
      </c>
      <c r="AO27" s="10" t="b">
        <f t="shared" si="11"/>
        <v>1</v>
      </c>
      <c r="AP27" s="3" t="b">
        <f t="shared" ref="AP27:AZ27" si="94">AND(AO27,C27=P$21)</f>
        <v>0</v>
      </c>
      <c r="AQ27" s="3" t="b">
        <f t="shared" si="94"/>
        <v>0</v>
      </c>
      <c r="AR27" s="3" t="b">
        <f t="shared" si="94"/>
        <v>0</v>
      </c>
      <c r="AS27" s="3" t="b">
        <f t="shared" si="94"/>
        <v>0</v>
      </c>
      <c r="AT27" s="3" t="b">
        <f t="shared" si="94"/>
        <v>0</v>
      </c>
      <c r="AU27" s="3" t="b">
        <f t="shared" si="94"/>
        <v>0</v>
      </c>
      <c r="AV27" s="3" t="b">
        <f t="shared" si="94"/>
        <v>0</v>
      </c>
      <c r="AW27" s="3" t="b">
        <f t="shared" si="94"/>
        <v>0</v>
      </c>
      <c r="AX27" s="3" t="b">
        <f t="shared" si="94"/>
        <v>0</v>
      </c>
      <c r="AY27" s="3" t="b">
        <f t="shared" si="94"/>
        <v>0</v>
      </c>
      <c r="AZ27" s="3" t="b">
        <f t="shared" si="94"/>
        <v>0</v>
      </c>
    </row>
    <row r="28">
      <c r="A28" s="9" t="s">
        <v>82</v>
      </c>
      <c r="B28" s="3">
        <f t="shared" ref="B28:M28" si="95">VALUE(MID($A28,B$1,1))</f>
        <v>0</v>
      </c>
      <c r="C28" s="3">
        <f t="shared" si="95"/>
        <v>1</v>
      </c>
      <c r="D28" s="3">
        <f t="shared" si="95"/>
        <v>0</v>
      </c>
      <c r="E28" s="3">
        <f t="shared" si="95"/>
        <v>1</v>
      </c>
      <c r="F28" s="3">
        <f t="shared" si="95"/>
        <v>1</v>
      </c>
      <c r="G28" s="3">
        <f t="shared" si="95"/>
        <v>1</v>
      </c>
      <c r="H28" s="3">
        <f t="shared" si="95"/>
        <v>1</v>
      </c>
      <c r="I28" s="3">
        <f t="shared" si="95"/>
        <v>0</v>
      </c>
      <c r="J28" s="3">
        <f t="shared" si="95"/>
        <v>0</v>
      </c>
      <c r="K28" s="3">
        <f t="shared" si="95"/>
        <v>1</v>
      </c>
      <c r="L28" s="3">
        <f t="shared" si="95"/>
        <v>1</v>
      </c>
      <c r="M28" s="3">
        <f t="shared" si="95"/>
        <v>1</v>
      </c>
      <c r="AA28" s="3">
        <f t="shared" si="8"/>
        <v>1511</v>
      </c>
      <c r="AB28" s="7" t="b">
        <v>1</v>
      </c>
      <c r="AC28" s="3" t="b">
        <f t="shared" si="9"/>
        <v>1</v>
      </c>
      <c r="AD28" s="3" t="b">
        <f t="shared" ref="AD28:AN28" si="96">AND(AC28,C28=P$15)</f>
        <v>0</v>
      </c>
      <c r="AE28" s="3" t="b">
        <f t="shared" si="96"/>
        <v>0</v>
      </c>
      <c r="AF28" s="3" t="b">
        <f t="shared" si="96"/>
        <v>0</v>
      </c>
      <c r="AG28" s="3" t="b">
        <f t="shared" si="96"/>
        <v>0</v>
      </c>
      <c r="AH28" s="3" t="b">
        <f t="shared" si="96"/>
        <v>0</v>
      </c>
      <c r="AI28" s="3" t="b">
        <f t="shared" si="96"/>
        <v>0</v>
      </c>
      <c r="AJ28" s="3" t="b">
        <f t="shared" si="96"/>
        <v>0</v>
      </c>
      <c r="AK28" s="3" t="b">
        <f t="shared" si="96"/>
        <v>0</v>
      </c>
      <c r="AL28" s="3" t="b">
        <f t="shared" si="96"/>
        <v>0</v>
      </c>
      <c r="AM28" s="3" t="b">
        <f t="shared" si="96"/>
        <v>0</v>
      </c>
      <c r="AN28" s="8" t="b">
        <f t="shared" si="96"/>
        <v>0</v>
      </c>
      <c r="AO28" s="10" t="b">
        <f t="shared" si="11"/>
        <v>0</v>
      </c>
      <c r="AP28" s="3" t="b">
        <f t="shared" ref="AP28:AZ28" si="97">AND(AO28,C28=P$21)</f>
        <v>0</v>
      </c>
      <c r="AQ28" s="3" t="b">
        <f t="shared" si="97"/>
        <v>0</v>
      </c>
      <c r="AR28" s="3" t="b">
        <f t="shared" si="97"/>
        <v>0</v>
      </c>
      <c r="AS28" s="3" t="b">
        <f t="shared" si="97"/>
        <v>0</v>
      </c>
      <c r="AT28" s="3" t="b">
        <f t="shared" si="97"/>
        <v>0</v>
      </c>
      <c r="AU28" s="3" t="b">
        <f t="shared" si="97"/>
        <v>0</v>
      </c>
      <c r="AV28" s="3" t="b">
        <f t="shared" si="97"/>
        <v>0</v>
      </c>
      <c r="AW28" s="3" t="b">
        <f t="shared" si="97"/>
        <v>0</v>
      </c>
      <c r="AX28" s="3" t="b">
        <f t="shared" si="97"/>
        <v>0</v>
      </c>
      <c r="AY28" s="3" t="b">
        <f t="shared" si="97"/>
        <v>0</v>
      </c>
      <c r="AZ28" s="3" t="b">
        <f t="shared" si="97"/>
        <v>0</v>
      </c>
    </row>
    <row r="29">
      <c r="A29" s="9" t="s">
        <v>83</v>
      </c>
      <c r="B29" s="3">
        <f t="shared" ref="B29:M29" si="98">VALUE(MID($A29,B$1,1))</f>
        <v>0</v>
      </c>
      <c r="C29" s="3">
        <f t="shared" si="98"/>
        <v>0</v>
      </c>
      <c r="D29" s="3">
        <f t="shared" si="98"/>
        <v>1</v>
      </c>
      <c r="E29" s="3">
        <f t="shared" si="98"/>
        <v>0</v>
      </c>
      <c r="F29" s="3">
        <f t="shared" si="98"/>
        <v>1</v>
      </c>
      <c r="G29" s="3">
        <f t="shared" si="98"/>
        <v>1</v>
      </c>
      <c r="H29" s="3">
        <f t="shared" si="98"/>
        <v>0</v>
      </c>
      <c r="I29" s="3">
        <f t="shared" si="98"/>
        <v>1</v>
      </c>
      <c r="J29" s="3">
        <f t="shared" si="98"/>
        <v>0</v>
      </c>
      <c r="K29" s="3">
        <f t="shared" si="98"/>
        <v>0</v>
      </c>
      <c r="L29" s="3">
        <f t="shared" si="98"/>
        <v>0</v>
      </c>
      <c r="M29" s="3">
        <f t="shared" si="98"/>
        <v>1</v>
      </c>
      <c r="AA29" s="3">
        <f t="shared" si="8"/>
        <v>721</v>
      </c>
      <c r="AB29" s="7" t="b">
        <v>1</v>
      </c>
      <c r="AC29" s="3" t="b">
        <f t="shared" si="9"/>
        <v>1</v>
      </c>
      <c r="AD29" s="3" t="b">
        <f t="shared" ref="AD29:AN29" si="99">AND(AC29,C29=P$15)</f>
        <v>1</v>
      </c>
      <c r="AE29" s="3" t="b">
        <f t="shared" si="99"/>
        <v>1</v>
      </c>
      <c r="AF29" s="3" t="b">
        <f t="shared" si="99"/>
        <v>0</v>
      </c>
      <c r="AG29" s="3" t="b">
        <f t="shared" si="99"/>
        <v>0</v>
      </c>
      <c r="AH29" s="3" t="b">
        <f t="shared" si="99"/>
        <v>0</v>
      </c>
      <c r="AI29" s="3" t="b">
        <f t="shared" si="99"/>
        <v>0</v>
      </c>
      <c r="AJ29" s="3" t="b">
        <f t="shared" si="99"/>
        <v>0</v>
      </c>
      <c r="AK29" s="3" t="b">
        <f t="shared" si="99"/>
        <v>0</v>
      </c>
      <c r="AL29" s="3" t="b">
        <f t="shared" si="99"/>
        <v>0</v>
      </c>
      <c r="AM29" s="3" t="b">
        <f t="shared" si="99"/>
        <v>0</v>
      </c>
      <c r="AN29" s="8" t="b">
        <f t="shared" si="99"/>
        <v>0</v>
      </c>
      <c r="AO29" s="10" t="b">
        <f t="shared" si="11"/>
        <v>0</v>
      </c>
      <c r="AP29" s="3" t="b">
        <f t="shared" ref="AP29:AZ29" si="100">AND(AO29,C29=P$21)</f>
        <v>0</v>
      </c>
      <c r="AQ29" s="3" t="b">
        <f t="shared" si="100"/>
        <v>0</v>
      </c>
      <c r="AR29" s="3" t="b">
        <f t="shared" si="100"/>
        <v>0</v>
      </c>
      <c r="AS29" s="3" t="b">
        <f t="shared" si="100"/>
        <v>0</v>
      </c>
      <c r="AT29" s="3" t="b">
        <f t="shared" si="100"/>
        <v>0</v>
      </c>
      <c r="AU29" s="3" t="b">
        <f t="shared" si="100"/>
        <v>0</v>
      </c>
      <c r="AV29" s="3" t="b">
        <f t="shared" si="100"/>
        <v>0</v>
      </c>
      <c r="AW29" s="3" t="b">
        <f t="shared" si="100"/>
        <v>0</v>
      </c>
      <c r="AX29" s="3" t="b">
        <f t="shared" si="100"/>
        <v>0</v>
      </c>
      <c r="AY29" s="3" t="b">
        <f t="shared" si="100"/>
        <v>0</v>
      </c>
      <c r="AZ29" s="3" t="b">
        <f t="shared" si="100"/>
        <v>0</v>
      </c>
    </row>
    <row r="30">
      <c r="A30" s="9" t="s">
        <v>84</v>
      </c>
      <c r="B30" s="3">
        <f t="shared" ref="B30:M30" si="101">VALUE(MID($A30,B$1,1))</f>
        <v>0</v>
      </c>
      <c r="C30" s="3">
        <f t="shared" si="101"/>
        <v>0</v>
      </c>
      <c r="D30" s="3">
        <f t="shared" si="101"/>
        <v>0</v>
      </c>
      <c r="E30" s="3">
        <f t="shared" si="101"/>
        <v>0</v>
      </c>
      <c r="F30" s="3">
        <f t="shared" si="101"/>
        <v>1</v>
      </c>
      <c r="G30" s="3">
        <f t="shared" si="101"/>
        <v>0</v>
      </c>
      <c r="H30" s="3">
        <f t="shared" si="101"/>
        <v>0</v>
      </c>
      <c r="I30" s="3">
        <f t="shared" si="101"/>
        <v>1</v>
      </c>
      <c r="J30" s="3">
        <f t="shared" si="101"/>
        <v>1</v>
      </c>
      <c r="K30" s="3">
        <f t="shared" si="101"/>
        <v>0</v>
      </c>
      <c r="L30" s="3">
        <f t="shared" si="101"/>
        <v>1</v>
      </c>
      <c r="M30" s="3">
        <f t="shared" si="101"/>
        <v>0</v>
      </c>
      <c r="AA30" s="3">
        <f t="shared" si="8"/>
        <v>154</v>
      </c>
      <c r="AB30" s="7" t="b">
        <v>1</v>
      </c>
      <c r="AC30" s="3" t="b">
        <f t="shared" si="9"/>
        <v>1</v>
      </c>
      <c r="AD30" s="3" t="b">
        <f t="shared" ref="AD30:AN30" si="102">AND(AC30,C30=P$15)</f>
        <v>1</v>
      </c>
      <c r="AE30" s="3" t="b">
        <f t="shared" si="102"/>
        <v>0</v>
      </c>
      <c r="AF30" s="3" t="b">
        <f t="shared" si="102"/>
        <v>0</v>
      </c>
      <c r="AG30" s="3" t="b">
        <f t="shared" si="102"/>
        <v>0</v>
      </c>
      <c r="AH30" s="3" t="b">
        <f t="shared" si="102"/>
        <v>0</v>
      </c>
      <c r="AI30" s="3" t="b">
        <f t="shared" si="102"/>
        <v>0</v>
      </c>
      <c r="AJ30" s="3" t="b">
        <f t="shared" si="102"/>
        <v>0</v>
      </c>
      <c r="AK30" s="3" t="b">
        <f t="shared" si="102"/>
        <v>0</v>
      </c>
      <c r="AL30" s="3" t="b">
        <f t="shared" si="102"/>
        <v>0</v>
      </c>
      <c r="AM30" s="3" t="b">
        <f t="shared" si="102"/>
        <v>0</v>
      </c>
      <c r="AN30" s="8" t="b">
        <f t="shared" si="102"/>
        <v>0</v>
      </c>
      <c r="AO30" s="10" t="b">
        <f t="shared" si="11"/>
        <v>0</v>
      </c>
      <c r="AP30" s="3" t="b">
        <f t="shared" ref="AP30:AZ30" si="103">AND(AO30,C30=P$21)</f>
        <v>0</v>
      </c>
      <c r="AQ30" s="3" t="b">
        <f t="shared" si="103"/>
        <v>0</v>
      </c>
      <c r="AR30" s="3" t="b">
        <f t="shared" si="103"/>
        <v>0</v>
      </c>
      <c r="AS30" s="3" t="b">
        <f t="shared" si="103"/>
        <v>0</v>
      </c>
      <c r="AT30" s="3" t="b">
        <f t="shared" si="103"/>
        <v>0</v>
      </c>
      <c r="AU30" s="3" t="b">
        <f t="shared" si="103"/>
        <v>0</v>
      </c>
      <c r="AV30" s="3" t="b">
        <f t="shared" si="103"/>
        <v>0</v>
      </c>
      <c r="AW30" s="3" t="b">
        <f t="shared" si="103"/>
        <v>0</v>
      </c>
      <c r="AX30" s="3" t="b">
        <f t="shared" si="103"/>
        <v>0</v>
      </c>
      <c r="AY30" s="3" t="b">
        <f t="shared" si="103"/>
        <v>0</v>
      </c>
      <c r="AZ30" s="3" t="b">
        <f t="shared" si="103"/>
        <v>0</v>
      </c>
    </row>
    <row r="31">
      <c r="A31" s="9" t="s">
        <v>85</v>
      </c>
      <c r="B31" s="3">
        <f t="shared" ref="B31:M31" si="104">VALUE(MID($A31,B$1,1))</f>
        <v>0</v>
      </c>
      <c r="C31" s="3">
        <f t="shared" si="104"/>
        <v>0</v>
      </c>
      <c r="D31" s="3">
        <f t="shared" si="104"/>
        <v>0</v>
      </c>
      <c r="E31" s="3">
        <f t="shared" si="104"/>
        <v>0</v>
      </c>
      <c r="F31" s="3">
        <f t="shared" si="104"/>
        <v>1</v>
      </c>
      <c r="G31" s="3">
        <f t="shared" si="104"/>
        <v>0</v>
      </c>
      <c r="H31" s="3">
        <f t="shared" si="104"/>
        <v>0</v>
      </c>
      <c r="I31" s="3">
        <f t="shared" si="104"/>
        <v>1</v>
      </c>
      <c r="J31" s="3">
        <f t="shared" si="104"/>
        <v>0</v>
      </c>
      <c r="K31" s="3">
        <f t="shared" si="104"/>
        <v>0</v>
      </c>
      <c r="L31" s="3">
        <f t="shared" si="104"/>
        <v>0</v>
      </c>
      <c r="M31" s="3">
        <f t="shared" si="104"/>
        <v>1</v>
      </c>
      <c r="AA31" s="3">
        <f t="shared" si="8"/>
        <v>145</v>
      </c>
      <c r="AB31" s="7" t="b">
        <v>1</v>
      </c>
      <c r="AC31" s="3" t="b">
        <f t="shared" si="9"/>
        <v>1</v>
      </c>
      <c r="AD31" s="3" t="b">
        <f t="shared" ref="AD31:AN31" si="105">AND(AC31,C31=P$15)</f>
        <v>1</v>
      </c>
      <c r="AE31" s="3" t="b">
        <f t="shared" si="105"/>
        <v>0</v>
      </c>
      <c r="AF31" s="3" t="b">
        <f t="shared" si="105"/>
        <v>0</v>
      </c>
      <c r="AG31" s="3" t="b">
        <f t="shared" si="105"/>
        <v>0</v>
      </c>
      <c r="AH31" s="3" t="b">
        <f t="shared" si="105"/>
        <v>0</v>
      </c>
      <c r="AI31" s="3" t="b">
        <f t="shared" si="105"/>
        <v>0</v>
      </c>
      <c r="AJ31" s="3" t="b">
        <f t="shared" si="105"/>
        <v>0</v>
      </c>
      <c r="AK31" s="3" t="b">
        <f t="shared" si="105"/>
        <v>0</v>
      </c>
      <c r="AL31" s="3" t="b">
        <f t="shared" si="105"/>
        <v>0</v>
      </c>
      <c r="AM31" s="3" t="b">
        <f t="shared" si="105"/>
        <v>0</v>
      </c>
      <c r="AN31" s="8" t="b">
        <f t="shared" si="105"/>
        <v>0</v>
      </c>
      <c r="AO31" s="10" t="b">
        <f t="shared" si="11"/>
        <v>0</v>
      </c>
      <c r="AP31" s="3" t="b">
        <f t="shared" ref="AP31:AZ31" si="106">AND(AO31,C31=P$21)</f>
        <v>0</v>
      </c>
      <c r="AQ31" s="3" t="b">
        <f t="shared" si="106"/>
        <v>0</v>
      </c>
      <c r="AR31" s="3" t="b">
        <f t="shared" si="106"/>
        <v>0</v>
      </c>
      <c r="AS31" s="3" t="b">
        <f t="shared" si="106"/>
        <v>0</v>
      </c>
      <c r="AT31" s="3" t="b">
        <f t="shared" si="106"/>
        <v>0</v>
      </c>
      <c r="AU31" s="3" t="b">
        <f t="shared" si="106"/>
        <v>0</v>
      </c>
      <c r="AV31" s="3" t="b">
        <f t="shared" si="106"/>
        <v>0</v>
      </c>
      <c r="AW31" s="3" t="b">
        <f t="shared" si="106"/>
        <v>0</v>
      </c>
      <c r="AX31" s="3" t="b">
        <f t="shared" si="106"/>
        <v>0</v>
      </c>
      <c r="AY31" s="3" t="b">
        <f t="shared" si="106"/>
        <v>0</v>
      </c>
      <c r="AZ31" s="3" t="b">
        <f t="shared" si="106"/>
        <v>0</v>
      </c>
    </row>
    <row r="32">
      <c r="A32" s="9" t="s">
        <v>86</v>
      </c>
      <c r="B32" s="3">
        <f t="shared" ref="B32:M32" si="107">VALUE(MID($A32,B$1,1))</f>
        <v>0</v>
      </c>
      <c r="C32" s="3">
        <f t="shared" si="107"/>
        <v>0</v>
      </c>
      <c r="D32" s="3">
        <f t="shared" si="107"/>
        <v>1</v>
      </c>
      <c r="E32" s="3">
        <f t="shared" si="107"/>
        <v>1</v>
      </c>
      <c r="F32" s="3">
        <f t="shared" si="107"/>
        <v>0</v>
      </c>
      <c r="G32" s="3">
        <f t="shared" si="107"/>
        <v>1</v>
      </c>
      <c r="H32" s="3">
        <f t="shared" si="107"/>
        <v>1</v>
      </c>
      <c r="I32" s="3">
        <f t="shared" si="107"/>
        <v>0</v>
      </c>
      <c r="J32" s="3">
        <f t="shared" si="107"/>
        <v>0</v>
      </c>
      <c r="K32" s="3">
        <f t="shared" si="107"/>
        <v>0</v>
      </c>
      <c r="L32" s="3">
        <f t="shared" si="107"/>
        <v>0</v>
      </c>
      <c r="M32" s="3">
        <f t="shared" si="107"/>
        <v>1</v>
      </c>
      <c r="AA32" s="3">
        <f t="shared" si="8"/>
        <v>865</v>
      </c>
      <c r="AB32" s="7" t="b">
        <v>1</v>
      </c>
      <c r="AC32" s="3" t="b">
        <f t="shared" si="9"/>
        <v>1</v>
      </c>
      <c r="AD32" s="3" t="b">
        <f t="shared" ref="AD32:AN32" si="108">AND(AC32,C32=P$15)</f>
        <v>1</v>
      </c>
      <c r="AE32" s="3" t="b">
        <f t="shared" si="108"/>
        <v>1</v>
      </c>
      <c r="AF32" s="3" t="b">
        <f t="shared" si="108"/>
        <v>1</v>
      </c>
      <c r="AG32" s="3" t="b">
        <f t="shared" si="108"/>
        <v>1</v>
      </c>
      <c r="AH32" s="3" t="b">
        <f t="shared" si="108"/>
        <v>0</v>
      </c>
      <c r="AI32" s="3" t="b">
        <f t="shared" si="108"/>
        <v>0</v>
      </c>
      <c r="AJ32" s="3" t="b">
        <f t="shared" si="108"/>
        <v>0</v>
      </c>
      <c r="AK32" s="3" t="b">
        <f t="shared" si="108"/>
        <v>0</v>
      </c>
      <c r="AL32" s="3" t="b">
        <f t="shared" si="108"/>
        <v>0</v>
      </c>
      <c r="AM32" s="3" t="b">
        <f t="shared" si="108"/>
        <v>0</v>
      </c>
      <c r="AN32" s="8" t="b">
        <f t="shared" si="108"/>
        <v>0</v>
      </c>
      <c r="AO32" s="10" t="b">
        <f t="shared" si="11"/>
        <v>0</v>
      </c>
      <c r="AP32" s="3" t="b">
        <f t="shared" ref="AP32:AZ32" si="109">AND(AO32,C32=P$21)</f>
        <v>0</v>
      </c>
      <c r="AQ32" s="3" t="b">
        <f t="shared" si="109"/>
        <v>0</v>
      </c>
      <c r="AR32" s="3" t="b">
        <f t="shared" si="109"/>
        <v>0</v>
      </c>
      <c r="AS32" s="3" t="b">
        <f t="shared" si="109"/>
        <v>0</v>
      </c>
      <c r="AT32" s="3" t="b">
        <f t="shared" si="109"/>
        <v>0</v>
      </c>
      <c r="AU32" s="3" t="b">
        <f t="shared" si="109"/>
        <v>0</v>
      </c>
      <c r="AV32" s="3" t="b">
        <f t="shared" si="109"/>
        <v>0</v>
      </c>
      <c r="AW32" s="3" t="b">
        <f t="shared" si="109"/>
        <v>0</v>
      </c>
      <c r="AX32" s="3" t="b">
        <f t="shared" si="109"/>
        <v>0</v>
      </c>
      <c r="AY32" s="3" t="b">
        <f t="shared" si="109"/>
        <v>0</v>
      </c>
      <c r="AZ32" s="3" t="b">
        <f t="shared" si="109"/>
        <v>0</v>
      </c>
    </row>
    <row r="33">
      <c r="A33" s="9" t="s">
        <v>87</v>
      </c>
      <c r="B33" s="3">
        <f t="shared" ref="B33:M33" si="110">VALUE(MID($A33,B$1,1))</f>
        <v>1</v>
      </c>
      <c r="C33" s="3">
        <f t="shared" si="110"/>
        <v>0</v>
      </c>
      <c r="D33" s="3">
        <f t="shared" si="110"/>
        <v>0</v>
      </c>
      <c r="E33" s="3">
        <f t="shared" si="110"/>
        <v>0</v>
      </c>
      <c r="F33" s="3">
        <f t="shared" si="110"/>
        <v>0</v>
      </c>
      <c r="G33" s="3">
        <f t="shared" si="110"/>
        <v>0</v>
      </c>
      <c r="H33" s="3">
        <f t="shared" si="110"/>
        <v>0</v>
      </c>
      <c r="I33" s="3">
        <f t="shared" si="110"/>
        <v>0</v>
      </c>
      <c r="J33" s="3">
        <f t="shared" si="110"/>
        <v>1</v>
      </c>
      <c r="K33" s="3">
        <f t="shared" si="110"/>
        <v>1</v>
      </c>
      <c r="L33" s="3">
        <f t="shared" si="110"/>
        <v>0</v>
      </c>
      <c r="M33" s="3">
        <f t="shared" si="110"/>
        <v>1</v>
      </c>
      <c r="AA33" s="3">
        <f t="shared" si="8"/>
        <v>2061</v>
      </c>
      <c r="AB33" s="7" t="b">
        <v>1</v>
      </c>
      <c r="AC33" s="3" t="b">
        <f t="shared" si="9"/>
        <v>0</v>
      </c>
      <c r="AD33" s="3" t="b">
        <f t="shared" ref="AD33:AN33" si="111">AND(AC33,C33=P$15)</f>
        <v>0</v>
      </c>
      <c r="AE33" s="3" t="b">
        <f t="shared" si="111"/>
        <v>0</v>
      </c>
      <c r="AF33" s="3" t="b">
        <f t="shared" si="111"/>
        <v>0</v>
      </c>
      <c r="AG33" s="3" t="b">
        <f t="shared" si="111"/>
        <v>0</v>
      </c>
      <c r="AH33" s="3" t="b">
        <f t="shared" si="111"/>
        <v>0</v>
      </c>
      <c r="AI33" s="3" t="b">
        <f t="shared" si="111"/>
        <v>0</v>
      </c>
      <c r="AJ33" s="3" t="b">
        <f t="shared" si="111"/>
        <v>0</v>
      </c>
      <c r="AK33" s="3" t="b">
        <f t="shared" si="111"/>
        <v>0</v>
      </c>
      <c r="AL33" s="3" t="b">
        <f t="shared" si="111"/>
        <v>0</v>
      </c>
      <c r="AM33" s="3" t="b">
        <f t="shared" si="111"/>
        <v>0</v>
      </c>
      <c r="AN33" s="8" t="b">
        <f t="shared" si="111"/>
        <v>0</v>
      </c>
      <c r="AO33" s="10" t="b">
        <f t="shared" si="11"/>
        <v>1</v>
      </c>
      <c r="AP33" s="3" t="b">
        <f t="shared" ref="AP33:AZ33" si="112">AND(AO33,C33=P$21)</f>
        <v>1</v>
      </c>
      <c r="AQ33" s="3" t="b">
        <f t="shared" si="112"/>
        <v>0</v>
      </c>
      <c r="AR33" s="3" t="b">
        <f t="shared" si="112"/>
        <v>0</v>
      </c>
      <c r="AS33" s="3" t="b">
        <f t="shared" si="112"/>
        <v>0</v>
      </c>
      <c r="AT33" s="3" t="b">
        <f t="shared" si="112"/>
        <v>0</v>
      </c>
      <c r="AU33" s="3" t="b">
        <f t="shared" si="112"/>
        <v>0</v>
      </c>
      <c r="AV33" s="3" t="b">
        <f t="shared" si="112"/>
        <v>0</v>
      </c>
      <c r="AW33" s="3" t="b">
        <f t="shared" si="112"/>
        <v>0</v>
      </c>
      <c r="AX33" s="3" t="b">
        <f t="shared" si="112"/>
        <v>0</v>
      </c>
      <c r="AY33" s="3" t="b">
        <f t="shared" si="112"/>
        <v>0</v>
      </c>
      <c r="AZ33" s="3" t="b">
        <f t="shared" si="112"/>
        <v>0</v>
      </c>
    </row>
    <row r="34">
      <c r="A34" s="9" t="s">
        <v>88</v>
      </c>
      <c r="B34" s="3">
        <f t="shared" ref="B34:M34" si="113">VALUE(MID($A34,B$1,1))</f>
        <v>0</v>
      </c>
      <c r="C34" s="3">
        <f t="shared" si="113"/>
        <v>0</v>
      </c>
      <c r="D34" s="3">
        <f t="shared" si="113"/>
        <v>1</v>
      </c>
      <c r="E34" s="3">
        <f t="shared" si="113"/>
        <v>0</v>
      </c>
      <c r="F34" s="3">
        <f t="shared" si="113"/>
        <v>1</v>
      </c>
      <c r="G34" s="3">
        <f t="shared" si="113"/>
        <v>1</v>
      </c>
      <c r="H34" s="3">
        <f t="shared" si="113"/>
        <v>0</v>
      </c>
      <c r="I34" s="3">
        <f t="shared" si="113"/>
        <v>1</v>
      </c>
      <c r="J34" s="3">
        <f t="shared" si="113"/>
        <v>0</v>
      </c>
      <c r="K34" s="3">
        <f t="shared" si="113"/>
        <v>1</v>
      </c>
      <c r="L34" s="3">
        <f t="shared" si="113"/>
        <v>1</v>
      </c>
      <c r="M34" s="3">
        <f t="shared" si="113"/>
        <v>1</v>
      </c>
      <c r="AA34" s="3">
        <f t="shared" si="8"/>
        <v>727</v>
      </c>
      <c r="AB34" s="7" t="b">
        <v>1</v>
      </c>
      <c r="AC34" s="3" t="b">
        <f t="shared" si="9"/>
        <v>1</v>
      </c>
      <c r="AD34" s="3" t="b">
        <f t="shared" ref="AD34:AN34" si="114">AND(AC34,C34=P$15)</f>
        <v>1</v>
      </c>
      <c r="AE34" s="3" t="b">
        <f t="shared" si="114"/>
        <v>1</v>
      </c>
      <c r="AF34" s="3" t="b">
        <f t="shared" si="114"/>
        <v>0</v>
      </c>
      <c r="AG34" s="3" t="b">
        <f t="shared" si="114"/>
        <v>0</v>
      </c>
      <c r="AH34" s="3" t="b">
        <f t="shared" si="114"/>
        <v>0</v>
      </c>
      <c r="AI34" s="3" t="b">
        <f t="shared" si="114"/>
        <v>0</v>
      </c>
      <c r="AJ34" s="3" t="b">
        <f t="shared" si="114"/>
        <v>0</v>
      </c>
      <c r="AK34" s="3" t="b">
        <f t="shared" si="114"/>
        <v>0</v>
      </c>
      <c r="AL34" s="3" t="b">
        <f t="shared" si="114"/>
        <v>0</v>
      </c>
      <c r="AM34" s="3" t="b">
        <f t="shared" si="114"/>
        <v>0</v>
      </c>
      <c r="AN34" s="8" t="b">
        <f t="shared" si="114"/>
        <v>0</v>
      </c>
      <c r="AO34" s="10" t="b">
        <f t="shared" si="11"/>
        <v>0</v>
      </c>
      <c r="AP34" s="3" t="b">
        <f t="shared" ref="AP34:AZ34" si="115">AND(AO34,C34=P$21)</f>
        <v>0</v>
      </c>
      <c r="AQ34" s="3" t="b">
        <f t="shared" si="115"/>
        <v>0</v>
      </c>
      <c r="AR34" s="3" t="b">
        <f t="shared" si="115"/>
        <v>0</v>
      </c>
      <c r="AS34" s="3" t="b">
        <f t="shared" si="115"/>
        <v>0</v>
      </c>
      <c r="AT34" s="3" t="b">
        <f t="shared" si="115"/>
        <v>0</v>
      </c>
      <c r="AU34" s="3" t="b">
        <f t="shared" si="115"/>
        <v>0</v>
      </c>
      <c r="AV34" s="3" t="b">
        <f t="shared" si="115"/>
        <v>0</v>
      </c>
      <c r="AW34" s="3" t="b">
        <f t="shared" si="115"/>
        <v>0</v>
      </c>
      <c r="AX34" s="3" t="b">
        <f t="shared" si="115"/>
        <v>0</v>
      </c>
      <c r="AY34" s="3" t="b">
        <f t="shared" si="115"/>
        <v>0</v>
      </c>
      <c r="AZ34" s="3" t="b">
        <f t="shared" si="115"/>
        <v>0</v>
      </c>
    </row>
    <row r="35">
      <c r="A35" s="9" t="s">
        <v>89</v>
      </c>
      <c r="B35" s="3">
        <f t="shared" ref="B35:M35" si="116">VALUE(MID($A35,B$1,1))</f>
        <v>1</v>
      </c>
      <c r="C35" s="3">
        <f t="shared" si="116"/>
        <v>1</v>
      </c>
      <c r="D35" s="3">
        <f t="shared" si="116"/>
        <v>0</v>
      </c>
      <c r="E35" s="3">
        <f t="shared" si="116"/>
        <v>0</v>
      </c>
      <c r="F35" s="3">
        <f t="shared" si="116"/>
        <v>0</v>
      </c>
      <c r="G35" s="3">
        <f t="shared" si="116"/>
        <v>0</v>
      </c>
      <c r="H35" s="3">
        <f t="shared" si="116"/>
        <v>0</v>
      </c>
      <c r="I35" s="3">
        <f t="shared" si="116"/>
        <v>1</v>
      </c>
      <c r="J35" s="3">
        <f t="shared" si="116"/>
        <v>0</v>
      </c>
      <c r="K35" s="3">
        <f t="shared" si="116"/>
        <v>1</v>
      </c>
      <c r="L35" s="3">
        <f t="shared" si="116"/>
        <v>0</v>
      </c>
      <c r="M35" s="3">
        <f t="shared" si="116"/>
        <v>1</v>
      </c>
      <c r="AA35" s="3">
        <f t="shared" si="8"/>
        <v>3093</v>
      </c>
      <c r="AB35" s="7" t="b">
        <v>1</v>
      </c>
      <c r="AC35" s="3" t="b">
        <f t="shared" si="9"/>
        <v>0</v>
      </c>
      <c r="AD35" s="3" t="b">
        <f t="shared" ref="AD35:AN35" si="117">AND(AC35,C35=P$15)</f>
        <v>0</v>
      </c>
      <c r="AE35" s="3" t="b">
        <f t="shared" si="117"/>
        <v>0</v>
      </c>
      <c r="AF35" s="3" t="b">
        <f t="shared" si="117"/>
        <v>0</v>
      </c>
      <c r="AG35" s="3" t="b">
        <f t="shared" si="117"/>
        <v>0</v>
      </c>
      <c r="AH35" s="3" t="b">
        <f t="shared" si="117"/>
        <v>0</v>
      </c>
      <c r="AI35" s="3" t="b">
        <f t="shared" si="117"/>
        <v>0</v>
      </c>
      <c r="AJ35" s="3" t="b">
        <f t="shared" si="117"/>
        <v>0</v>
      </c>
      <c r="AK35" s="3" t="b">
        <f t="shared" si="117"/>
        <v>0</v>
      </c>
      <c r="AL35" s="3" t="b">
        <f t="shared" si="117"/>
        <v>0</v>
      </c>
      <c r="AM35" s="3" t="b">
        <f t="shared" si="117"/>
        <v>0</v>
      </c>
      <c r="AN35" s="8" t="b">
        <f t="shared" si="117"/>
        <v>0</v>
      </c>
      <c r="AO35" s="10" t="b">
        <f t="shared" si="11"/>
        <v>1</v>
      </c>
      <c r="AP35" s="3" t="b">
        <f t="shared" ref="AP35:AZ35" si="118">AND(AO35,C35=P$21)</f>
        <v>0</v>
      </c>
      <c r="AQ35" s="3" t="b">
        <f t="shared" si="118"/>
        <v>0</v>
      </c>
      <c r="AR35" s="3" t="b">
        <f t="shared" si="118"/>
        <v>0</v>
      </c>
      <c r="AS35" s="3" t="b">
        <f t="shared" si="118"/>
        <v>0</v>
      </c>
      <c r="AT35" s="3" t="b">
        <f t="shared" si="118"/>
        <v>0</v>
      </c>
      <c r="AU35" s="3" t="b">
        <f t="shared" si="118"/>
        <v>0</v>
      </c>
      <c r="AV35" s="3" t="b">
        <f t="shared" si="118"/>
        <v>0</v>
      </c>
      <c r="AW35" s="3" t="b">
        <f t="shared" si="118"/>
        <v>0</v>
      </c>
      <c r="AX35" s="3" t="b">
        <f t="shared" si="118"/>
        <v>0</v>
      </c>
      <c r="AY35" s="3" t="b">
        <f t="shared" si="118"/>
        <v>0</v>
      </c>
      <c r="AZ35" s="3" t="b">
        <f t="shared" si="118"/>
        <v>0</v>
      </c>
    </row>
    <row r="36">
      <c r="A36" s="9" t="s">
        <v>90</v>
      </c>
      <c r="B36" s="3">
        <f t="shared" ref="B36:M36" si="119">VALUE(MID($A36,B$1,1))</f>
        <v>0</v>
      </c>
      <c r="C36" s="3">
        <f t="shared" si="119"/>
        <v>1</v>
      </c>
      <c r="D36" s="3">
        <f t="shared" si="119"/>
        <v>0</v>
      </c>
      <c r="E36" s="3">
        <f t="shared" si="119"/>
        <v>0</v>
      </c>
      <c r="F36" s="3">
        <f t="shared" si="119"/>
        <v>0</v>
      </c>
      <c r="G36" s="3">
        <f t="shared" si="119"/>
        <v>1</v>
      </c>
      <c r="H36" s="3">
        <f t="shared" si="119"/>
        <v>0</v>
      </c>
      <c r="I36" s="3">
        <f t="shared" si="119"/>
        <v>0</v>
      </c>
      <c r="J36" s="3">
        <f t="shared" si="119"/>
        <v>1</v>
      </c>
      <c r="K36" s="3">
        <f t="shared" si="119"/>
        <v>1</v>
      </c>
      <c r="L36" s="3">
        <f t="shared" si="119"/>
        <v>0</v>
      </c>
      <c r="M36" s="3">
        <f t="shared" si="119"/>
        <v>1</v>
      </c>
      <c r="AA36" s="3">
        <f t="shared" si="8"/>
        <v>1101</v>
      </c>
      <c r="AB36" s="7" t="b">
        <v>1</v>
      </c>
      <c r="AC36" s="3" t="b">
        <f t="shared" si="9"/>
        <v>1</v>
      </c>
      <c r="AD36" s="3" t="b">
        <f t="shared" ref="AD36:AN36" si="120">AND(AC36,C36=P$15)</f>
        <v>0</v>
      </c>
      <c r="AE36" s="3" t="b">
        <f t="shared" si="120"/>
        <v>0</v>
      </c>
      <c r="AF36" s="3" t="b">
        <f t="shared" si="120"/>
        <v>0</v>
      </c>
      <c r="AG36" s="3" t="b">
        <f t="shared" si="120"/>
        <v>0</v>
      </c>
      <c r="AH36" s="3" t="b">
        <f t="shared" si="120"/>
        <v>0</v>
      </c>
      <c r="AI36" s="3" t="b">
        <f t="shared" si="120"/>
        <v>0</v>
      </c>
      <c r="AJ36" s="3" t="b">
        <f t="shared" si="120"/>
        <v>0</v>
      </c>
      <c r="AK36" s="3" t="b">
        <f t="shared" si="120"/>
        <v>0</v>
      </c>
      <c r="AL36" s="3" t="b">
        <f t="shared" si="120"/>
        <v>0</v>
      </c>
      <c r="AM36" s="3" t="b">
        <f t="shared" si="120"/>
        <v>0</v>
      </c>
      <c r="AN36" s="8" t="b">
        <f t="shared" si="120"/>
        <v>0</v>
      </c>
      <c r="AO36" s="10" t="b">
        <f t="shared" si="11"/>
        <v>0</v>
      </c>
      <c r="AP36" s="3" t="b">
        <f t="shared" ref="AP36:AZ36" si="121">AND(AO36,C36=P$21)</f>
        <v>0</v>
      </c>
      <c r="AQ36" s="3" t="b">
        <f t="shared" si="121"/>
        <v>0</v>
      </c>
      <c r="AR36" s="3" t="b">
        <f t="shared" si="121"/>
        <v>0</v>
      </c>
      <c r="AS36" s="3" t="b">
        <f t="shared" si="121"/>
        <v>0</v>
      </c>
      <c r="AT36" s="3" t="b">
        <f t="shared" si="121"/>
        <v>0</v>
      </c>
      <c r="AU36" s="3" t="b">
        <f t="shared" si="121"/>
        <v>0</v>
      </c>
      <c r="AV36" s="3" t="b">
        <f t="shared" si="121"/>
        <v>0</v>
      </c>
      <c r="AW36" s="3" t="b">
        <f t="shared" si="121"/>
        <v>0</v>
      </c>
      <c r="AX36" s="3" t="b">
        <f t="shared" si="121"/>
        <v>0</v>
      </c>
      <c r="AY36" s="3" t="b">
        <f t="shared" si="121"/>
        <v>0</v>
      </c>
      <c r="AZ36" s="3" t="b">
        <f t="shared" si="121"/>
        <v>0</v>
      </c>
    </row>
    <row r="37">
      <c r="A37" s="9" t="s">
        <v>91</v>
      </c>
      <c r="B37" s="3">
        <f t="shared" ref="B37:M37" si="122">VALUE(MID($A37,B$1,1))</f>
        <v>1</v>
      </c>
      <c r="C37" s="3">
        <f t="shared" si="122"/>
        <v>0</v>
      </c>
      <c r="D37" s="3">
        <f t="shared" si="122"/>
        <v>0</v>
      </c>
      <c r="E37" s="3">
        <f t="shared" si="122"/>
        <v>1</v>
      </c>
      <c r="F37" s="3">
        <f t="shared" si="122"/>
        <v>0</v>
      </c>
      <c r="G37" s="3">
        <f t="shared" si="122"/>
        <v>1</v>
      </c>
      <c r="H37" s="3">
        <f t="shared" si="122"/>
        <v>0</v>
      </c>
      <c r="I37" s="3">
        <f t="shared" si="122"/>
        <v>1</v>
      </c>
      <c r="J37" s="3">
        <f t="shared" si="122"/>
        <v>1</v>
      </c>
      <c r="K37" s="3">
        <f t="shared" si="122"/>
        <v>0</v>
      </c>
      <c r="L37" s="3">
        <f t="shared" si="122"/>
        <v>0</v>
      </c>
      <c r="M37" s="3">
        <f t="shared" si="122"/>
        <v>1</v>
      </c>
      <c r="AA37" s="3">
        <f t="shared" si="8"/>
        <v>2393</v>
      </c>
      <c r="AB37" s="7" t="b">
        <v>1</v>
      </c>
      <c r="AC37" s="3" t="b">
        <f t="shared" si="9"/>
        <v>0</v>
      </c>
      <c r="AD37" s="3" t="b">
        <f t="shared" ref="AD37:AN37" si="123">AND(AC37,C37=P$15)</f>
        <v>0</v>
      </c>
      <c r="AE37" s="3" t="b">
        <f t="shared" si="123"/>
        <v>0</v>
      </c>
      <c r="AF37" s="3" t="b">
        <f t="shared" si="123"/>
        <v>0</v>
      </c>
      <c r="AG37" s="3" t="b">
        <f t="shared" si="123"/>
        <v>0</v>
      </c>
      <c r="AH37" s="3" t="b">
        <f t="shared" si="123"/>
        <v>0</v>
      </c>
      <c r="AI37" s="3" t="b">
        <f t="shared" si="123"/>
        <v>0</v>
      </c>
      <c r="AJ37" s="3" t="b">
        <f t="shared" si="123"/>
        <v>0</v>
      </c>
      <c r="AK37" s="3" t="b">
        <f t="shared" si="123"/>
        <v>0</v>
      </c>
      <c r="AL37" s="3" t="b">
        <f t="shared" si="123"/>
        <v>0</v>
      </c>
      <c r="AM37" s="3" t="b">
        <f t="shared" si="123"/>
        <v>0</v>
      </c>
      <c r="AN37" s="8" t="b">
        <f t="shared" si="123"/>
        <v>0</v>
      </c>
      <c r="AO37" s="10" t="b">
        <f t="shared" si="11"/>
        <v>1</v>
      </c>
      <c r="AP37" s="3" t="b">
        <f t="shared" ref="AP37:AZ37" si="124">AND(AO37,C37=P$21)</f>
        <v>1</v>
      </c>
      <c r="AQ37" s="3" t="b">
        <f t="shared" si="124"/>
        <v>0</v>
      </c>
      <c r="AR37" s="3" t="b">
        <f t="shared" si="124"/>
        <v>0</v>
      </c>
      <c r="AS37" s="3" t="b">
        <f t="shared" si="124"/>
        <v>0</v>
      </c>
      <c r="AT37" s="3" t="b">
        <f t="shared" si="124"/>
        <v>0</v>
      </c>
      <c r="AU37" s="3" t="b">
        <f t="shared" si="124"/>
        <v>0</v>
      </c>
      <c r="AV37" s="3" t="b">
        <f t="shared" si="124"/>
        <v>0</v>
      </c>
      <c r="AW37" s="3" t="b">
        <f t="shared" si="124"/>
        <v>0</v>
      </c>
      <c r="AX37" s="3" t="b">
        <f t="shared" si="124"/>
        <v>0</v>
      </c>
      <c r="AY37" s="3" t="b">
        <f t="shared" si="124"/>
        <v>0</v>
      </c>
      <c r="AZ37" s="3" t="b">
        <f t="shared" si="124"/>
        <v>0</v>
      </c>
    </row>
    <row r="38">
      <c r="A38" s="9" t="s">
        <v>92</v>
      </c>
      <c r="B38" s="3">
        <f t="shared" ref="B38:M38" si="125">VALUE(MID($A38,B$1,1))</f>
        <v>1</v>
      </c>
      <c r="C38" s="3">
        <f t="shared" si="125"/>
        <v>0</v>
      </c>
      <c r="D38" s="3">
        <f t="shared" si="125"/>
        <v>1</v>
      </c>
      <c r="E38" s="3">
        <f t="shared" si="125"/>
        <v>1</v>
      </c>
      <c r="F38" s="3">
        <f t="shared" si="125"/>
        <v>0</v>
      </c>
      <c r="G38" s="3">
        <f t="shared" si="125"/>
        <v>1</v>
      </c>
      <c r="H38" s="3">
        <f t="shared" si="125"/>
        <v>1</v>
      </c>
      <c r="I38" s="3">
        <f t="shared" si="125"/>
        <v>1</v>
      </c>
      <c r="J38" s="3">
        <f t="shared" si="125"/>
        <v>1</v>
      </c>
      <c r="K38" s="3">
        <f t="shared" si="125"/>
        <v>0</v>
      </c>
      <c r="L38" s="3">
        <f t="shared" si="125"/>
        <v>0</v>
      </c>
      <c r="M38" s="3">
        <f t="shared" si="125"/>
        <v>1</v>
      </c>
      <c r="AA38" s="3">
        <f t="shared" si="8"/>
        <v>2937</v>
      </c>
      <c r="AB38" s="7" t="b">
        <v>1</v>
      </c>
      <c r="AC38" s="3" t="b">
        <f t="shared" si="9"/>
        <v>0</v>
      </c>
      <c r="AD38" s="3" t="b">
        <f t="shared" ref="AD38:AN38" si="126">AND(AC38,C38=P$15)</f>
        <v>0</v>
      </c>
      <c r="AE38" s="3" t="b">
        <f t="shared" si="126"/>
        <v>0</v>
      </c>
      <c r="AF38" s="3" t="b">
        <f t="shared" si="126"/>
        <v>0</v>
      </c>
      <c r="AG38" s="3" t="b">
        <f t="shared" si="126"/>
        <v>0</v>
      </c>
      <c r="AH38" s="3" t="b">
        <f t="shared" si="126"/>
        <v>0</v>
      </c>
      <c r="AI38" s="3" t="b">
        <f t="shared" si="126"/>
        <v>0</v>
      </c>
      <c r="AJ38" s="3" t="b">
        <f t="shared" si="126"/>
        <v>0</v>
      </c>
      <c r="AK38" s="3" t="b">
        <f t="shared" si="126"/>
        <v>0</v>
      </c>
      <c r="AL38" s="3" t="b">
        <f t="shared" si="126"/>
        <v>0</v>
      </c>
      <c r="AM38" s="3" t="b">
        <f t="shared" si="126"/>
        <v>0</v>
      </c>
      <c r="AN38" s="8" t="b">
        <f t="shared" si="126"/>
        <v>0</v>
      </c>
      <c r="AO38" s="10" t="b">
        <f t="shared" si="11"/>
        <v>1</v>
      </c>
      <c r="AP38" s="3" t="b">
        <f t="shared" ref="AP38:AZ38" si="127">AND(AO38,C38=P$21)</f>
        <v>1</v>
      </c>
      <c r="AQ38" s="3" t="b">
        <f t="shared" si="127"/>
        <v>1</v>
      </c>
      <c r="AR38" s="3" t="b">
        <f t="shared" si="127"/>
        <v>0</v>
      </c>
      <c r="AS38" s="3" t="b">
        <f t="shared" si="127"/>
        <v>0</v>
      </c>
      <c r="AT38" s="3" t="b">
        <f t="shared" si="127"/>
        <v>0</v>
      </c>
      <c r="AU38" s="3" t="b">
        <f t="shared" si="127"/>
        <v>0</v>
      </c>
      <c r="AV38" s="3" t="b">
        <f t="shared" si="127"/>
        <v>0</v>
      </c>
      <c r="AW38" s="3" t="b">
        <f t="shared" si="127"/>
        <v>0</v>
      </c>
      <c r="AX38" s="3" t="b">
        <f t="shared" si="127"/>
        <v>0</v>
      </c>
      <c r="AY38" s="3" t="b">
        <f t="shared" si="127"/>
        <v>0</v>
      </c>
      <c r="AZ38" s="3" t="b">
        <f t="shared" si="127"/>
        <v>0</v>
      </c>
    </row>
    <row r="39">
      <c r="A39" s="9" t="s">
        <v>93</v>
      </c>
      <c r="B39" s="3">
        <f t="shared" ref="B39:M39" si="128">VALUE(MID($A39,B$1,1))</f>
        <v>0</v>
      </c>
      <c r="C39" s="3">
        <f t="shared" si="128"/>
        <v>0</v>
      </c>
      <c r="D39" s="3">
        <f t="shared" si="128"/>
        <v>0</v>
      </c>
      <c r="E39" s="3">
        <f t="shared" si="128"/>
        <v>1</v>
      </c>
      <c r="F39" s="3">
        <f t="shared" si="128"/>
        <v>1</v>
      </c>
      <c r="G39" s="3">
        <f t="shared" si="128"/>
        <v>0</v>
      </c>
      <c r="H39" s="3">
        <f t="shared" si="128"/>
        <v>0</v>
      </c>
      <c r="I39" s="3">
        <f t="shared" si="128"/>
        <v>0</v>
      </c>
      <c r="J39" s="3">
        <f t="shared" si="128"/>
        <v>1</v>
      </c>
      <c r="K39" s="3">
        <f t="shared" si="128"/>
        <v>1</v>
      </c>
      <c r="L39" s="3">
        <f t="shared" si="128"/>
        <v>1</v>
      </c>
      <c r="M39" s="3">
        <f t="shared" si="128"/>
        <v>1</v>
      </c>
      <c r="AA39" s="3">
        <f t="shared" si="8"/>
        <v>399</v>
      </c>
      <c r="AB39" s="7" t="b">
        <v>1</v>
      </c>
      <c r="AC39" s="3" t="b">
        <f t="shared" si="9"/>
        <v>1</v>
      </c>
      <c r="AD39" s="3" t="b">
        <f t="shared" ref="AD39:AN39" si="129">AND(AC39,C39=P$15)</f>
        <v>1</v>
      </c>
      <c r="AE39" s="3" t="b">
        <f t="shared" si="129"/>
        <v>0</v>
      </c>
      <c r="AF39" s="3" t="b">
        <f t="shared" si="129"/>
        <v>0</v>
      </c>
      <c r="AG39" s="3" t="b">
        <f t="shared" si="129"/>
        <v>0</v>
      </c>
      <c r="AH39" s="3" t="b">
        <f t="shared" si="129"/>
        <v>0</v>
      </c>
      <c r="AI39" s="3" t="b">
        <f t="shared" si="129"/>
        <v>0</v>
      </c>
      <c r="AJ39" s="3" t="b">
        <f t="shared" si="129"/>
        <v>0</v>
      </c>
      <c r="AK39" s="3" t="b">
        <f t="shared" si="129"/>
        <v>0</v>
      </c>
      <c r="AL39" s="3" t="b">
        <f t="shared" si="129"/>
        <v>0</v>
      </c>
      <c r="AM39" s="3" t="b">
        <f t="shared" si="129"/>
        <v>0</v>
      </c>
      <c r="AN39" s="8" t="b">
        <f t="shared" si="129"/>
        <v>0</v>
      </c>
      <c r="AO39" s="10" t="b">
        <f t="shared" si="11"/>
        <v>0</v>
      </c>
      <c r="AP39" s="3" t="b">
        <f t="shared" ref="AP39:AZ39" si="130">AND(AO39,C39=P$21)</f>
        <v>0</v>
      </c>
      <c r="AQ39" s="3" t="b">
        <f t="shared" si="130"/>
        <v>0</v>
      </c>
      <c r="AR39" s="3" t="b">
        <f t="shared" si="130"/>
        <v>0</v>
      </c>
      <c r="AS39" s="3" t="b">
        <f t="shared" si="130"/>
        <v>0</v>
      </c>
      <c r="AT39" s="3" t="b">
        <f t="shared" si="130"/>
        <v>0</v>
      </c>
      <c r="AU39" s="3" t="b">
        <f t="shared" si="130"/>
        <v>0</v>
      </c>
      <c r="AV39" s="3" t="b">
        <f t="shared" si="130"/>
        <v>0</v>
      </c>
      <c r="AW39" s="3" t="b">
        <f t="shared" si="130"/>
        <v>0</v>
      </c>
      <c r="AX39" s="3" t="b">
        <f t="shared" si="130"/>
        <v>0</v>
      </c>
      <c r="AY39" s="3" t="b">
        <f t="shared" si="130"/>
        <v>0</v>
      </c>
      <c r="AZ39" s="3" t="b">
        <f t="shared" si="130"/>
        <v>0</v>
      </c>
    </row>
    <row r="40">
      <c r="A40" s="9" t="s">
        <v>94</v>
      </c>
      <c r="B40" s="3">
        <f t="shared" ref="B40:M40" si="131">VALUE(MID($A40,B$1,1))</f>
        <v>1</v>
      </c>
      <c r="C40" s="3">
        <f t="shared" si="131"/>
        <v>1</v>
      </c>
      <c r="D40" s="3">
        <f t="shared" si="131"/>
        <v>1</v>
      </c>
      <c r="E40" s="3">
        <f t="shared" si="131"/>
        <v>0</v>
      </c>
      <c r="F40" s="3">
        <f t="shared" si="131"/>
        <v>1</v>
      </c>
      <c r="G40" s="3">
        <f t="shared" si="131"/>
        <v>1</v>
      </c>
      <c r="H40" s="3">
        <f t="shared" si="131"/>
        <v>1</v>
      </c>
      <c r="I40" s="3">
        <f t="shared" si="131"/>
        <v>1</v>
      </c>
      <c r="J40" s="3">
        <f t="shared" si="131"/>
        <v>0</v>
      </c>
      <c r="K40" s="3">
        <f t="shared" si="131"/>
        <v>0</v>
      </c>
      <c r="L40" s="3">
        <f t="shared" si="131"/>
        <v>1</v>
      </c>
      <c r="M40" s="3">
        <f t="shared" si="131"/>
        <v>0</v>
      </c>
      <c r="AA40" s="3">
        <f t="shared" si="8"/>
        <v>3826</v>
      </c>
      <c r="AB40" s="7" t="b">
        <v>1</v>
      </c>
      <c r="AC40" s="3" t="b">
        <f t="shared" si="9"/>
        <v>0</v>
      </c>
      <c r="AD40" s="3" t="b">
        <f t="shared" ref="AD40:AN40" si="132">AND(AC40,C40=P$15)</f>
        <v>0</v>
      </c>
      <c r="AE40" s="3" t="b">
        <f t="shared" si="132"/>
        <v>0</v>
      </c>
      <c r="AF40" s="3" t="b">
        <f t="shared" si="132"/>
        <v>0</v>
      </c>
      <c r="AG40" s="3" t="b">
        <f t="shared" si="132"/>
        <v>0</v>
      </c>
      <c r="AH40" s="3" t="b">
        <f t="shared" si="132"/>
        <v>0</v>
      </c>
      <c r="AI40" s="3" t="b">
        <f t="shared" si="132"/>
        <v>0</v>
      </c>
      <c r="AJ40" s="3" t="b">
        <f t="shared" si="132"/>
        <v>0</v>
      </c>
      <c r="AK40" s="3" t="b">
        <f t="shared" si="132"/>
        <v>0</v>
      </c>
      <c r="AL40" s="3" t="b">
        <f t="shared" si="132"/>
        <v>0</v>
      </c>
      <c r="AM40" s="3" t="b">
        <f t="shared" si="132"/>
        <v>0</v>
      </c>
      <c r="AN40" s="8" t="b">
        <f t="shared" si="132"/>
        <v>0</v>
      </c>
      <c r="AO40" s="10" t="b">
        <f t="shared" si="11"/>
        <v>1</v>
      </c>
      <c r="AP40" s="3" t="b">
        <f t="shared" ref="AP40:AZ40" si="133">AND(AO40,C40=P$21)</f>
        <v>0</v>
      </c>
      <c r="AQ40" s="3" t="b">
        <f t="shared" si="133"/>
        <v>0</v>
      </c>
      <c r="AR40" s="3" t="b">
        <f t="shared" si="133"/>
        <v>0</v>
      </c>
      <c r="AS40" s="3" t="b">
        <f t="shared" si="133"/>
        <v>0</v>
      </c>
      <c r="AT40" s="3" t="b">
        <f t="shared" si="133"/>
        <v>0</v>
      </c>
      <c r="AU40" s="3" t="b">
        <f t="shared" si="133"/>
        <v>0</v>
      </c>
      <c r="AV40" s="3" t="b">
        <f t="shared" si="133"/>
        <v>0</v>
      </c>
      <c r="AW40" s="3" t="b">
        <f t="shared" si="133"/>
        <v>0</v>
      </c>
      <c r="AX40" s="3" t="b">
        <f t="shared" si="133"/>
        <v>0</v>
      </c>
      <c r="AY40" s="3" t="b">
        <f t="shared" si="133"/>
        <v>0</v>
      </c>
      <c r="AZ40" s="3" t="b">
        <f t="shared" si="133"/>
        <v>0</v>
      </c>
    </row>
    <row r="41">
      <c r="A41" s="9" t="s">
        <v>95</v>
      </c>
      <c r="B41" s="3">
        <f t="shared" ref="B41:M41" si="134">VALUE(MID($A41,B$1,1))</f>
        <v>0</v>
      </c>
      <c r="C41" s="3">
        <f t="shared" si="134"/>
        <v>1</v>
      </c>
      <c r="D41" s="3">
        <f t="shared" si="134"/>
        <v>1</v>
      </c>
      <c r="E41" s="3">
        <f t="shared" si="134"/>
        <v>0</v>
      </c>
      <c r="F41" s="3">
        <f t="shared" si="134"/>
        <v>1</v>
      </c>
      <c r="G41" s="3">
        <f t="shared" si="134"/>
        <v>1</v>
      </c>
      <c r="H41" s="3">
        <f t="shared" si="134"/>
        <v>1</v>
      </c>
      <c r="I41" s="3">
        <f t="shared" si="134"/>
        <v>1</v>
      </c>
      <c r="J41" s="3">
        <f t="shared" si="134"/>
        <v>1</v>
      </c>
      <c r="K41" s="3">
        <f t="shared" si="134"/>
        <v>0</v>
      </c>
      <c r="L41" s="3">
        <f t="shared" si="134"/>
        <v>1</v>
      </c>
      <c r="M41" s="3">
        <f t="shared" si="134"/>
        <v>1</v>
      </c>
      <c r="AA41" s="3">
        <f t="shared" si="8"/>
        <v>1787</v>
      </c>
      <c r="AB41" s="7" t="b">
        <v>1</v>
      </c>
      <c r="AC41" s="3" t="b">
        <f t="shared" si="9"/>
        <v>1</v>
      </c>
      <c r="AD41" s="3" t="b">
        <f t="shared" ref="AD41:AN41" si="135">AND(AC41,C41=P$15)</f>
        <v>0</v>
      </c>
      <c r="AE41" s="3" t="b">
        <f t="shared" si="135"/>
        <v>0</v>
      </c>
      <c r="AF41" s="3" t="b">
        <f t="shared" si="135"/>
        <v>0</v>
      </c>
      <c r="AG41" s="3" t="b">
        <f t="shared" si="135"/>
        <v>0</v>
      </c>
      <c r="AH41" s="3" t="b">
        <f t="shared" si="135"/>
        <v>0</v>
      </c>
      <c r="AI41" s="3" t="b">
        <f t="shared" si="135"/>
        <v>0</v>
      </c>
      <c r="AJ41" s="3" t="b">
        <f t="shared" si="135"/>
        <v>0</v>
      </c>
      <c r="AK41" s="3" t="b">
        <f t="shared" si="135"/>
        <v>0</v>
      </c>
      <c r="AL41" s="3" t="b">
        <f t="shared" si="135"/>
        <v>0</v>
      </c>
      <c r="AM41" s="3" t="b">
        <f t="shared" si="135"/>
        <v>0</v>
      </c>
      <c r="AN41" s="8" t="b">
        <f t="shared" si="135"/>
        <v>0</v>
      </c>
      <c r="AO41" s="10" t="b">
        <f t="shared" si="11"/>
        <v>0</v>
      </c>
      <c r="AP41" s="3" t="b">
        <f t="shared" ref="AP41:AZ41" si="136">AND(AO41,C41=P$21)</f>
        <v>0</v>
      </c>
      <c r="AQ41" s="3" t="b">
        <f t="shared" si="136"/>
        <v>0</v>
      </c>
      <c r="AR41" s="3" t="b">
        <f t="shared" si="136"/>
        <v>0</v>
      </c>
      <c r="AS41" s="3" t="b">
        <f t="shared" si="136"/>
        <v>0</v>
      </c>
      <c r="AT41" s="3" t="b">
        <f t="shared" si="136"/>
        <v>0</v>
      </c>
      <c r="AU41" s="3" t="b">
        <f t="shared" si="136"/>
        <v>0</v>
      </c>
      <c r="AV41" s="3" t="b">
        <f t="shared" si="136"/>
        <v>0</v>
      </c>
      <c r="AW41" s="3" t="b">
        <f t="shared" si="136"/>
        <v>0</v>
      </c>
      <c r="AX41" s="3" t="b">
        <f t="shared" si="136"/>
        <v>0</v>
      </c>
      <c r="AY41" s="3" t="b">
        <f t="shared" si="136"/>
        <v>0</v>
      </c>
      <c r="AZ41" s="3" t="b">
        <f t="shared" si="136"/>
        <v>0</v>
      </c>
    </row>
    <row r="42">
      <c r="A42" s="9" t="s">
        <v>96</v>
      </c>
      <c r="B42" s="3">
        <f t="shared" ref="B42:M42" si="137">VALUE(MID($A42,B$1,1))</f>
        <v>0</v>
      </c>
      <c r="C42" s="3">
        <f t="shared" si="137"/>
        <v>0</v>
      </c>
      <c r="D42" s="3">
        <f t="shared" si="137"/>
        <v>1</v>
      </c>
      <c r="E42" s="3">
        <f t="shared" si="137"/>
        <v>1</v>
      </c>
      <c r="F42" s="3">
        <f t="shared" si="137"/>
        <v>1</v>
      </c>
      <c r="G42" s="3">
        <f t="shared" si="137"/>
        <v>1</v>
      </c>
      <c r="H42" s="3">
        <f t="shared" si="137"/>
        <v>1</v>
      </c>
      <c r="I42" s="3">
        <f t="shared" si="137"/>
        <v>1</v>
      </c>
      <c r="J42" s="3">
        <f t="shared" si="137"/>
        <v>1</v>
      </c>
      <c r="K42" s="3">
        <f t="shared" si="137"/>
        <v>0</v>
      </c>
      <c r="L42" s="3">
        <f t="shared" si="137"/>
        <v>1</v>
      </c>
      <c r="M42" s="3">
        <f t="shared" si="137"/>
        <v>1</v>
      </c>
      <c r="AA42" s="3">
        <f t="shared" si="8"/>
        <v>1019</v>
      </c>
      <c r="AB42" s="7" t="b">
        <v>1</v>
      </c>
      <c r="AC42" s="3" t="b">
        <f t="shared" si="9"/>
        <v>1</v>
      </c>
      <c r="AD42" s="3" t="b">
        <f t="shared" ref="AD42:AN42" si="138">AND(AC42,C42=P$15)</f>
        <v>1</v>
      </c>
      <c r="AE42" s="3" t="b">
        <f t="shared" si="138"/>
        <v>1</v>
      </c>
      <c r="AF42" s="3" t="b">
        <f t="shared" si="138"/>
        <v>1</v>
      </c>
      <c r="AG42" s="3" t="b">
        <f t="shared" si="138"/>
        <v>0</v>
      </c>
      <c r="AH42" s="3" t="b">
        <f t="shared" si="138"/>
        <v>0</v>
      </c>
      <c r="AI42" s="3" t="b">
        <f t="shared" si="138"/>
        <v>0</v>
      </c>
      <c r="AJ42" s="3" t="b">
        <f t="shared" si="138"/>
        <v>0</v>
      </c>
      <c r="AK42" s="3" t="b">
        <f t="shared" si="138"/>
        <v>0</v>
      </c>
      <c r="AL42" s="3" t="b">
        <f t="shared" si="138"/>
        <v>0</v>
      </c>
      <c r="AM42" s="3" t="b">
        <f t="shared" si="138"/>
        <v>0</v>
      </c>
      <c r="AN42" s="8" t="b">
        <f t="shared" si="138"/>
        <v>0</v>
      </c>
      <c r="AO42" s="10" t="b">
        <f t="shared" si="11"/>
        <v>0</v>
      </c>
      <c r="AP42" s="3" t="b">
        <f t="shared" ref="AP42:AZ42" si="139">AND(AO42,C42=P$21)</f>
        <v>0</v>
      </c>
      <c r="AQ42" s="3" t="b">
        <f t="shared" si="139"/>
        <v>0</v>
      </c>
      <c r="AR42" s="3" t="b">
        <f t="shared" si="139"/>
        <v>0</v>
      </c>
      <c r="AS42" s="3" t="b">
        <f t="shared" si="139"/>
        <v>0</v>
      </c>
      <c r="AT42" s="3" t="b">
        <f t="shared" si="139"/>
        <v>0</v>
      </c>
      <c r="AU42" s="3" t="b">
        <f t="shared" si="139"/>
        <v>0</v>
      </c>
      <c r="AV42" s="3" t="b">
        <f t="shared" si="139"/>
        <v>0</v>
      </c>
      <c r="AW42" s="3" t="b">
        <f t="shared" si="139"/>
        <v>0</v>
      </c>
      <c r="AX42" s="3" t="b">
        <f t="shared" si="139"/>
        <v>0</v>
      </c>
      <c r="AY42" s="3" t="b">
        <f t="shared" si="139"/>
        <v>0</v>
      </c>
      <c r="AZ42" s="3" t="b">
        <f t="shared" si="139"/>
        <v>0</v>
      </c>
    </row>
    <row r="43">
      <c r="A43" s="9" t="s">
        <v>97</v>
      </c>
      <c r="B43" s="3">
        <f t="shared" ref="B43:M43" si="140">VALUE(MID($A43,B$1,1))</f>
        <v>1</v>
      </c>
      <c r="C43" s="3">
        <f t="shared" si="140"/>
        <v>1</v>
      </c>
      <c r="D43" s="3">
        <f t="shared" si="140"/>
        <v>0</v>
      </c>
      <c r="E43" s="3">
        <f t="shared" si="140"/>
        <v>0</v>
      </c>
      <c r="F43" s="3">
        <f t="shared" si="140"/>
        <v>0</v>
      </c>
      <c r="G43" s="3">
        <f t="shared" si="140"/>
        <v>1</v>
      </c>
      <c r="H43" s="3">
        <f t="shared" si="140"/>
        <v>0</v>
      </c>
      <c r="I43" s="3">
        <f t="shared" si="140"/>
        <v>1</v>
      </c>
      <c r="J43" s="3">
        <f t="shared" si="140"/>
        <v>0</v>
      </c>
      <c r="K43" s="3">
        <f t="shared" si="140"/>
        <v>1</v>
      </c>
      <c r="L43" s="3">
        <f t="shared" si="140"/>
        <v>1</v>
      </c>
      <c r="M43" s="3">
        <f t="shared" si="140"/>
        <v>1</v>
      </c>
      <c r="AA43" s="3">
        <f t="shared" si="8"/>
        <v>3159</v>
      </c>
      <c r="AB43" s="7" t="b">
        <v>1</v>
      </c>
      <c r="AC43" s="3" t="b">
        <f t="shared" si="9"/>
        <v>0</v>
      </c>
      <c r="AD43" s="3" t="b">
        <f t="shared" ref="AD43:AN43" si="141">AND(AC43,C43=P$15)</f>
        <v>0</v>
      </c>
      <c r="AE43" s="3" t="b">
        <f t="shared" si="141"/>
        <v>0</v>
      </c>
      <c r="AF43" s="3" t="b">
        <f t="shared" si="141"/>
        <v>0</v>
      </c>
      <c r="AG43" s="3" t="b">
        <f t="shared" si="141"/>
        <v>0</v>
      </c>
      <c r="AH43" s="3" t="b">
        <f t="shared" si="141"/>
        <v>0</v>
      </c>
      <c r="AI43" s="3" t="b">
        <f t="shared" si="141"/>
        <v>0</v>
      </c>
      <c r="AJ43" s="3" t="b">
        <f t="shared" si="141"/>
        <v>0</v>
      </c>
      <c r="AK43" s="3" t="b">
        <f t="shared" si="141"/>
        <v>0</v>
      </c>
      <c r="AL43" s="3" t="b">
        <f t="shared" si="141"/>
        <v>0</v>
      </c>
      <c r="AM43" s="3" t="b">
        <f t="shared" si="141"/>
        <v>0</v>
      </c>
      <c r="AN43" s="8" t="b">
        <f t="shared" si="141"/>
        <v>0</v>
      </c>
      <c r="AO43" s="10" t="b">
        <f t="shared" si="11"/>
        <v>1</v>
      </c>
      <c r="AP43" s="3" t="b">
        <f t="shared" ref="AP43:AZ43" si="142">AND(AO43,C43=P$21)</f>
        <v>0</v>
      </c>
      <c r="AQ43" s="3" t="b">
        <f t="shared" si="142"/>
        <v>0</v>
      </c>
      <c r="AR43" s="3" t="b">
        <f t="shared" si="142"/>
        <v>0</v>
      </c>
      <c r="AS43" s="3" t="b">
        <f t="shared" si="142"/>
        <v>0</v>
      </c>
      <c r="AT43" s="3" t="b">
        <f t="shared" si="142"/>
        <v>0</v>
      </c>
      <c r="AU43" s="3" t="b">
        <f t="shared" si="142"/>
        <v>0</v>
      </c>
      <c r="AV43" s="3" t="b">
        <f t="shared" si="142"/>
        <v>0</v>
      </c>
      <c r="AW43" s="3" t="b">
        <f t="shared" si="142"/>
        <v>0</v>
      </c>
      <c r="AX43" s="3" t="b">
        <f t="shared" si="142"/>
        <v>0</v>
      </c>
      <c r="AY43" s="3" t="b">
        <f t="shared" si="142"/>
        <v>0</v>
      </c>
      <c r="AZ43" s="3" t="b">
        <f t="shared" si="142"/>
        <v>0</v>
      </c>
    </row>
    <row r="44">
      <c r="A44" s="9" t="s">
        <v>98</v>
      </c>
      <c r="B44" s="3">
        <f t="shared" ref="B44:M44" si="143">VALUE(MID($A44,B$1,1))</f>
        <v>0</v>
      </c>
      <c r="C44" s="3">
        <f t="shared" si="143"/>
        <v>1</v>
      </c>
      <c r="D44" s="3">
        <f t="shared" si="143"/>
        <v>0</v>
      </c>
      <c r="E44" s="3">
        <f t="shared" si="143"/>
        <v>1</v>
      </c>
      <c r="F44" s="3">
        <f t="shared" si="143"/>
        <v>0</v>
      </c>
      <c r="G44" s="3">
        <f t="shared" si="143"/>
        <v>1</v>
      </c>
      <c r="H44" s="3">
        <f t="shared" si="143"/>
        <v>1</v>
      </c>
      <c r="I44" s="3">
        <f t="shared" si="143"/>
        <v>0</v>
      </c>
      <c r="J44" s="3">
        <f t="shared" si="143"/>
        <v>1</v>
      </c>
      <c r="K44" s="3">
        <f t="shared" si="143"/>
        <v>0</v>
      </c>
      <c r="L44" s="3">
        <f t="shared" si="143"/>
        <v>1</v>
      </c>
      <c r="M44" s="3">
        <f t="shared" si="143"/>
        <v>1</v>
      </c>
      <c r="AA44" s="3">
        <f t="shared" si="8"/>
        <v>1387</v>
      </c>
      <c r="AB44" s="7" t="b">
        <v>1</v>
      </c>
      <c r="AC44" s="3" t="b">
        <f t="shared" si="9"/>
        <v>1</v>
      </c>
      <c r="AD44" s="3" t="b">
        <f t="shared" ref="AD44:AN44" si="144">AND(AC44,C44=P$15)</f>
        <v>0</v>
      </c>
      <c r="AE44" s="3" t="b">
        <f t="shared" si="144"/>
        <v>0</v>
      </c>
      <c r="AF44" s="3" t="b">
        <f t="shared" si="144"/>
        <v>0</v>
      </c>
      <c r="AG44" s="3" t="b">
        <f t="shared" si="144"/>
        <v>0</v>
      </c>
      <c r="AH44" s="3" t="b">
        <f t="shared" si="144"/>
        <v>0</v>
      </c>
      <c r="AI44" s="3" t="b">
        <f t="shared" si="144"/>
        <v>0</v>
      </c>
      <c r="AJ44" s="3" t="b">
        <f t="shared" si="144"/>
        <v>0</v>
      </c>
      <c r="AK44" s="3" t="b">
        <f t="shared" si="144"/>
        <v>0</v>
      </c>
      <c r="AL44" s="3" t="b">
        <f t="shared" si="144"/>
        <v>0</v>
      </c>
      <c r="AM44" s="3" t="b">
        <f t="shared" si="144"/>
        <v>0</v>
      </c>
      <c r="AN44" s="8" t="b">
        <f t="shared" si="144"/>
        <v>0</v>
      </c>
      <c r="AO44" s="10" t="b">
        <f t="shared" si="11"/>
        <v>0</v>
      </c>
      <c r="AP44" s="3" t="b">
        <f t="shared" ref="AP44:AZ44" si="145">AND(AO44,C44=P$21)</f>
        <v>0</v>
      </c>
      <c r="AQ44" s="3" t="b">
        <f t="shared" si="145"/>
        <v>0</v>
      </c>
      <c r="AR44" s="3" t="b">
        <f t="shared" si="145"/>
        <v>0</v>
      </c>
      <c r="AS44" s="3" t="b">
        <f t="shared" si="145"/>
        <v>0</v>
      </c>
      <c r="AT44" s="3" t="b">
        <f t="shared" si="145"/>
        <v>0</v>
      </c>
      <c r="AU44" s="3" t="b">
        <f t="shared" si="145"/>
        <v>0</v>
      </c>
      <c r="AV44" s="3" t="b">
        <f t="shared" si="145"/>
        <v>0</v>
      </c>
      <c r="AW44" s="3" t="b">
        <f t="shared" si="145"/>
        <v>0</v>
      </c>
      <c r="AX44" s="3" t="b">
        <f t="shared" si="145"/>
        <v>0</v>
      </c>
      <c r="AY44" s="3" t="b">
        <f t="shared" si="145"/>
        <v>0</v>
      </c>
      <c r="AZ44" s="3" t="b">
        <f t="shared" si="145"/>
        <v>0</v>
      </c>
    </row>
    <row r="45">
      <c r="A45" s="9" t="s">
        <v>99</v>
      </c>
      <c r="B45" s="3">
        <f t="shared" ref="B45:M45" si="146">VALUE(MID($A45,B$1,1))</f>
        <v>1</v>
      </c>
      <c r="C45" s="3">
        <f t="shared" si="146"/>
        <v>1</v>
      </c>
      <c r="D45" s="3">
        <f t="shared" si="146"/>
        <v>0</v>
      </c>
      <c r="E45" s="3">
        <f t="shared" si="146"/>
        <v>1</v>
      </c>
      <c r="F45" s="3">
        <f t="shared" si="146"/>
        <v>0</v>
      </c>
      <c r="G45" s="3">
        <f t="shared" si="146"/>
        <v>1</v>
      </c>
      <c r="H45" s="3">
        <f t="shared" si="146"/>
        <v>1</v>
      </c>
      <c r="I45" s="3">
        <f t="shared" si="146"/>
        <v>0</v>
      </c>
      <c r="J45" s="3">
        <f t="shared" si="146"/>
        <v>1</v>
      </c>
      <c r="K45" s="3">
        <f t="shared" si="146"/>
        <v>0</v>
      </c>
      <c r="L45" s="3">
        <f t="shared" si="146"/>
        <v>0</v>
      </c>
      <c r="M45" s="3">
        <f t="shared" si="146"/>
        <v>0</v>
      </c>
      <c r="AA45" s="3">
        <f t="shared" si="8"/>
        <v>3432</v>
      </c>
      <c r="AB45" s="7" t="b">
        <v>1</v>
      </c>
      <c r="AC45" s="3" t="b">
        <f t="shared" si="9"/>
        <v>0</v>
      </c>
      <c r="AD45" s="3" t="b">
        <f t="shared" ref="AD45:AN45" si="147">AND(AC45,C45=P$15)</f>
        <v>0</v>
      </c>
      <c r="AE45" s="3" t="b">
        <f t="shared" si="147"/>
        <v>0</v>
      </c>
      <c r="AF45" s="3" t="b">
        <f t="shared" si="147"/>
        <v>0</v>
      </c>
      <c r="AG45" s="3" t="b">
        <f t="shared" si="147"/>
        <v>0</v>
      </c>
      <c r="AH45" s="3" t="b">
        <f t="shared" si="147"/>
        <v>0</v>
      </c>
      <c r="AI45" s="3" t="b">
        <f t="shared" si="147"/>
        <v>0</v>
      </c>
      <c r="AJ45" s="3" t="b">
        <f t="shared" si="147"/>
        <v>0</v>
      </c>
      <c r="AK45" s="3" t="b">
        <f t="shared" si="147"/>
        <v>0</v>
      </c>
      <c r="AL45" s="3" t="b">
        <f t="shared" si="147"/>
        <v>0</v>
      </c>
      <c r="AM45" s="3" t="b">
        <f t="shared" si="147"/>
        <v>0</v>
      </c>
      <c r="AN45" s="8" t="b">
        <f t="shared" si="147"/>
        <v>0</v>
      </c>
      <c r="AO45" s="10" t="b">
        <f t="shared" si="11"/>
        <v>1</v>
      </c>
      <c r="AP45" s="3" t="b">
        <f t="shared" ref="AP45:AZ45" si="148">AND(AO45,C45=P$21)</f>
        <v>0</v>
      </c>
      <c r="AQ45" s="3" t="b">
        <f t="shared" si="148"/>
        <v>0</v>
      </c>
      <c r="AR45" s="3" t="b">
        <f t="shared" si="148"/>
        <v>0</v>
      </c>
      <c r="AS45" s="3" t="b">
        <f t="shared" si="148"/>
        <v>0</v>
      </c>
      <c r="AT45" s="3" t="b">
        <f t="shared" si="148"/>
        <v>0</v>
      </c>
      <c r="AU45" s="3" t="b">
        <f t="shared" si="148"/>
        <v>0</v>
      </c>
      <c r="AV45" s="3" t="b">
        <f t="shared" si="148"/>
        <v>0</v>
      </c>
      <c r="AW45" s="3" t="b">
        <f t="shared" si="148"/>
        <v>0</v>
      </c>
      <c r="AX45" s="3" t="b">
        <f t="shared" si="148"/>
        <v>0</v>
      </c>
      <c r="AY45" s="3" t="b">
        <f t="shared" si="148"/>
        <v>0</v>
      </c>
      <c r="AZ45" s="3" t="b">
        <f t="shared" si="148"/>
        <v>0</v>
      </c>
    </row>
    <row r="46">
      <c r="A46" s="9" t="s">
        <v>100</v>
      </c>
      <c r="B46" s="3">
        <f t="shared" ref="B46:M46" si="149">VALUE(MID($A46,B$1,1))</f>
        <v>0</v>
      </c>
      <c r="C46" s="3">
        <f t="shared" si="149"/>
        <v>1</v>
      </c>
      <c r="D46" s="3">
        <f t="shared" si="149"/>
        <v>1</v>
      </c>
      <c r="E46" s="3">
        <f t="shared" si="149"/>
        <v>0</v>
      </c>
      <c r="F46" s="3">
        <f t="shared" si="149"/>
        <v>1</v>
      </c>
      <c r="G46" s="3">
        <f t="shared" si="149"/>
        <v>0</v>
      </c>
      <c r="H46" s="3">
        <f t="shared" si="149"/>
        <v>1</v>
      </c>
      <c r="I46" s="3">
        <f t="shared" si="149"/>
        <v>1</v>
      </c>
      <c r="J46" s="3">
        <f t="shared" si="149"/>
        <v>1</v>
      </c>
      <c r="K46" s="3">
        <f t="shared" si="149"/>
        <v>1</v>
      </c>
      <c r="L46" s="3">
        <f t="shared" si="149"/>
        <v>0</v>
      </c>
      <c r="M46" s="3">
        <f t="shared" si="149"/>
        <v>0</v>
      </c>
      <c r="AA46" s="3">
        <f t="shared" si="8"/>
        <v>1724</v>
      </c>
      <c r="AB46" s="7" t="b">
        <v>1</v>
      </c>
      <c r="AC46" s="3" t="b">
        <f t="shared" si="9"/>
        <v>1</v>
      </c>
      <c r="AD46" s="3" t="b">
        <f t="shared" ref="AD46:AN46" si="150">AND(AC46,C46=P$15)</f>
        <v>0</v>
      </c>
      <c r="AE46" s="3" t="b">
        <f t="shared" si="150"/>
        <v>0</v>
      </c>
      <c r="AF46" s="3" t="b">
        <f t="shared" si="150"/>
        <v>0</v>
      </c>
      <c r="AG46" s="3" t="b">
        <f t="shared" si="150"/>
        <v>0</v>
      </c>
      <c r="AH46" s="3" t="b">
        <f t="shared" si="150"/>
        <v>0</v>
      </c>
      <c r="AI46" s="3" t="b">
        <f t="shared" si="150"/>
        <v>0</v>
      </c>
      <c r="AJ46" s="3" t="b">
        <f t="shared" si="150"/>
        <v>0</v>
      </c>
      <c r="AK46" s="3" t="b">
        <f t="shared" si="150"/>
        <v>0</v>
      </c>
      <c r="AL46" s="3" t="b">
        <f t="shared" si="150"/>
        <v>0</v>
      </c>
      <c r="AM46" s="3" t="b">
        <f t="shared" si="150"/>
        <v>0</v>
      </c>
      <c r="AN46" s="8" t="b">
        <f t="shared" si="150"/>
        <v>0</v>
      </c>
      <c r="AO46" s="10" t="b">
        <f t="shared" si="11"/>
        <v>0</v>
      </c>
      <c r="AP46" s="3" t="b">
        <f t="shared" ref="AP46:AZ46" si="151">AND(AO46,C46=P$21)</f>
        <v>0</v>
      </c>
      <c r="AQ46" s="3" t="b">
        <f t="shared" si="151"/>
        <v>0</v>
      </c>
      <c r="AR46" s="3" t="b">
        <f t="shared" si="151"/>
        <v>0</v>
      </c>
      <c r="AS46" s="3" t="b">
        <f t="shared" si="151"/>
        <v>0</v>
      </c>
      <c r="AT46" s="3" t="b">
        <f t="shared" si="151"/>
        <v>0</v>
      </c>
      <c r="AU46" s="3" t="b">
        <f t="shared" si="151"/>
        <v>0</v>
      </c>
      <c r="AV46" s="3" t="b">
        <f t="shared" si="151"/>
        <v>0</v>
      </c>
      <c r="AW46" s="3" t="b">
        <f t="shared" si="151"/>
        <v>0</v>
      </c>
      <c r="AX46" s="3" t="b">
        <f t="shared" si="151"/>
        <v>0</v>
      </c>
      <c r="AY46" s="3" t="b">
        <f t="shared" si="151"/>
        <v>0</v>
      </c>
      <c r="AZ46" s="3" t="b">
        <f t="shared" si="151"/>
        <v>0</v>
      </c>
    </row>
    <row r="47">
      <c r="A47" s="9" t="s">
        <v>101</v>
      </c>
      <c r="B47" s="3">
        <f t="shared" ref="B47:M47" si="152">VALUE(MID($A47,B$1,1))</f>
        <v>1</v>
      </c>
      <c r="C47" s="3">
        <f t="shared" si="152"/>
        <v>0</v>
      </c>
      <c r="D47" s="3">
        <f t="shared" si="152"/>
        <v>1</v>
      </c>
      <c r="E47" s="3">
        <f t="shared" si="152"/>
        <v>0</v>
      </c>
      <c r="F47" s="3">
        <f t="shared" si="152"/>
        <v>0</v>
      </c>
      <c r="G47" s="3">
        <f t="shared" si="152"/>
        <v>0</v>
      </c>
      <c r="H47" s="3">
        <f t="shared" si="152"/>
        <v>1</v>
      </c>
      <c r="I47" s="3">
        <f t="shared" si="152"/>
        <v>1</v>
      </c>
      <c r="J47" s="3">
        <f t="shared" si="152"/>
        <v>0</v>
      </c>
      <c r="K47" s="3">
        <f t="shared" si="152"/>
        <v>1</v>
      </c>
      <c r="L47" s="3">
        <f t="shared" si="152"/>
        <v>1</v>
      </c>
      <c r="M47" s="3">
        <f t="shared" si="152"/>
        <v>0</v>
      </c>
      <c r="AA47" s="3">
        <f t="shared" si="8"/>
        <v>2614</v>
      </c>
      <c r="AB47" s="7" t="b">
        <v>1</v>
      </c>
      <c r="AC47" s="3" t="b">
        <f t="shared" si="9"/>
        <v>0</v>
      </c>
      <c r="AD47" s="3" t="b">
        <f t="shared" ref="AD47:AN47" si="153">AND(AC47,C47=P$15)</f>
        <v>0</v>
      </c>
      <c r="AE47" s="3" t="b">
        <f t="shared" si="153"/>
        <v>0</v>
      </c>
      <c r="AF47" s="3" t="b">
        <f t="shared" si="153"/>
        <v>0</v>
      </c>
      <c r="AG47" s="3" t="b">
        <f t="shared" si="153"/>
        <v>0</v>
      </c>
      <c r="AH47" s="3" t="b">
        <f t="shared" si="153"/>
        <v>0</v>
      </c>
      <c r="AI47" s="3" t="b">
        <f t="shared" si="153"/>
        <v>0</v>
      </c>
      <c r="AJ47" s="3" t="b">
        <f t="shared" si="153"/>
        <v>0</v>
      </c>
      <c r="AK47" s="3" t="b">
        <f t="shared" si="153"/>
        <v>0</v>
      </c>
      <c r="AL47" s="3" t="b">
        <f t="shared" si="153"/>
        <v>0</v>
      </c>
      <c r="AM47" s="3" t="b">
        <f t="shared" si="153"/>
        <v>0</v>
      </c>
      <c r="AN47" s="8" t="b">
        <f t="shared" si="153"/>
        <v>0</v>
      </c>
      <c r="AO47" s="10" t="b">
        <f t="shared" si="11"/>
        <v>1</v>
      </c>
      <c r="AP47" s="3" t="b">
        <f t="shared" ref="AP47:AZ47" si="154">AND(AO47,C47=P$21)</f>
        <v>1</v>
      </c>
      <c r="AQ47" s="3" t="b">
        <f t="shared" si="154"/>
        <v>1</v>
      </c>
      <c r="AR47" s="3" t="b">
        <f t="shared" si="154"/>
        <v>1</v>
      </c>
      <c r="AS47" s="3" t="b">
        <f t="shared" si="154"/>
        <v>0</v>
      </c>
      <c r="AT47" s="3" t="b">
        <f t="shared" si="154"/>
        <v>0</v>
      </c>
      <c r="AU47" s="3" t="b">
        <f t="shared" si="154"/>
        <v>0</v>
      </c>
      <c r="AV47" s="3" t="b">
        <f t="shared" si="154"/>
        <v>0</v>
      </c>
      <c r="AW47" s="3" t="b">
        <f t="shared" si="154"/>
        <v>0</v>
      </c>
      <c r="AX47" s="3" t="b">
        <f t="shared" si="154"/>
        <v>0</v>
      </c>
      <c r="AY47" s="3" t="b">
        <f t="shared" si="154"/>
        <v>0</v>
      </c>
      <c r="AZ47" s="3" t="b">
        <f t="shared" si="154"/>
        <v>0</v>
      </c>
    </row>
    <row r="48">
      <c r="A48" s="9" t="s">
        <v>102</v>
      </c>
      <c r="B48" s="3">
        <f t="shared" ref="B48:M48" si="155">VALUE(MID($A48,B$1,1))</f>
        <v>0</v>
      </c>
      <c r="C48" s="3">
        <f t="shared" si="155"/>
        <v>0</v>
      </c>
      <c r="D48" s="3">
        <f t="shared" si="155"/>
        <v>1</v>
      </c>
      <c r="E48" s="3">
        <f t="shared" si="155"/>
        <v>0</v>
      </c>
      <c r="F48" s="3">
        <f t="shared" si="155"/>
        <v>1</v>
      </c>
      <c r="G48" s="3">
        <f t="shared" si="155"/>
        <v>1</v>
      </c>
      <c r="H48" s="3">
        <f t="shared" si="155"/>
        <v>1</v>
      </c>
      <c r="I48" s="3">
        <f t="shared" si="155"/>
        <v>1</v>
      </c>
      <c r="J48" s="3">
        <f t="shared" si="155"/>
        <v>0</v>
      </c>
      <c r="K48" s="3">
        <f t="shared" si="155"/>
        <v>0</v>
      </c>
      <c r="L48" s="3">
        <f t="shared" si="155"/>
        <v>1</v>
      </c>
      <c r="M48" s="3">
        <f t="shared" si="155"/>
        <v>1</v>
      </c>
      <c r="AA48" s="3">
        <f t="shared" si="8"/>
        <v>755</v>
      </c>
      <c r="AB48" s="7" t="b">
        <v>1</v>
      </c>
      <c r="AC48" s="3" t="b">
        <f t="shared" si="9"/>
        <v>1</v>
      </c>
      <c r="AD48" s="3" t="b">
        <f t="shared" ref="AD48:AN48" si="156">AND(AC48,C48=P$15)</f>
        <v>1</v>
      </c>
      <c r="AE48" s="3" t="b">
        <f t="shared" si="156"/>
        <v>1</v>
      </c>
      <c r="AF48" s="3" t="b">
        <f t="shared" si="156"/>
        <v>0</v>
      </c>
      <c r="AG48" s="3" t="b">
        <f t="shared" si="156"/>
        <v>0</v>
      </c>
      <c r="AH48" s="3" t="b">
        <f t="shared" si="156"/>
        <v>0</v>
      </c>
      <c r="AI48" s="3" t="b">
        <f t="shared" si="156"/>
        <v>0</v>
      </c>
      <c r="AJ48" s="3" t="b">
        <f t="shared" si="156"/>
        <v>0</v>
      </c>
      <c r="AK48" s="3" t="b">
        <f t="shared" si="156"/>
        <v>0</v>
      </c>
      <c r="AL48" s="3" t="b">
        <f t="shared" si="156"/>
        <v>0</v>
      </c>
      <c r="AM48" s="3" t="b">
        <f t="shared" si="156"/>
        <v>0</v>
      </c>
      <c r="AN48" s="8" t="b">
        <f t="shared" si="156"/>
        <v>0</v>
      </c>
      <c r="AO48" s="10" t="b">
        <f t="shared" si="11"/>
        <v>0</v>
      </c>
      <c r="AP48" s="3" t="b">
        <f t="shared" ref="AP48:AZ48" si="157">AND(AO48,C48=P$21)</f>
        <v>0</v>
      </c>
      <c r="AQ48" s="3" t="b">
        <f t="shared" si="157"/>
        <v>0</v>
      </c>
      <c r="AR48" s="3" t="b">
        <f t="shared" si="157"/>
        <v>0</v>
      </c>
      <c r="AS48" s="3" t="b">
        <f t="shared" si="157"/>
        <v>0</v>
      </c>
      <c r="AT48" s="3" t="b">
        <f t="shared" si="157"/>
        <v>0</v>
      </c>
      <c r="AU48" s="3" t="b">
        <f t="shared" si="157"/>
        <v>0</v>
      </c>
      <c r="AV48" s="3" t="b">
        <f t="shared" si="157"/>
        <v>0</v>
      </c>
      <c r="AW48" s="3" t="b">
        <f t="shared" si="157"/>
        <v>0</v>
      </c>
      <c r="AX48" s="3" t="b">
        <f t="shared" si="157"/>
        <v>0</v>
      </c>
      <c r="AY48" s="3" t="b">
        <f t="shared" si="157"/>
        <v>0</v>
      </c>
      <c r="AZ48" s="3" t="b">
        <f t="shared" si="157"/>
        <v>0</v>
      </c>
    </row>
    <row r="49">
      <c r="A49" s="9" t="s">
        <v>103</v>
      </c>
      <c r="B49" s="3">
        <f t="shared" ref="B49:M49" si="158">VALUE(MID($A49,B$1,1))</f>
        <v>0</v>
      </c>
      <c r="C49" s="3">
        <f t="shared" si="158"/>
        <v>1</v>
      </c>
      <c r="D49" s="3">
        <f t="shared" si="158"/>
        <v>1</v>
      </c>
      <c r="E49" s="3">
        <f t="shared" si="158"/>
        <v>0</v>
      </c>
      <c r="F49" s="3">
        <f t="shared" si="158"/>
        <v>1</v>
      </c>
      <c r="G49" s="3">
        <f t="shared" si="158"/>
        <v>1</v>
      </c>
      <c r="H49" s="3">
        <f t="shared" si="158"/>
        <v>1</v>
      </c>
      <c r="I49" s="3">
        <f t="shared" si="158"/>
        <v>0</v>
      </c>
      <c r="J49" s="3">
        <f t="shared" si="158"/>
        <v>1</v>
      </c>
      <c r="K49" s="3">
        <f t="shared" si="158"/>
        <v>0</v>
      </c>
      <c r="L49" s="3">
        <f t="shared" si="158"/>
        <v>0</v>
      </c>
      <c r="M49" s="3">
        <f t="shared" si="158"/>
        <v>1</v>
      </c>
      <c r="AA49" s="3">
        <f t="shared" si="8"/>
        <v>1769</v>
      </c>
      <c r="AB49" s="7" t="b">
        <v>1</v>
      </c>
      <c r="AC49" s="3" t="b">
        <f t="shared" si="9"/>
        <v>1</v>
      </c>
      <c r="AD49" s="3" t="b">
        <f t="shared" ref="AD49:AN49" si="159">AND(AC49,C49=P$15)</f>
        <v>0</v>
      </c>
      <c r="AE49" s="3" t="b">
        <f t="shared" si="159"/>
        <v>0</v>
      </c>
      <c r="AF49" s="3" t="b">
        <f t="shared" si="159"/>
        <v>0</v>
      </c>
      <c r="AG49" s="3" t="b">
        <f t="shared" si="159"/>
        <v>0</v>
      </c>
      <c r="AH49" s="3" t="b">
        <f t="shared" si="159"/>
        <v>0</v>
      </c>
      <c r="AI49" s="3" t="b">
        <f t="shared" si="159"/>
        <v>0</v>
      </c>
      <c r="AJ49" s="3" t="b">
        <f t="shared" si="159"/>
        <v>0</v>
      </c>
      <c r="AK49" s="3" t="b">
        <f t="shared" si="159"/>
        <v>0</v>
      </c>
      <c r="AL49" s="3" t="b">
        <f t="shared" si="159"/>
        <v>0</v>
      </c>
      <c r="AM49" s="3" t="b">
        <f t="shared" si="159"/>
        <v>0</v>
      </c>
      <c r="AN49" s="8" t="b">
        <f t="shared" si="159"/>
        <v>0</v>
      </c>
      <c r="AO49" s="10" t="b">
        <f t="shared" si="11"/>
        <v>0</v>
      </c>
      <c r="AP49" s="3" t="b">
        <f t="shared" ref="AP49:AZ49" si="160">AND(AO49,C49=P$21)</f>
        <v>0</v>
      </c>
      <c r="AQ49" s="3" t="b">
        <f t="shared" si="160"/>
        <v>0</v>
      </c>
      <c r="AR49" s="3" t="b">
        <f t="shared" si="160"/>
        <v>0</v>
      </c>
      <c r="AS49" s="3" t="b">
        <f t="shared" si="160"/>
        <v>0</v>
      </c>
      <c r="AT49" s="3" t="b">
        <f t="shared" si="160"/>
        <v>0</v>
      </c>
      <c r="AU49" s="3" t="b">
        <f t="shared" si="160"/>
        <v>0</v>
      </c>
      <c r="AV49" s="3" t="b">
        <f t="shared" si="160"/>
        <v>0</v>
      </c>
      <c r="AW49" s="3" t="b">
        <f t="shared" si="160"/>
        <v>0</v>
      </c>
      <c r="AX49" s="3" t="b">
        <f t="shared" si="160"/>
        <v>0</v>
      </c>
      <c r="AY49" s="3" t="b">
        <f t="shared" si="160"/>
        <v>0</v>
      </c>
      <c r="AZ49" s="3" t="b">
        <f t="shared" si="160"/>
        <v>0</v>
      </c>
    </row>
    <row r="50">
      <c r="A50" s="9" t="s">
        <v>104</v>
      </c>
      <c r="B50" s="3">
        <f t="shared" ref="B50:M50" si="161">VALUE(MID($A50,B$1,1))</f>
        <v>0</v>
      </c>
      <c r="C50" s="3">
        <f t="shared" si="161"/>
        <v>0</v>
      </c>
      <c r="D50" s="3">
        <f t="shared" si="161"/>
        <v>0</v>
      </c>
      <c r="E50" s="3">
        <f t="shared" si="161"/>
        <v>1</v>
      </c>
      <c r="F50" s="3">
        <f t="shared" si="161"/>
        <v>1</v>
      </c>
      <c r="G50" s="3">
        <f t="shared" si="161"/>
        <v>1</v>
      </c>
      <c r="H50" s="3">
        <f t="shared" si="161"/>
        <v>0</v>
      </c>
      <c r="I50" s="3">
        <f t="shared" si="161"/>
        <v>1</v>
      </c>
      <c r="J50" s="3">
        <f t="shared" si="161"/>
        <v>0</v>
      </c>
      <c r="K50" s="3">
        <f t="shared" si="161"/>
        <v>0</v>
      </c>
      <c r="L50" s="3">
        <f t="shared" si="161"/>
        <v>1</v>
      </c>
      <c r="M50" s="3">
        <f t="shared" si="161"/>
        <v>0</v>
      </c>
      <c r="AA50" s="3">
        <f t="shared" si="8"/>
        <v>466</v>
      </c>
      <c r="AB50" s="7" t="b">
        <v>1</v>
      </c>
      <c r="AC50" s="3" t="b">
        <f t="shared" si="9"/>
        <v>1</v>
      </c>
      <c r="AD50" s="3" t="b">
        <f t="shared" ref="AD50:AN50" si="162">AND(AC50,C50=P$15)</f>
        <v>1</v>
      </c>
      <c r="AE50" s="3" t="b">
        <f t="shared" si="162"/>
        <v>0</v>
      </c>
      <c r="AF50" s="3" t="b">
        <f t="shared" si="162"/>
        <v>0</v>
      </c>
      <c r="AG50" s="3" t="b">
        <f t="shared" si="162"/>
        <v>0</v>
      </c>
      <c r="AH50" s="3" t="b">
        <f t="shared" si="162"/>
        <v>0</v>
      </c>
      <c r="AI50" s="3" t="b">
        <f t="shared" si="162"/>
        <v>0</v>
      </c>
      <c r="AJ50" s="3" t="b">
        <f t="shared" si="162"/>
        <v>0</v>
      </c>
      <c r="AK50" s="3" t="b">
        <f t="shared" si="162"/>
        <v>0</v>
      </c>
      <c r="AL50" s="3" t="b">
        <f t="shared" si="162"/>
        <v>0</v>
      </c>
      <c r="AM50" s="3" t="b">
        <f t="shared" si="162"/>
        <v>0</v>
      </c>
      <c r="AN50" s="8" t="b">
        <f t="shared" si="162"/>
        <v>0</v>
      </c>
      <c r="AO50" s="10" t="b">
        <f t="shared" si="11"/>
        <v>0</v>
      </c>
      <c r="AP50" s="3" t="b">
        <f t="shared" ref="AP50:AZ50" si="163">AND(AO50,C50=P$21)</f>
        <v>0</v>
      </c>
      <c r="AQ50" s="3" t="b">
        <f t="shared" si="163"/>
        <v>0</v>
      </c>
      <c r="AR50" s="3" t="b">
        <f t="shared" si="163"/>
        <v>0</v>
      </c>
      <c r="AS50" s="3" t="b">
        <f t="shared" si="163"/>
        <v>0</v>
      </c>
      <c r="AT50" s="3" t="b">
        <f t="shared" si="163"/>
        <v>0</v>
      </c>
      <c r="AU50" s="3" t="b">
        <f t="shared" si="163"/>
        <v>0</v>
      </c>
      <c r="AV50" s="3" t="b">
        <f t="shared" si="163"/>
        <v>0</v>
      </c>
      <c r="AW50" s="3" t="b">
        <f t="shared" si="163"/>
        <v>0</v>
      </c>
      <c r="AX50" s="3" t="b">
        <f t="shared" si="163"/>
        <v>0</v>
      </c>
      <c r="AY50" s="3" t="b">
        <f t="shared" si="163"/>
        <v>0</v>
      </c>
      <c r="AZ50" s="3" t="b">
        <f t="shared" si="163"/>
        <v>0</v>
      </c>
    </row>
    <row r="51">
      <c r="A51" s="9" t="s">
        <v>105</v>
      </c>
      <c r="B51" s="3">
        <f t="shared" ref="B51:M51" si="164">VALUE(MID($A51,B$1,1))</f>
        <v>0</v>
      </c>
      <c r="C51" s="3">
        <f t="shared" si="164"/>
        <v>1</v>
      </c>
      <c r="D51" s="3">
        <f t="shared" si="164"/>
        <v>0</v>
      </c>
      <c r="E51" s="3">
        <f t="shared" si="164"/>
        <v>1</v>
      </c>
      <c r="F51" s="3">
        <f t="shared" si="164"/>
        <v>1</v>
      </c>
      <c r="G51" s="3">
        <f t="shared" si="164"/>
        <v>1</v>
      </c>
      <c r="H51" s="3">
        <f t="shared" si="164"/>
        <v>0</v>
      </c>
      <c r="I51" s="3">
        <f t="shared" si="164"/>
        <v>1</v>
      </c>
      <c r="J51" s="3">
        <f t="shared" si="164"/>
        <v>0</v>
      </c>
      <c r="K51" s="3">
        <f t="shared" si="164"/>
        <v>1</v>
      </c>
      <c r="L51" s="3">
        <f t="shared" si="164"/>
        <v>1</v>
      </c>
      <c r="M51" s="3">
        <f t="shared" si="164"/>
        <v>0</v>
      </c>
      <c r="AA51" s="3">
        <f t="shared" si="8"/>
        <v>1494</v>
      </c>
      <c r="AB51" s="7" t="b">
        <v>1</v>
      </c>
      <c r="AC51" s="3" t="b">
        <f t="shared" si="9"/>
        <v>1</v>
      </c>
      <c r="AD51" s="3" t="b">
        <f t="shared" ref="AD51:AN51" si="165">AND(AC51,C51=P$15)</f>
        <v>0</v>
      </c>
      <c r="AE51" s="3" t="b">
        <f t="shared" si="165"/>
        <v>0</v>
      </c>
      <c r="AF51" s="3" t="b">
        <f t="shared" si="165"/>
        <v>0</v>
      </c>
      <c r="AG51" s="3" t="b">
        <f t="shared" si="165"/>
        <v>0</v>
      </c>
      <c r="AH51" s="3" t="b">
        <f t="shared" si="165"/>
        <v>0</v>
      </c>
      <c r="AI51" s="3" t="b">
        <f t="shared" si="165"/>
        <v>0</v>
      </c>
      <c r="AJ51" s="3" t="b">
        <f t="shared" si="165"/>
        <v>0</v>
      </c>
      <c r="AK51" s="3" t="b">
        <f t="shared" si="165"/>
        <v>0</v>
      </c>
      <c r="AL51" s="3" t="b">
        <f t="shared" si="165"/>
        <v>0</v>
      </c>
      <c r="AM51" s="3" t="b">
        <f t="shared" si="165"/>
        <v>0</v>
      </c>
      <c r="AN51" s="8" t="b">
        <f t="shared" si="165"/>
        <v>0</v>
      </c>
      <c r="AO51" s="10" t="b">
        <f t="shared" si="11"/>
        <v>0</v>
      </c>
      <c r="AP51" s="3" t="b">
        <f t="shared" ref="AP51:AZ51" si="166">AND(AO51,C51=P$21)</f>
        <v>0</v>
      </c>
      <c r="AQ51" s="3" t="b">
        <f t="shared" si="166"/>
        <v>0</v>
      </c>
      <c r="AR51" s="3" t="b">
        <f t="shared" si="166"/>
        <v>0</v>
      </c>
      <c r="AS51" s="3" t="b">
        <f t="shared" si="166"/>
        <v>0</v>
      </c>
      <c r="AT51" s="3" t="b">
        <f t="shared" si="166"/>
        <v>0</v>
      </c>
      <c r="AU51" s="3" t="b">
        <f t="shared" si="166"/>
        <v>0</v>
      </c>
      <c r="AV51" s="3" t="b">
        <f t="shared" si="166"/>
        <v>0</v>
      </c>
      <c r="AW51" s="3" t="b">
        <f t="shared" si="166"/>
        <v>0</v>
      </c>
      <c r="AX51" s="3" t="b">
        <f t="shared" si="166"/>
        <v>0</v>
      </c>
      <c r="AY51" s="3" t="b">
        <f t="shared" si="166"/>
        <v>0</v>
      </c>
      <c r="AZ51" s="3" t="b">
        <f t="shared" si="166"/>
        <v>0</v>
      </c>
    </row>
    <row r="52">
      <c r="A52" s="9" t="s">
        <v>106</v>
      </c>
      <c r="B52" s="3">
        <f t="shared" ref="B52:M52" si="167">VALUE(MID($A52,B$1,1))</f>
        <v>1</v>
      </c>
      <c r="C52" s="3">
        <f t="shared" si="167"/>
        <v>1</v>
      </c>
      <c r="D52" s="3">
        <f t="shared" si="167"/>
        <v>1</v>
      </c>
      <c r="E52" s="3">
        <f t="shared" si="167"/>
        <v>0</v>
      </c>
      <c r="F52" s="3">
        <f t="shared" si="167"/>
        <v>0</v>
      </c>
      <c r="G52" s="3">
        <f t="shared" si="167"/>
        <v>0</v>
      </c>
      <c r="H52" s="3">
        <f t="shared" si="167"/>
        <v>1</v>
      </c>
      <c r="I52" s="3">
        <f t="shared" si="167"/>
        <v>0</v>
      </c>
      <c r="J52" s="3">
        <f t="shared" si="167"/>
        <v>0</v>
      </c>
      <c r="K52" s="3">
        <f t="shared" si="167"/>
        <v>0</v>
      </c>
      <c r="L52" s="3">
        <f t="shared" si="167"/>
        <v>0</v>
      </c>
      <c r="M52" s="3">
        <f t="shared" si="167"/>
        <v>1</v>
      </c>
      <c r="AA52" s="3">
        <f t="shared" si="8"/>
        <v>3617</v>
      </c>
      <c r="AB52" s="7" t="b">
        <v>1</v>
      </c>
      <c r="AC52" s="3" t="b">
        <f t="shared" si="9"/>
        <v>0</v>
      </c>
      <c r="AD52" s="3" t="b">
        <f t="shared" ref="AD52:AN52" si="168">AND(AC52,C52=P$15)</f>
        <v>0</v>
      </c>
      <c r="AE52" s="3" t="b">
        <f t="shared" si="168"/>
        <v>0</v>
      </c>
      <c r="AF52" s="3" t="b">
        <f t="shared" si="168"/>
        <v>0</v>
      </c>
      <c r="AG52" s="3" t="b">
        <f t="shared" si="168"/>
        <v>0</v>
      </c>
      <c r="AH52" s="3" t="b">
        <f t="shared" si="168"/>
        <v>0</v>
      </c>
      <c r="AI52" s="3" t="b">
        <f t="shared" si="168"/>
        <v>0</v>
      </c>
      <c r="AJ52" s="3" t="b">
        <f t="shared" si="168"/>
        <v>0</v>
      </c>
      <c r="AK52" s="3" t="b">
        <f t="shared" si="168"/>
        <v>0</v>
      </c>
      <c r="AL52" s="3" t="b">
        <f t="shared" si="168"/>
        <v>0</v>
      </c>
      <c r="AM52" s="3" t="b">
        <f t="shared" si="168"/>
        <v>0</v>
      </c>
      <c r="AN52" s="8" t="b">
        <f t="shared" si="168"/>
        <v>0</v>
      </c>
      <c r="AO52" s="10" t="b">
        <f t="shared" si="11"/>
        <v>1</v>
      </c>
      <c r="AP52" s="3" t="b">
        <f t="shared" ref="AP52:AZ52" si="169">AND(AO52,C52=P$21)</f>
        <v>0</v>
      </c>
      <c r="AQ52" s="3" t="b">
        <f t="shared" si="169"/>
        <v>0</v>
      </c>
      <c r="AR52" s="3" t="b">
        <f t="shared" si="169"/>
        <v>0</v>
      </c>
      <c r="AS52" s="3" t="b">
        <f t="shared" si="169"/>
        <v>0</v>
      </c>
      <c r="AT52" s="3" t="b">
        <f t="shared" si="169"/>
        <v>0</v>
      </c>
      <c r="AU52" s="3" t="b">
        <f t="shared" si="169"/>
        <v>0</v>
      </c>
      <c r="AV52" s="3" t="b">
        <f t="shared" si="169"/>
        <v>0</v>
      </c>
      <c r="AW52" s="3" t="b">
        <f t="shared" si="169"/>
        <v>0</v>
      </c>
      <c r="AX52" s="3" t="b">
        <f t="shared" si="169"/>
        <v>0</v>
      </c>
      <c r="AY52" s="3" t="b">
        <f t="shared" si="169"/>
        <v>0</v>
      </c>
      <c r="AZ52" s="3" t="b">
        <f t="shared" si="169"/>
        <v>0</v>
      </c>
    </row>
    <row r="53">
      <c r="A53" s="9" t="s">
        <v>107</v>
      </c>
      <c r="B53" s="3">
        <f t="shared" ref="B53:M53" si="170">VALUE(MID($A53,B$1,1))</f>
        <v>1</v>
      </c>
      <c r="C53" s="3">
        <f t="shared" si="170"/>
        <v>0</v>
      </c>
      <c r="D53" s="3">
        <f t="shared" si="170"/>
        <v>1</v>
      </c>
      <c r="E53" s="3">
        <f t="shared" si="170"/>
        <v>1</v>
      </c>
      <c r="F53" s="3">
        <f t="shared" si="170"/>
        <v>1</v>
      </c>
      <c r="G53" s="3">
        <f t="shared" si="170"/>
        <v>0</v>
      </c>
      <c r="H53" s="3">
        <f t="shared" si="170"/>
        <v>0</v>
      </c>
      <c r="I53" s="3">
        <f t="shared" si="170"/>
        <v>0</v>
      </c>
      <c r="J53" s="3">
        <f t="shared" si="170"/>
        <v>0</v>
      </c>
      <c r="K53" s="3">
        <f t="shared" si="170"/>
        <v>0</v>
      </c>
      <c r="L53" s="3">
        <f t="shared" si="170"/>
        <v>0</v>
      </c>
      <c r="M53" s="3">
        <f t="shared" si="170"/>
        <v>1</v>
      </c>
      <c r="AA53" s="3">
        <f t="shared" si="8"/>
        <v>2945</v>
      </c>
      <c r="AB53" s="7" t="b">
        <v>1</v>
      </c>
      <c r="AC53" s="3" t="b">
        <f t="shared" si="9"/>
        <v>0</v>
      </c>
      <c r="AD53" s="3" t="b">
        <f t="shared" ref="AD53:AN53" si="171">AND(AC53,C53=P$15)</f>
        <v>0</v>
      </c>
      <c r="AE53" s="3" t="b">
        <f t="shared" si="171"/>
        <v>0</v>
      </c>
      <c r="AF53" s="3" t="b">
        <f t="shared" si="171"/>
        <v>0</v>
      </c>
      <c r="AG53" s="3" t="b">
        <f t="shared" si="171"/>
        <v>0</v>
      </c>
      <c r="AH53" s="3" t="b">
        <f t="shared" si="171"/>
        <v>0</v>
      </c>
      <c r="AI53" s="3" t="b">
        <f t="shared" si="171"/>
        <v>0</v>
      </c>
      <c r="AJ53" s="3" t="b">
        <f t="shared" si="171"/>
        <v>0</v>
      </c>
      <c r="AK53" s="3" t="b">
        <f t="shared" si="171"/>
        <v>0</v>
      </c>
      <c r="AL53" s="3" t="b">
        <f t="shared" si="171"/>
        <v>0</v>
      </c>
      <c r="AM53" s="3" t="b">
        <f t="shared" si="171"/>
        <v>0</v>
      </c>
      <c r="AN53" s="8" t="b">
        <f t="shared" si="171"/>
        <v>0</v>
      </c>
      <c r="AO53" s="10" t="b">
        <f t="shared" si="11"/>
        <v>1</v>
      </c>
      <c r="AP53" s="3" t="b">
        <f t="shared" ref="AP53:AZ53" si="172">AND(AO53,C53=P$21)</f>
        <v>1</v>
      </c>
      <c r="AQ53" s="3" t="b">
        <f t="shared" si="172"/>
        <v>1</v>
      </c>
      <c r="AR53" s="3" t="b">
        <f t="shared" si="172"/>
        <v>0</v>
      </c>
      <c r="AS53" s="3" t="b">
        <f t="shared" si="172"/>
        <v>0</v>
      </c>
      <c r="AT53" s="3" t="b">
        <f t="shared" si="172"/>
        <v>0</v>
      </c>
      <c r="AU53" s="3" t="b">
        <f t="shared" si="172"/>
        <v>0</v>
      </c>
      <c r="AV53" s="3" t="b">
        <f t="shared" si="172"/>
        <v>0</v>
      </c>
      <c r="AW53" s="3" t="b">
        <f t="shared" si="172"/>
        <v>0</v>
      </c>
      <c r="AX53" s="3" t="b">
        <f t="shared" si="172"/>
        <v>0</v>
      </c>
      <c r="AY53" s="3" t="b">
        <f t="shared" si="172"/>
        <v>0</v>
      </c>
      <c r="AZ53" s="3" t="b">
        <f t="shared" si="172"/>
        <v>0</v>
      </c>
    </row>
    <row r="54">
      <c r="A54" s="9" t="s">
        <v>108</v>
      </c>
      <c r="B54" s="3">
        <f t="shared" ref="B54:M54" si="173">VALUE(MID($A54,B$1,1))</f>
        <v>1</v>
      </c>
      <c r="C54" s="3">
        <f t="shared" si="173"/>
        <v>1</v>
      </c>
      <c r="D54" s="3">
        <f t="shared" si="173"/>
        <v>0</v>
      </c>
      <c r="E54" s="3">
        <f t="shared" si="173"/>
        <v>0</v>
      </c>
      <c r="F54" s="3">
        <f t="shared" si="173"/>
        <v>1</v>
      </c>
      <c r="G54" s="3">
        <f t="shared" si="173"/>
        <v>1</v>
      </c>
      <c r="H54" s="3">
        <f t="shared" si="173"/>
        <v>1</v>
      </c>
      <c r="I54" s="3">
        <f t="shared" si="173"/>
        <v>1</v>
      </c>
      <c r="J54" s="3">
        <f t="shared" si="173"/>
        <v>1</v>
      </c>
      <c r="K54" s="3">
        <f t="shared" si="173"/>
        <v>1</v>
      </c>
      <c r="L54" s="3">
        <f t="shared" si="173"/>
        <v>0</v>
      </c>
      <c r="M54" s="3">
        <f t="shared" si="173"/>
        <v>1</v>
      </c>
      <c r="AA54" s="3">
        <f t="shared" si="8"/>
        <v>3325</v>
      </c>
      <c r="AB54" s="7" t="b">
        <v>1</v>
      </c>
      <c r="AC54" s="3" t="b">
        <f t="shared" si="9"/>
        <v>0</v>
      </c>
      <c r="AD54" s="3" t="b">
        <f t="shared" ref="AD54:AN54" si="174">AND(AC54,C54=P$15)</f>
        <v>0</v>
      </c>
      <c r="AE54" s="3" t="b">
        <f t="shared" si="174"/>
        <v>0</v>
      </c>
      <c r="AF54" s="3" t="b">
        <f t="shared" si="174"/>
        <v>0</v>
      </c>
      <c r="AG54" s="3" t="b">
        <f t="shared" si="174"/>
        <v>0</v>
      </c>
      <c r="AH54" s="3" t="b">
        <f t="shared" si="174"/>
        <v>0</v>
      </c>
      <c r="AI54" s="3" t="b">
        <f t="shared" si="174"/>
        <v>0</v>
      </c>
      <c r="AJ54" s="3" t="b">
        <f t="shared" si="174"/>
        <v>0</v>
      </c>
      <c r="AK54" s="3" t="b">
        <f t="shared" si="174"/>
        <v>0</v>
      </c>
      <c r="AL54" s="3" t="b">
        <f t="shared" si="174"/>
        <v>0</v>
      </c>
      <c r="AM54" s="3" t="b">
        <f t="shared" si="174"/>
        <v>0</v>
      </c>
      <c r="AN54" s="8" t="b">
        <f t="shared" si="174"/>
        <v>0</v>
      </c>
      <c r="AO54" s="10" t="b">
        <f t="shared" si="11"/>
        <v>1</v>
      </c>
      <c r="AP54" s="3" t="b">
        <f t="shared" ref="AP54:AZ54" si="175">AND(AO54,C54=P$21)</f>
        <v>0</v>
      </c>
      <c r="AQ54" s="3" t="b">
        <f t="shared" si="175"/>
        <v>0</v>
      </c>
      <c r="AR54" s="3" t="b">
        <f t="shared" si="175"/>
        <v>0</v>
      </c>
      <c r="AS54" s="3" t="b">
        <f t="shared" si="175"/>
        <v>0</v>
      </c>
      <c r="AT54" s="3" t="b">
        <f t="shared" si="175"/>
        <v>0</v>
      </c>
      <c r="AU54" s="3" t="b">
        <f t="shared" si="175"/>
        <v>0</v>
      </c>
      <c r="AV54" s="3" t="b">
        <f t="shared" si="175"/>
        <v>0</v>
      </c>
      <c r="AW54" s="3" t="b">
        <f t="shared" si="175"/>
        <v>0</v>
      </c>
      <c r="AX54" s="3" t="b">
        <f t="shared" si="175"/>
        <v>0</v>
      </c>
      <c r="AY54" s="3" t="b">
        <f t="shared" si="175"/>
        <v>0</v>
      </c>
      <c r="AZ54" s="3" t="b">
        <f t="shared" si="175"/>
        <v>0</v>
      </c>
    </row>
    <row r="55">
      <c r="A55" s="9" t="s">
        <v>109</v>
      </c>
      <c r="B55" s="3">
        <f t="shared" ref="B55:M55" si="176">VALUE(MID($A55,B$1,1))</f>
        <v>1</v>
      </c>
      <c r="C55" s="3">
        <f t="shared" si="176"/>
        <v>0</v>
      </c>
      <c r="D55" s="3">
        <f t="shared" si="176"/>
        <v>1</v>
      </c>
      <c r="E55" s="3">
        <f t="shared" si="176"/>
        <v>0</v>
      </c>
      <c r="F55" s="3">
        <f t="shared" si="176"/>
        <v>0</v>
      </c>
      <c r="G55" s="3">
        <f t="shared" si="176"/>
        <v>0</v>
      </c>
      <c r="H55" s="3">
        <f t="shared" si="176"/>
        <v>0</v>
      </c>
      <c r="I55" s="3">
        <f t="shared" si="176"/>
        <v>1</v>
      </c>
      <c r="J55" s="3">
        <f t="shared" si="176"/>
        <v>1</v>
      </c>
      <c r="K55" s="3">
        <f t="shared" si="176"/>
        <v>1</v>
      </c>
      <c r="L55" s="3">
        <f t="shared" si="176"/>
        <v>0</v>
      </c>
      <c r="M55" s="3">
        <f t="shared" si="176"/>
        <v>1</v>
      </c>
      <c r="AA55" s="3">
        <f t="shared" si="8"/>
        <v>2589</v>
      </c>
      <c r="AB55" s="7" t="b">
        <v>1</v>
      </c>
      <c r="AC55" s="3" t="b">
        <f t="shared" si="9"/>
        <v>0</v>
      </c>
      <c r="AD55" s="3" t="b">
        <f t="shared" ref="AD55:AN55" si="177">AND(AC55,C55=P$15)</f>
        <v>0</v>
      </c>
      <c r="AE55" s="3" t="b">
        <f t="shared" si="177"/>
        <v>0</v>
      </c>
      <c r="AF55" s="3" t="b">
        <f t="shared" si="177"/>
        <v>0</v>
      </c>
      <c r="AG55" s="3" t="b">
        <f t="shared" si="177"/>
        <v>0</v>
      </c>
      <c r="AH55" s="3" t="b">
        <f t="shared" si="177"/>
        <v>0</v>
      </c>
      <c r="AI55" s="3" t="b">
        <f t="shared" si="177"/>
        <v>0</v>
      </c>
      <c r="AJ55" s="3" t="b">
        <f t="shared" si="177"/>
        <v>0</v>
      </c>
      <c r="AK55" s="3" t="b">
        <f t="shared" si="177"/>
        <v>0</v>
      </c>
      <c r="AL55" s="3" t="b">
        <f t="shared" si="177"/>
        <v>0</v>
      </c>
      <c r="AM55" s="3" t="b">
        <f t="shared" si="177"/>
        <v>0</v>
      </c>
      <c r="AN55" s="8" t="b">
        <f t="shared" si="177"/>
        <v>0</v>
      </c>
      <c r="AO55" s="10" t="b">
        <f t="shared" si="11"/>
        <v>1</v>
      </c>
      <c r="AP55" s="3" t="b">
        <f t="shared" ref="AP55:AZ55" si="178">AND(AO55,C55=P$21)</f>
        <v>1</v>
      </c>
      <c r="AQ55" s="3" t="b">
        <f t="shared" si="178"/>
        <v>1</v>
      </c>
      <c r="AR55" s="3" t="b">
        <f t="shared" si="178"/>
        <v>1</v>
      </c>
      <c r="AS55" s="3" t="b">
        <f t="shared" si="178"/>
        <v>0</v>
      </c>
      <c r="AT55" s="3" t="b">
        <f t="shared" si="178"/>
        <v>0</v>
      </c>
      <c r="AU55" s="3" t="b">
        <f t="shared" si="178"/>
        <v>0</v>
      </c>
      <c r="AV55" s="3" t="b">
        <f t="shared" si="178"/>
        <v>0</v>
      </c>
      <c r="AW55" s="3" t="b">
        <f t="shared" si="178"/>
        <v>0</v>
      </c>
      <c r="AX55" s="3" t="b">
        <f t="shared" si="178"/>
        <v>0</v>
      </c>
      <c r="AY55" s="3" t="b">
        <f t="shared" si="178"/>
        <v>0</v>
      </c>
      <c r="AZ55" s="3" t="b">
        <f t="shared" si="178"/>
        <v>0</v>
      </c>
    </row>
    <row r="56">
      <c r="A56" s="9" t="s">
        <v>110</v>
      </c>
      <c r="B56" s="3">
        <f t="shared" ref="B56:M56" si="179">VALUE(MID($A56,B$1,1))</f>
        <v>0</v>
      </c>
      <c r="C56" s="3">
        <f t="shared" si="179"/>
        <v>0</v>
      </c>
      <c r="D56" s="3">
        <f t="shared" si="179"/>
        <v>0</v>
      </c>
      <c r="E56" s="3">
        <f t="shared" si="179"/>
        <v>1</v>
      </c>
      <c r="F56" s="3">
        <f t="shared" si="179"/>
        <v>0</v>
      </c>
      <c r="G56" s="3">
        <f t="shared" si="179"/>
        <v>0</v>
      </c>
      <c r="H56" s="3">
        <f t="shared" si="179"/>
        <v>0</v>
      </c>
      <c r="I56" s="3">
        <f t="shared" si="179"/>
        <v>1</v>
      </c>
      <c r="J56" s="3">
        <f t="shared" si="179"/>
        <v>0</v>
      </c>
      <c r="K56" s="3">
        <f t="shared" si="179"/>
        <v>1</v>
      </c>
      <c r="L56" s="3">
        <f t="shared" si="179"/>
        <v>0</v>
      </c>
      <c r="M56" s="3">
        <f t="shared" si="179"/>
        <v>0</v>
      </c>
      <c r="AA56" s="3">
        <f t="shared" si="8"/>
        <v>276</v>
      </c>
      <c r="AB56" s="7" t="b">
        <v>1</v>
      </c>
      <c r="AC56" s="3" t="b">
        <f t="shared" si="9"/>
        <v>1</v>
      </c>
      <c r="AD56" s="3" t="b">
        <f t="shared" ref="AD56:AN56" si="180">AND(AC56,C56=P$15)</f>
        <v>1</v>
      </c>
      <c r="AE56" s="3" t="b">
        <f t="shared" si="180"/>
        <v>0</v>
      </c>
      <c r="AF56" s="3" t="b">
        <f t="shared" si="180"/>
        <v>0</v>
      </c>
      <c r="AG56" s="3" t="b">
        <f t="shared" si="180"/>
        <v>0</v>
      </c>
      <c r="AH56" s="3" t="b">
        <f t="shared" si="180"/>
        <v>0</v>
      </c>
      <c r="AI56" s="3" t="b">
        <f t="shared" si="180"/>
        <v>0</v>
      </c>
      <c r="AJ56" s="3" t="b">
        <f t="shared" si="180"/>
        <v>0</v>
      </c>
      <c r="AK56" s="3" t="b">
        <f t="shared" si="180"/>
        <v>0</v>
      </c>
      <c r="AL56" s="3" t="b">
        <f t="shared" si="180"/>
        <v>0</v>
      </c>
      <c r="AM56" s="3" t="b">
        <f t="shared" si="180"/>
        <v>0</v>
      </c>
      <c r="AN56" s="8" t="b">
        <f t="shared" si="180"/>
        <v>0</v>
      </c>
      <c r="AO56" s="10" t="b">
        <f t="shared" si="11"/>
        <v>0</v>
      </c>
      <c r="AP56" s="3" t="b">
        <f t="shared" ref="AP56:AZ56" si="181">AND(AO56,C56=P$21)</f>
        <v>0</v>
      </c>
      <c r="AQ56" s="3" t="b">
        <f t="shared" si="181"/>
        <v>0</v>
      </c>
      <c r="AR56" s="3" t="b">
        <f t="shared" si="181"/>
        <v>0</v>
      </c>
      <c r="AS56" s="3" t="b">
        <f t="shared" si="181"/>
        <v>0</v>
      </c>
      <c r="AT56" s="3" t="b">
        <f t="shared" si="181"/>
        <v>0</v>
      </c>
      <c r="AU56" s="3" t="b">
        <f t="shared" si="181"/>
        <v>0</v>
      </c>
      <c r="AV56" s="3" t="b">
        <f t="shared" si="181"/>
        <v>0</v>
      </c>
      <c r="AW56" s="3" t="b">
        <f t="shared" si="181"/>
        <v>0</v>
      </c>
      <c r="AX56" s="3" t="b">
        <f t="shared" si="181"/>
        <v>0</v>
      </c>
      <c r="AY56" s="3" t="b">
        <f t="shared" si="181"/>
        <v>0</v>
      </c>
      <c r="AZ56" s="3" t="b">
        <f t="shared" si="181"/>
        <v>0</v>
      </c>
    </row>
    <row r="57">
      <c r="A57" s="9" t="s">
        <v>111</v>
      </c>
      <c r="B57" s="3">
        <f t="shared" ref="B57:M57" si="182">VALUE(MID($A57,B$1,1))</f>
        <v>0</v>
      </c>
      <c r="C57" s="3">
        <f t="shared" si="182"/>
        <v>1</v>
      </c>
      <c r="D57" s="3">
        <f t="shared" si="182"/>
        <v>1</v>
      </c>
      <c r="E57" s="3">
        <f t="shared" si="182"/>
        <v>0</v>
      </c>
      <c r="F57" s="3">
        <f t="shared" si="182"/>
        <v>1</v>
      </c>
      <c r="G57" s="3">
        <f t="shared" si="182"/>
        <v>0</v>
      </c>
      <c r="H57" s="3">
        <f t="shared" si="182"/>
        <v>1</v>
      </c>
      <c r="I57" s="3">
        <f t="shared" si="182"/>
        <v>0</v>
      </c>
      <c r="J57" s="3">
        <f t="shared" si="182"/>
        <v>0</v>
      </c>
      <c r="K57" s="3">
        <f t="shared" si="182"/>
        <v>0</v>
      </c>
      <c r="L57" s="3">
        <f t="shared" si="182"/>
        <v>1</v>
      </c>
      <c r="M57" s="3">
        <f t="shared" si="182"/>
        <v>1</v>
      </c>
      <c r="AA57" s="3">
        <f t="shared" si="8"/>
        <v>1699</v>
      </c>
      <c r="AB57" s="7" t="b">
        <v>1</v>
      </c>
      <c r="AC57" s="3" t="b">
        <f t="shared" si="9"/>
        <v>1</v>
      </c>
      <c r="AD57" s="3" t="b">
        <f t="shared" ref="AD57:AN57" si="183">AND(AC57,C57=P$15)</f>
        <v>0</v>
      </c>
      <c r="AE57" s="3" t="b">
        <f t="shared" si="183"/>
        <v>0</v>
      </c>
      <c r="AF57" s="3" t="b">
        <f t="shared" si="183"/>
        <v>0</v>
      </c>
      <c r="AG57" s="3" t="b">
        <f t="shared" si="183"/>
        <v>0</v>
      </c>
      <c r="AH57" s="3" t="b">
        <f t="shared" si="183"/>
        <v>0</v>
      </c>
      <c r="AI57" s="3" t="b">
        <f t="shared" si="183"/>
        <v>0</v>
      </c>
      <c r="AJ57" s="3" t="b">
        <f t="shared" si="183"/>
        <v>0</v>
      </c>
      <c r="AK57" s="3" t="b">
        <f t="shared" si="183"/>
        <v>0</v>
      </c>
      <c r="AL57" s="3" t="b">
        <f t="shared" si="183"/>
        <v>0</v>
      </c>
      <c r="AM57" s="3" t="b">
        <f t="shared" si="183"/>
        <v>0</v>
      </c>
      <c r="AN57" s="8" t="b">
        <f t="shared" si="183"/>
        <v>0</v>
      </c>
      <c r="AO57" s="10" t="b">
        <f t="shared" si="11"/>
        <v>0</v>
      </c>
      <c r="AP57" s="3" t="b">
        <f t="shared" ref="AP57:AZ57" si="184">AND(AO57,C57=P$21)</f>
        <v>0</v>
      </c>
      <c r="AQ57" s="3" t="b">
        <f t="shared" si="184"/>
        <v>0</v>
      </c>
      <c r="AR57" s="3" t="b">
        <f t="shared" si="184"/>
        <v>0</v>
      </c>
      <c r="AS57" s="3" t="b">
        <f t="shared" si="184"/>
        <v>0</v>
      </c>
      <c r="AT57" s="3" t="b">
        <f t="shared" si="184"/>
        <v>0</v>
      </c>
      <c r="AU57" s="3" t="b">
        <f t="shared" si="184"/>
        <v>0</v>
      </c>
      <c r="AV57" s="3" t="b">
        <f t="shared" si="184"/>
        <v>0</v>
      </c>
      <c r="AW57" s="3" t="b">
        <f t="shared" si="184"/>
        <v>0</v>
      </c>
      <c r="AX57" s="3" t="b">
        <f t="shared" si="184"/>
        <v>0</v>
      </c>
      <c r="AY57" s="3" t="b">
        <f t="shared" si="184"/>
        <v>0</v>
      </c>
      <c r="AZ57" s="3" t="b">
        <f t="shared" si="184"/>
        <v>0</v>
      </c>
    </row>
    <row r="58">
      <c r="A58" s="9" t="s">
        <v>112</v>
      </c>
      <c r="B58" s="3">
        <f t="shared" ref="B58:M58" si="185">VALUE(MID($A58,B$1,1))</f>
        <v>0</v>
      </c>
      <c r="C58" s="3">
        <f t="shared" si="185"/>
        <v>1</v>
      </c>
      <c r="D58" s="3">
        <f t="shared" si="185"/>
        <v>0</v>
      </c>
      <c r="E58" s="3">
        <f t="shared" si="185"/>
        <v>1</v>
      </c>
      <c r="F58" s="3">
        <f t="shared" si="185"/>
        <v>0</v>
      </c>
      <c r="G58" s="3">
        <f t="shared" si="185"/>
        <v>1</v>
      </c>
      <c r="H58" s="3">
        <f t="shared" si="185"/>
        <v>0</v>
      </c>
      <c r="I58" s="3">
        <f t="shared" si="185"/>
        <v>1</v>
      </c>
      <c r="J58" s="3">
        <f t="shared" si="185"/>
        <v>1</v>
      </c>
      <c r="K58" s="3">
        <f t="shared" si="185"/>
        <v>1</v>
      </c>
      <c r="L58" s="3">
        <f t="shared" si="185"/>
        <v>0</v>
      </c>
      <c r="M58" s="3">
        <f t="shared" si="185"/>
        <v>0</v>
      </c>
      <c r="AA58" s="3">
        <f t="shared" si="8"/>
        <v>1372</v>
      </c>
      <c r="AB58" s="7" t="b">
        <v>1</v>
      </c>
      <c r="AC58" s="3" t="b">
        <f t="shared" si="9"/>
        <v>1</v>
      </c>
      <c r="AD58" s="3" t="b">
        <f t="shared" ref="AD58:AN58" si="186">AND(AC58,C58=P$15)</f>
        <v>0</v>
      </c>
      <c r="AE58" s="3" t="b">
        <f t="shared" si="186"/>
        <v>0</v>
      </c>
      <c r="AF58" s="3" t="b">
        <f t="shared" si="186"/>
        <v>0</v>
      </c>
      <c r="AG58" s="3" t="b">
        <f t="shared" si="186"/>
        <v>0</v>
      </c>
      <c r="AH58" s="3" t="b">
        <f t="shared" si="186"/>
        <v>0</v>
      </c>
      <c r="AI58" s="3" t="b">
        <f t="shared" si="186"/>
        <v>0</v>
      </c>
      <c r="AJ58" s="3" t="b">
        <f t="shared" si="186"/>
        <v>0</v>
      </c>
      <c r="AK58" s="3" t="b">
        <f t="shared" si="186"/>
        <v>0</v>
      </c>
      <c r="AL58" s="3" t="b">
        <f t="shared" si="186"/>
        <v>0</v>
      </c>
      <c r="AM58" s="3" t="b">
        <f t="shared" si="186"/>
        <v>0</v>
      </c>
      <c r="AN58" s="8" t="b">
        <f t="shared" si="186"/>
        <v>0</v>
      </c>
      <c r="AO58" s="10" t="b">
        <f t="shared" si="11"/>
        <v>0</v>
      </c>
      <c r="AP58" s="3" t="b">
        <f t="shared" ref="AP58:AZ58" si="187">AND(AO58,C58=P$21)</f>
        <v>0</v>
      </c>
      <c r="AQ58" s="3" t="b">
        <f t="shared" si="187"/>
        <v>0</v>
      </c>
      <c r="AR58" s="3" t="b">
        <f t="shared" si="187"/>
        <v>0</v>
      </c>
      <c r="AS58" s="3" t="b">
        <f t="shared" si="187"/>
        <v>0</v>
      </c>
      <c r="AT58" s="3" t="b">
        <f t="shared" si="187"/>
        <v>0</v>
      </c>
      <c r="AU58" s="3" t="b">
        <f t="shared" si="187"/>
        <v>0</v>
      </c>
      <c r="AV58" s="3" t="b">
        <f t="shared" si="187"/>
        <v>0</v>
      </c>
      <c r="AW58" s="3" t="b">
        <f t="shared" si="187"/>
        <v>0</v>
      </c>
      <c r="AX58" s="3" t="b">
        <f t="shared" si="187"/>
        <v>0</v>
      </c>
      <c r="AY58" s="3" t="b">
        <f t="shared" si="187"/>
        <v>0</v>
      </c>
      <c r="AZ58" s="3" t="b">
        <f t="shared" si="187"/>
        <v>0</v>
      </c>
    </row>
    <row r="59">
      <c r="A59" s="9" t="s">
        <v>113</v>
      </c>
      <c r="B59" s="3">
        <f t="shared" ref="B59:M59" si="188">VALUE(MID($A59,B$1,1))</f>
        <v>1</v>
      </c>
      <c r="C59" s="3">
        <f t="shared" si="188"/>
        <v>1</v>
      </c>
      <c r="D59" s="3">
        <f t="shared" si="188"/>
        <v>1</v>
      </c>
      <c r="E59" s="3">
        <f t="shared" si="188"/>
        <v>0</v>
      </c>
      <c r="F59" s="3">
        <f t="shared" si="188"/>
        <v>1</v>
      </c>
      <c r="G59" s="3">
        <f t="shared" si="188"/>
        <v>0</v>
      </c>
      <c r="H59" s="3">
        <f t="shared" si="188"/>
        <v>0</v>
      </c>
      <c r="I59" s="3">
        <f t="shared" si="188"/>
        <v>0</v>
      </c>
      <c r="J59" s="3">
        <f t="shared" si="188"/>
        <v>1</v>
      </c>
      <c r="K59" s="3">
        <f t="shared" si="188"/>
        <v>0</v>
      </c>
      <c r="L59" s="3">
        <f t="shared" si="188"/>
        <v>1</v>
      </c>
      <c r="M59" s="3">
        <f t="shared" si="188"/>
        <v>1</v>
      </c>
      <c r="AA59" s="3">
        <f t="shared" si="8"/>
        <v>3723</v>
      </c>
      <c r="AB59" s="7" t="b">
        <v>1</v>
      </c>
      <c r="AC59" s="3" t="b">
        <f t="shared" si="9"/>
        <v>0</v>
      </c>
      <c r="AD59" s="3" t="b">
        <f t="shared" ref="AD59:AN59" si="189">AND(AC59,C59=P$15)</f>
        <v>0</v>
      </c>
      <c r="AE59" s="3" t="b">
        <f t="shared" si="189"/>
        <v>0</v>
      </c>
      <c r="AF59" s="3" t="b">
        <f t="shared" si="189"/>
        <v>0</v>
      </c>
      <c r="AG59" s="3" t="b">
        <f t="shared" si="189"/>
        <v>0</v>
      </c>
      <c r="AH59" s="3" t="b">
        <f t="shared" si="189"/>
        <v>0</v>
      </c>
      <c r="AI59" s="3" t="b">
        <f t="shared" si="189"/>
        <v>0</v>
      </c>
      <c r="AJ59" s="3" t="b">
        <f t="shared" si="189"/>
        <v>0</v>
      </c>
      <c r="AK59" s="3" t="b">
        <f t="shared" si="189"/>
        <v>0</v>
      </c>
      <c r="AL59" s="3" t="b">
        <f t="shared" si="189"/>
        <v>0</v>
      </c>
      <c r="AM59" s="3" t="b">
        <f t="shared" si="189"/>
        <v>0</v>
      </c>
      <c r="AN59" s="8" t="b">
        <f t="shared" si="189"/>
        <v>0</v>
      </c>
      <c r="AO59" s="10" t="b">
        <f t="shared" si="11"/>
        <v>1</v>
      </c>
      <c r="AP59" s="3" t="b">
        <f t="shared" ref="AP59:AZ59" si="190">AND(AO59,C59=P$21)</f>
        <v>0</v>
      </c>
      <c r="AQ59" s="3" t="b">
        <f t="shared" si="190"/>
        <v>0</v>
      </c>
      <c r="AR59" s="3" t="b">
        <f t="shared" si="190"/>
        <v>0</v>
      </c>
      <c r="AS59" s="3" t="b">
        <f t="shared" si="190"/>
        <v>0</v>
      </c>
      <c r="AT59" s="3" t="b">
        <f t="shared" si="190"/>
        <v>0</v>
      </c>
      <c r="AU59" s="3" t="b">
        <f t="shared" si="190"/>
        <v>0</v>
      </c>
      <c r="AV59" s="3" t="b">
        <f t="shared" si="190"/>
        <v>0</v>
      </c>
      <c r="AW59" s="3" t="b">
        <f t="shared" si="190"/>
        <v>0</v>
      </c>
      <c r="AX59" s="3" t="b">
        <f t="shared" si="190"/>
        <v>0</v>
      </c>
      <c r="AY59" s="3" t="b">
        <f t="shared" si="190"/>
        <v>0</v>
      </c>
      <c r="AZ59" s="3" t="b">
        <f t="shared" si="190"/>
        <v>0</v>
      </c>
    </row>
    <row r="60">
      <c r="A60" s="9" t="s">
        <v>114</v>
      </c>
      <c r="B60" s="3">
        <f t="shared" ref="B60:M60" si="191">VALUE(MID($A60,B$1,1))</f>
        <v>1</v>
      </c>
      <c r="C60" s="3">
        <f t="shared" si="191"/>
        <v>0</v>
      </c>
      <c r="D60" s="3">
        <f t="shared" si="191"/>
        <v>0</v>
      </c>
      <c r="E60" s="3">
        <f t="shared" si="191"/>
        <v>1</v>
      </c>
      <c r="F60" s="3">
        <f t="shared" si="191"/>
        <v>1</v>
      </c>
      <c r="G60" s="3">
        <f t="shared" si="191"/>
        <v>0</v>
      </c>
      <c r="H60" s="3">
        <f t="shared" si="191"/>
        <v>0</v>
      </c>
      <c r="I60" s="3">
        <f t="shared" si="191"/>
        <v>0</v>
      </c>
      <c r="J60" s="3">
        <f t="shared" si="191"/>
        <v>1</v>
      </c>
      <c r="K60" s="3">
        <f t="shared" si="191"/>
        <v>1</v>
      </c>
      <c r="L60" s="3">
        <f t="shared" si="191"/>
        <v>1</v>
      </c>
      <c r="M60" s="3">
        <f t="shared" si="191"/>
        <v>0</v>
      </c>
      <c r="AA60" s="3">
        <f t="shared" si="8"/>
        <v>2446</v>
      </c>
      <c r="AB60" s="7" t="b">
        <v>1</v>
      </c>
      <c r="AC60" s="3" t="b">
        <f t="shared" si="9"/>
        <v>0</v>
      </c>
      <c r="AD60" s="3" t="b">
        <f t="shared" ref="AD60:AN60" si="192">AND(AC60,C60=P$15)</f>
        <v>0</v>
      </c>
      <c r="AE60" s="3" t="b">
        <f t="shared" si="192"/>
        <v>0</v>
      </c>
      <c r="AF60" s="3" t="b">
        <f t="shared" si="192"/>
        <v>0</v>
      </c>
      <c r="AG60" s="3" t="b">
        <f t="shared" si="192"/>
        <v>0</v>
      </c>
      <c r="AH60" s="3" t="b">
        <f t="shared" si="192"/>
        <v>0</v>
      </c>
      <c r="AI60" s="3" t="b">
        <f t="shared" si="192"/>
        <v>0</v>
      </c>
      <c r="AJ60" s="3" t="b">
        <f t="shared" si="192"/>
        <v>0</v>
      </c>
      <c r="AK60" s="3" t="b">
        <f t="shared" si="192"/>
        <v>0</v>
      </c>
      <c r="AL60" s="3" t="b">
        <f t="shared" si="192"/>
        <v>0</v>
      </c>
      <c r="AM60" s="3" t="b">
        <f t="shared" si="192"/>
        <v>0</v>
      </c>
      <c r="AN60" s="8" t="b">
        <f t="shared" si="192"/>
        <v>0</v>
      </c>
      <c r="AO60" s="10" t="b">
        <f t="shared" si="11"/>
        <v>1</v>
      </c>
      <c r="AP60" s="3" t="b">
        <f t="shared" ref="AP60:AZ60" si="193">AND(AO60,C60=P$21)</f>
        <v>1</v>
      </c>
      <c r="AQ60" s="3" t="b">
        <f t="shared" si="193"/>
        <v>0</v>
      </c>
      <c r="AR60" s="3" t="b">
        <f t="shared" si="193"/>
        <v>0</v>
      </c>
      <c r="AS60" s="3" t="b">
        <f t="shared" si="193"/>
        <v>0</v>
      </c>
      <c r="AT60" s="3" t="b">
        <f t="shared" si="193"/>
        <v>0</v>
      </c>
      <c r="AU60" s="3" t="b">
        <f t="shared" si="193"/>
        <v>0</v>
      </c>
      <c r="AV60" s="3" t="b">
        <f t="shared" si="193"/>
        <v>0</v>
      </c>
      <c r="AW60" s="3" t="b">
        <f t="shared" si="193"/>
        <v>0</v>
      </c>
      <c r="AX60" s="3" t="b">
        <f t="shared" si="193"/>
        <v>0</v>
      </c>
      <c r="AY60" s="3" t="b">
        <f t="shared" si="193"/>
        <v>0</v>
      </c>
      <c r="AZ60" s="3" t="b">
        <f t="shared" si="193"/>
        <v>0</v>
      </c>
    </row>
    <row r="61">
      <c r="A61" s="9" t="s">
        <v>115</v>
      </c>
      <c r="B61" s="3">
        <f t="shared" ref="B61:M61" si="194">VALUE(MID($A61,B$1,1))</f>
        <v>1</v>
      </c>
      <c r="C61" s="3">
        <f t="shared" si="194"/>
        <v>1</v>
      </c>
      <c r="D61" s="3">
        <f t="shared" si="194"/>
        <v>1</v>
      </c>
      <c r="E61" s="3">
        <f t="shared" si="194"/>
        <v>1</v>
      </c>
      <c r="F61" s="3">
        <f t="shared" si="194"/>
        <v>0</v>
      </c>
      <c r="G61" s="3">
        <f t="shared" si="194"/>
        <v>1</v>
      </c>
      <c r="H61" s="3">
        <f t="shared" si="194"/>
        <v>1</v>
      </c>
      <c r="I61" s="3">
        <f t="shared" si="194"/>
        <v>0</v>
      </c>
      <c r="J61" s="3">
        <f t="shared" si="194"/>
        <v>1</v>
      </c>
      <c r="K61" s="3">
        <f t="shared" si="194"/>
        <v>0</v>
      </c>
      <c r="L61" s="3">
        <f t="shared" si="194"/>
        <v>0</v>
      </c>
      <c r="M61" s="3">
        <f t="shared" si="194"/>
        <v>1</v>
      </c>
      <c r="AA61" s="3">
        <f t="shared" si="8"/>
        <v>3945</v>
      </c>
      <c r="AB61" s="7" t="b">
        <v>1</v>
      </c>
      <c r="AC61" s="3" t="b">
        <f t="shared" si="9"/>
        <v>0</v>
      </c>
      <c r="AD61" s="3" t="b">
        <f t="shared" ref="AD61:AN61" si="195">AND(AC61,C61=P$15)</f>
        <v>0</v>
      </c>
      <c r="AE61" s="3" t="b">
        <f t="shared" si="195"/>
        <v>0</v>
      </c>
      <c r="AF61" s="3" t="b">
        <f t="shared" si="195"/>
        <v>0</v>
      </c>
      <c r="AG61" s="3" t="b">
        <f t="shared" si="195"/>
        <v>0</v>
      </c>
      <c r="AH61" s="3" t="b">
        <f t="shared" si="195"/>
        <v>0</v>
      </c>
      <c r="AI61" s="3" t="b">
        <f t="shared" si="195"/>
        <v>0</v>
      </c>
      <c r="AJ61" s="3" t="b">
        <f t="shared" si="195"/>
        <v>0</v>
      </c>
      <c r="AK61" s="3" t="b">
        <f t="shared" si="195"/>
        <v>0</v>
      </c>
      <c r="AL61" s="3" t="b">
        <f t="shared" si="195"/>
        <v>0</v>
      </c>
      <c r="AM61" s="3" t="b">
        <f t="shared" si="195"/>
        <v>0</v>
      </c>
      <c r="AN61" s="8" t="b">
        <f t="shared" si="195"/>
        <v>0</v>
      </c>
      <c r="AO61" s="10" t="b">
        <f t="shared" si="11"/>
        <v>1</v>
      </c>
      <c r="AP61" s="3" t="b">
        <f t="shared" ref="AP61:AZ61" si="196">AND(AO61,C61=P$21)</f>
        <v>0</v>
      </c>
      <c r="AQ61" s="3" t="b">
        <f t="shared" si="196"/>
        <v>0</v>
      </c>
      <c r="AR61" s="3" t="b">
        <f t="shared" si="196"/>
        <v>0</v>
      </c>
      <c r="AS61" s="3" t="b">
        <f t="shared" si="196"/>
        <v>0</v>
      </c>
      <c r="AT61" s="3" t="b">
        <f t="shared" si="196"/>
        <v>0</v>
      </c>
      <c r="AU61" s="3" t="b">
        <f t="shared" si="196"/>
        <v>0</v>
      </c>
      <c r="AV61" s="3" t="b">
        <f t="shared" si="196"/>
        <v>0</v>
      </c>
      <c r="AW61" s="3" t="b">
        <f t="shared" si="196"/>
        <v>0</v>
      </c>
      <c r="AX61" s="3" t="b">
        <f t="shared" si="196"/>
        <v>0</v>
      </c>
      <c r="AY61" s="3" t="b">
        <f t="shared" si="196"/>
        <v>0</v>
      </c>
      <c r="AZ61" s="3" t="b">
        <f t="shared" si="196"/>
        <v>0</v>
      </c>
    </row>
    <row r="62">
      <c r="A62" s="9" t="s">
        <v>116</v>
      </c>
      <c r="B62" s="3">
        <f t="shared" ref="B62:M62" si="197">VALUE(MID($A62,B$1,1))</f>
        <v>0</v>
      </c>
      <c r="C62" s="3">
        <f t="shared" si="197"/>
        <v>1</v>
      </c>
      <c r="D62" s="3">
        <f t="shared" si="197"/>
        <v>1</v>
      </c>
      <c r="E62" s="3">
        <f t="shared" si="197"/>
        <v>0</v>
      </c>
      <c r="F62" s="3">
        <f t="shared" si="197"/>
        <v>0</v>
      </c>
      <c r="G62" s="3">
        <f t="shared" si="197"/>
        <v>0</v>
      </c>
      <c r="H62" s="3">
        <f t="shared" si="197"/>
        <v>0</v>
      </c>
      <c r="I62" s="3">
        <f t="shared" si="197"/>
        <v>1</v>
      </c>
      <c r="J62" s="3">
        <f t="shared" si="197"/>
        <v>0</v>
      </c>
      <c r="K62" s="3">
        <f t="shared" si="197"/>
        <v>1</v>
      </c>
      <c r="L62" s="3">
        <f t="shared" si="197"/>
        <v>0</v>
      </c>
      <c r="M62" s="3">
        <f t="shared" si="197"/>
        <v>0</v>
      </c>
      <c r="AA62" s="3">
        <f t="shared" si="8"/>
        <v>1556</v>
      </c>
      <c r="AB62" s="7" t="b">
        <v>1</v>
      </c>
      <c r="AC62" s="3" t="b">
        <f t="shared" si="9"/>
        <v>1</v>
      </c>
      <c r="AD62" s="3" t="b">
        <f t="shared" ref="AD62:AN62" si="198">AND(AC62,C62=P$15)</f>
        <v>0</v>
      </c>
      <c r="AE62" s="3" t="b">
        <f t="shared" si="198"/>
        <v>0</v>
      </c>
      <c r="AF62" s="3" t="b">
        <f t="shared" si="198"/>
        <v>0</v>
      </c>
      <c r="AG62" s="3" t="b">
        <f t="shared" si="198"/>
        <v>0</v>
      </c>
      <c r="AH62" s="3" t="b">
        <f t="shared" si="198"/>
        <v>0</v>
      </c>
      <c r="AI62" s="3" t="b">
        <f t="shared" si="198"/>
        <v>0</v>
      </c>
      <c r="AJ62" s="3" t="b">
        <f t="shared" si="198"/>
        <v>0</v>
      </c>
      <c r="AK62" s="3" t="b">
        <f t="shared" si="198"/>
        <v>0</v>
      </c>
      <c r="AL62" s="3" t="b">
        <f t="shared" si="198"/>
        <v>0</v>
      </c>
      <c r="AM62" s="3" t="b">
        <f t="shared" si="198"/>
        <v>0</v>
      </c>
      <c r="AN62" s="8" t="b">
        <f t="shared" si="198"/>
        <v>0</v>
      </c>
      <c r="AO62" s="10" t="b">
        <f t="shared" si="11"/>
        <v>0</v>
      </c>
      <c r="AP62" s="3" t="b">
        <f t="shared" ref="AP62:AZ62" si="199">AND(AO62,C62=P$21)</f>
        <v>0</v>
      </c>
      <c r="AQ62" s="3" t="b">
        <f t="shared" si="199"/>
        <v>0</v>
      </c>
      <c r="AR62" s="3" t="b">
        <f t="shared" si="199"/>
        <v>0</v>
      </c>
      <c r="AS62" s="3" t="b">
        <f t="shared" si="199"/>
        <v>0</v>
      </c>
      <c r="AT62" s="3" t="b">
        <f t="shared" si="199"/>
        <v>0</v>
      </c>
      <c r="AU62" s="3" t="b">
        <f t="shared" si="199"/>
        <v>0</v>
      </c>
      <c r="AV62" s="3" t="b">
        <f t="shared" si="199"/>
        <v>0</v>
      </c>
      <c r="AW62" s="3" t="b">
        <f t="shared" si="199"/>
        <v>0</v>
      </c>
      <c r="AX62" s="3" t="b">
        <f t="shared" si="199"/>
        <v>0</v>
      </c>
      <c r="AY62" s="3" t="b">
        <f t="shared" si="199"/>
        <v>0</v>
      </c>
      <c r="AZ62" s="3" t="b">
        <f t="shared" si="199"/>
        <v>0</v>
      </c>
    </row>
    <row r="63">
      <c r="A63" s="9" t="s">
        <v>117</v>
      </c>
      <c r="B63" s="3">
        <f t="shared" ref="B63:M63" si="200">VALUE(MID($A63,B$1,1))</f>
        <v>1</v>
      </c>
      <c r="C63" s="3">
        <f t="shared" si="200"/>
        <v>1</v>
      </c>
      <c r="D63" s="3">
        <f t="shared" si="200"/>
        <v>0</v>
      </c>
      <c r="E63" s="3">
        <f t="shared" si="200"/>
        <v>1</v>
      </c>
      <c r="F63" s="3">
        <f t="shared" si="200"/>
        <v>0</v>
      </c>
      <c r="G63" s="3">
        <f t="shared" si="200"/>
        <v>1</v>
      </c>
      <c r="H63" s="3">
        <f t="shared" si="200"/>
        <v>0</v>
      </c>
      <c r="I63" s="3">
        <f t="shared" si="200"/>
        <v>1</v>
      </c>
      <c r="J63" s="3">
        <f t="shared" si="200"/>
        <v>1</v>
      </c>
      <c r="K63" s="3">
        <f t="shared" si="200"/>
        <v>0</v>
      </c>
      <c r="L63" s="3">
        <f t="shared" si="200"/>
        <v>1</v>
      </c>
      <c r="M63" s="3">
        <f t="shared" si="200"/>
        <v>0</v>
      </c>
      <c r="AA63" s="3">
        <f t="shared" si="8"/>
        <v>3418</v>
      </c>
      <c r="AB63" s="7" t="b">
        <v>1</v>
      </c>
      <c r="AC63" s="3" t="b">
        <f t="shared" si="9"/>
        <v>0</v>
      </c>
      <c r="AD63" s="3" t="b">
        <f t="shared" ref="AD63:AN63" si="201">AND(AC63,C63=P$15)</f>
        <v>0</v>
      </c>
      <c r="AE63" s="3" t="b">
        <f t="shared" si="201"/>
        <v>0</v>
      </c>
      <c r="AF63" s="3" t="b">
        <f t="shared" si="201"/>
        <v>0</v>
      </c>
      <c r="AG63" s="3" t="b">
        <f t="shared" si="201"/>
        <v>0</v>
      </c>
      <c r="AH63" s="3" t="b">
        <f t="shared" si="201"/>
        <v>0</v>
      </c>
      <c r="AI63" s="3" t="b">
        <f t="shared" si="201"/>
        <v>0</v>
      </c>
      <c r="AJ63" s="3" t="b">
        <f t="shared" si="201"/>
        <v>0</v>
      </c>
      <c r="AK63" s="3" t="b">
        <f t="shared" si="201"/>
        <v>0</v>
      </c>
      <c r="AL63" s="3" t="b">
        <f t="shared" si="201"/>
        <v>0</v>
      </c>
      <c r="AM63" s="3" t="b">
        <f t="shared" si="201"/>
        <v>0</v>
      </c>
      <c r="AN63" s="8" t="b">
        <f t="shared" si="201"/>
        <v>0</v>
      </c>
      <c r="AO63" s="10" t="b">
        <f t="shared" si="11"/>
        <v>1</v>
      </c>
      <c r="AP63" s="3" t="b">
        <f t="shared" ref="AP63:AZ63" si="202">AND(AO63,C63=P$21)</f>
        <v>0</v>
      </c>
      <c r="AQ63" s="3" t="b">
        <f t="shared" si="202"/>
        <v>0</v>
      </c>
      <c r="AR63" s="3" t="b">
        <f t="shared" si="202"/>
        <v>0</v>
      </c>
      <c r="AS63" s="3" t="b">
        <f t="shared" si="202"/>
        <v>0</v>
      </c>
      <c r="AT63" s="3" t="b">
        <f t="shared" si="202"/>
        <v>0</v>
      </c>
      <c r="AU63" s="3" t="b">
        <f t="shared" si="202"/>
        <v>0</v>
      </c>
      <c r="AV63" s="3" t="b">
        <f t="shared" si="202"/>
        <v>0</v>
      </c>
      <c r="AW63" s="3" t="b">
        <f t="shared" si="202"/>
        <v>0</v>
      </c>
      <c r="AX63" s="3" t="b">
        <f t="shared" si="202"/>
        <v>0</v>
      </c>
      <c r="AY63" s="3" t="b">
        <f t="shared" si="202"/>
        <v>0</v>
      </c>
      <c r="AZ63" s="3" t="b">
        <f t="shared" si="202"/>
        <v>0</v>
      </c>
    </row>
    <row r="64">
      <c r="A64" s="9" t="s">
        <v>118</v>
      </c>
      <c r="B64" s="3">
        <f t="shared" ref="B64:M64" si="203">VALUE(MID($A64,B$1,1))</f>
        <v>0</v>
      </c>
      <c r="C64" s="3">
        <f t="shared" si="203"/>
        <v>1</v>
      </c>
      <c r="D64" s="3">
        <f t="shared" si="203"/>
        <v>1</v>
      </c>
      <c r="E64" s="3">
        <f t="shared" si="203"/>
        <v>0</v>
      </c>
      <c r="F64" s="3">
        <f t="shared" si="203"/>
        <v>1</v>
      </c>
      <c r="G64" s="3">
        <f t="shared" si="203"/>
        <v>0</v>
      </c>
      <c r="H64" s="3">
        <f t="shared" si="203"/>
        <v>1</v>
      </c>
      <c r="I64" s="3">
        <f t="shared" si="203"/>
        <v>1</v>
      </c>
      <c r="J64" s="3">
        <f t="shared" si="203"/>
        <v>1</v>
      </c>
      <c r="K64" s="3">
        <f t="shared" si="203"/>
        <v>1</v>
      </c>
      <c r="L64" s="3">
        <f t="shared" si="203"/>
        <v>1</v>
      </c>
      <c r="M64" s="3">
        <f t="shared" si="203"/>
        <v>1</v>
      </c>
      <c r="AA64" s="3">
        <f t="shared" si="8"/>
        <v>1727</v>
      </c>
      <c r="AB64" s="7" t="b">
        <v>1</v>
      </c>
      <c r="AC64" s="3" t="b">
        <f t="shared" si="9"/>
        <v>1</v>
      </c>
      <c r="AD64" s="3" t="b">
        <f t="shared" ref="AD64:AN64" si="204">AND(AC64,C64=P$15)</f>
        <v>0</v>
      </c>
      <c r="AE64" s="3" t="b">
        <f t="shared" si="204"/>
        <v>0</v>
      </c>
      <c r="AF64" s="3" t="b">
        <f t="shared" si="204"/>
        <v>0</v>
      </c>
      <c r="AG64" s="3" t="b">
        <f t="shared" si="204"/>
        <v>0</v>
      </c>
      <c r="AH64" s="3" t="b">
        <f t="shared" si="204"/>
        <v>0</v>
      </c>
      <c r="AI64" s="3" t="b">
        <f t="shared" si="204"/>
        <v>0</v>
      </c>
      <c r="AJ64" s="3" t="b">
        <f t="shared" si="204"/>
        <v>0</v>
      </c>
      <c r="AK64" s="3" t="b">
        <f t="shared" si="204"/>
        <v>0</v>
      </c>
      <c r="AL64" s="3" t="b">
        <f t="shared" si="204"/>
        <v>0</v>
      </c>
      <c r="AM64" s="3" t="b">
        <f t="shared" si="204"/>
        <v>0</v>
      </c>
      <c r="AN64" s="8" t="b">
        <f t="shared" si="204"/>
        <v>0</v>
      </c>
      <c r="AO64" s="10" t="b">
        <f t="shared" si="11"/>
        <v>0</v>
      </c>
      <c r="AP64" s="3" t="b">
        <f t="shared" ref="AP64:AZ64" si="205">AND(AO64,C64=P$21)</f>
        <v>0</v>
      </c>
      <c r="AQ64" s="3" t="b">
        <f t="shared" si="205"/>
        <v>0</v>
      </c>
      <c r="AR64" s="3" t="b">
        <f t="shared" si="205"/>
        <v>0</v>
      </c>
      <c r="AS64" s="3" t="b">
        <f t="shared" si="205"/>
        <v>0</v>
      </c>
      <c r="AT64" s="3" t="b">
        <f t="shared" si="205"/>
        <v>0</v>
      </c>
      <c r="AU64" s="3" t="b">
        <f t="shared" si="205"/>
        <v>0</v>
      </c>
      <c r="AV64" s="3" t="b">
        <f t="shared" si="205"/>
        <v>0</v>
      </c>
      <c r="AW64" s="3" t="b">
        <f t="shared" si="205"/>
        <v>0</v>
      </c>
      <c r="AX64" s="3" t="b">
        <f t="shared" si="205"/>
        <v>0</v>
      </c>
      <c r="AY64" s="3" t="b">
        <f t="shared" si="205"/>
        <v>0</v>
      </c>
      <c r="AZ64" s="3" t="b">
        <f t="shared" si="205"/>
        <v>0</v>
      </c>
    </row>
    <row r="65">
      <c r="A65" s="9" t="s">
        <v>119</v>
      </c>
      <c r="B65" s="3">
        <f t="shared" ref="B65:M65" si="206">VALUE(MID($A65,B$1,1))</f>
        <v>0</v>
      </c>
      <c r="C65" s="3">
        <f t="shared" si="206"/>
        <v>1</v>
      </c>
      <c r="D65" s="3">
        <f t="shared" si="206"/>
        <v>0</v>
      </c>
      <c r="E65" s="3">
        <f t="shared" si="206"/>
        <v>0</v>
      </c>
      <c r="F65" s="3">
        <f t="shared" si="206"/>
        <v>1</v>
      </c>
      <c r="G65" s="3">
        <f t="shared" si="206"/>
        <v>0</v>
      </c>
      <c r="H65" s="3">
        <f t="shared" si="206"/>
        <v>0</v>
      </c>
      <c r="I65" s="3">
        <f t="shared" si="206"/>
        <v>0</v>
      </c>
      <c r="J65" s="3">
        <f t="shared" si="206"/>
        <v>0</v>
      </c>
      <c r="K65" s="3">
        <f t="shared" si="206"/>
        <v>1</v>
      </c>
      <c r="L65" s="3">
        <f t="shared" si="206"/>
        <v>0</v>
      </c>
      <c r="M65" s="3">
        <f t="shared" si="206"/>
        <v>0</v>
      </c>
      <c r="AA65" s="3">
        <f t="shared" si="8"/>
        <v>1156</v>
      </c>
      <c r="AB65" s="7" t="b">
        <v>1</v>
      </c>
      <c r="AC65" s="3" t="b">
        <f t="shared" si="9"/>
        <v>1</v>
      </c>
      <c r="AD65" s="3" t="b">
        <f t="shared" ref="AD65:AN65" si="207">AND(AC65,C65=P$15)</f>
        <v>0</v>
      </c>
      <c r="AE65" s="3" t="b">
        <f t="shared" si="207"/>
        <v>0</v>
      </c>
      <c r="AF65" s="3" t="b">
        <f t="shared" si="207"/>
        <v>0</v>
      </c>
      <c r="AG65" s="3" t="b">
        <f t="shared" si="207"/>
        <v>0</v>
      </c>
      <c r="AH65" s="3" t="b">
        <f t="shared" si="207"/>
        <v>0</v>
      </c>
      <c r="AI65" s="3" t="b">
        <f t="shared" si="207"/>
        <v>0</v>
      </c>
      <c r="AJ65" s="3" t="b">
        <f t="shared" si="207"/>
        <v>0</v>
      </c>
      <c r="AK65" s="3" t="b">
        <f t="shared" si="207"/>
        <v>0</v>
      </c>
      <c r="AL65" s="3" t="b">
        <f t="shared" si="207"/>
        <v>0</v>
      </c>
      <c r="AM65" s="3" t="b">
        <f t="shared" si="207"/>
        <v>0</v>
      </c>
      <c r="AN65" s="8" t="b">
        <f t="shared" si="207"/>
        <v>0</v>
      </c>
      <c r="AO65" s="10" t="b">
        <f t="shared" si="11"/>
        <v>0</v>
      </c>
      <c r="AP65" s="3" t="b">
        <f t="shared" ref="AP65:AZ65" si="208">AND(AO65,C65=P$21)</f>
        <v>0</v>
      </c>
      <c r="AQ65" s="3" t="b">
        <f t="shared" si="208"/>
        <v>0</v>
      </c>
      <c r="AR65" s="3" t="b">
        <f t="shared" si="208"/>
        <v>0</v>
      </c>
      <c r="AS65" s="3" t="b">
        <f t="shared" si="208"/>
        <v>0</v>
      </c>
      <c r="AT65" s="3" t="b">
        <f t="shared" si="208"/>
        <v>0</v>
      </c>
      <c r="AU65" s="3" t="b">
        <f t="shared" si="208"/>
        <v>0</v>
      </c>
      <c r="AV65" s="3" t="b">
        <f t="shared" si="208"/>
        <v>0</v>
      </c>
      <c r="AW65" s="3" t="b">
        <f t="shared" si="208"/>
        <v>0</v>
      </c>
      <c r="AX65" s="3" t="b">
        <f t="shared" si="208"/>
        <v>0</v>
      </c>
      <c r="AY65" s="3" t="b">
        <f t="shared" si="208"/>
        <v>0</v>
      </c>
      <c r="AZ65" s="3" t="b">
        <f t="shared" si="208"/>
        <v>0</v>
      </c>
    </row>
    <row r="66">
      <c r="A66" s="9" t="s">
        <v>120</v>
      </c>
      <c r="B66" s="3">
        <f t="shared" ref="B66:M66" si="209">VALUE(MID($A66,B$1,1))</f>
        <v>1</v>
      </c>
      <c r="C66" s="3">
        <f t="shared" si="209"/>
        <v>1</v>
      </c>
      <c r="D66" s="3">
        <f t="shared" si="209"/>
        <v>1</v>
      </c>
      <c r="E66" s="3">
        <f t="shared" si="209"/>
        <v>0</v>
      </c>
      <c r="F66" s="3">
        <f t="shared" si="209"/>
        <v>1</v>
      </c>
      <c r="G66" s="3">
        <f t="shared" si="209"/>
        <v>1</v>
      </c>
      <c r="H66" s="3">
        <f t="shared" si="209"/>
        <v>0</v>
      </c>
      <c r="I66" s="3">
        <f t="shared" si="209"/>
        <v>0</v>
      </c>
      <c r="J66" s="3">
        <f t="shared" si="209"/>
        <v>0</v>
      </c>
      <c r="K66" s="3">
        <f t="shared" si="209"/>
        <v>0</v>
      </c>
      <c r="L66" s="3">
        <f t="shared" si="209"/>
        <v>0</v>
      </c>
      <c r="M66" s="3">
        <f t="shared" si="209"/>
        <v>0</v>
      </c>
      <c r="AA66" s="3">
        <f t="shared" si="8"/>
        <v>3776</v>
      </c>
      <c r="AB66" s="7" t="b">
        <v>1</v>
      </c>
      <c r="AC66" s="3" t="b">
        <f t="shared" si="9"/>
        <v>0</v>
      </c>
      <c r="AD66" s="3" t="b">
        <f t="shared" ref="AD66:AN66" si="210">AND(AC66,C66=P$15)</f>
        <v>0</v>
      </c>
      <c r="AE66" s="3" t="b">
        <f t="shared" si="210"/>
        <v>0</v>
      </c>
      <c r="AF66" s="3" t="b">
        <f t="shared" si="210"/>
        <v>0</v>
      </c>
      <c r="AG66" s="3" t="b">
        <f t="shared" si="210"/>
        <v>0</v>
      </c>
      <c r="AH66" s="3" t="b">
        <f t="shared" si="210"/>
        <v>0</v>
      </c>
      <c r="AI66" s="3" t="b">
        <f t="shared" si="210"/>
        <v>0</v>
      </c>
      <c r="AJ66" s="3" t="b">
        <f t="shared" si="210"/>
        <v>0</v>
      </c>
      <c r="AK66" s="3" t="b">
        <f t="shared" si="210"/>
        <v>0</v>
      </c>
      <c r="AL66" s="3" t="b">
        <f t="shared" si="210"/>
        <v>0</v>
      </c>
      <c r="AM66" s="3" t="b">
        <f t="shared" si="210"/>
        <v>0</v>
      </c>
      <c r="AN66" s="8" t="b">
        <f t="shared" si="210"/>
        <v>0</v>
      </c>
      <c r="AO66" s="10" t="b">
        <f t="shared" si="11"/>
        <v>1</v>
      </c>
      <c r="AP66" s="3" t="b">
        <f t="shared" ref="AP66:AZ66" si="211">AND(AO66,C66=P$21)</f>
        <v>0</v>
      </c>
      <c r="AQ66" s="3" t="b">
        <f t="shared" si="211"/>
        <v>0</v>
      </c>
      <c r="AR66" s="3" t="b">
        <f t="shared" si="211"/>
        <v>0</v>
      </c>
      <c r="AS66" s="3" t="b">
        <f t="shared" si="211"/>
        <v>0</v>
      </c>
      <c r="AT66" s="3" t="b">
        <f t="shared" si="211"/>
        <v>0</v>
      </c>
      <c r="AU66" s="3" t="b">
        <f t="shared" si="211"/>
        <v>0</v>
      </c>
      <c r="AV66" s="3" t="b">
        <f t="shared" si="211"/>
        <v>0</v>
      </c>
      <c r="AW66" s="3" t="b">
        <f t="shared" si="211"/>
        <v>0</v>
      </c>
      <c r="AX66" s="3" t="b">
        <f t="shared" si="211"/>
        <v>0</v>
      </c>
      <c r="AY66" s="3" t="b">
        <f t="shared" si="211"/>
        <v>0</v>
      </c>
      <c r="AZ66" s="3" t="b">
        <f t="shared" si="211"/>
        <v>0</v>
      </c>
    </row>
    <row r="67">
      <c r="A67" s="9" t="s">
        <v>121</v>
      </c>
      <c r="B67" s="3">
        <f t="shared" ref="B67:M67" si="212">VALUE(MID($A67,B$1,1))</f>
        <v>0</v>
      </c>
      <c r="C67" s="3">
        <f t="shared" si="212"/>
        <v>0</v>
      </c>
      <c r="D67" s="3">
        <f t="shared" si="212"/>
        <v>1</v>
      </c>
      <c r="E67" s="3">
        <f t="shared" si="212"/>
        <v>0</v>
      </c>
      <c r="F67" s="3">
        <f t="shared" si="212"/>
        <v>1</v>
      </c>
      <c r="G67" s="3">
        <f t="shared" si="212"/>
        <v>1</v>
      </c>
      <c r="H67" s="3">
        <f t="shared" si="212"/>
        <v>1</v>
      </c>
      <c r="I67" s="3">
        <f t="shared" si="212"/>
        <v>1</v>
      </c>
      <c r="J67" s="3">
        <f t="shared" si="212"/>
        <v>0</v>
      </c>
      <c r="K67" s="3">
        <f t="shared" si="212"/>
        <v>1</v>
      </c>
      <c r="L67" s="3">
        <f t="shared" si="212"/>
        <v>0</v>
      </c>
      <c r="M67" s="3">
        <f t="shared" si="212"/>
        <v>0</v>
      </c>
      <c r="AA67" s="3">
        <f t="shared" si="8"/>
        <v>756</v>
      </c>
      <c r="AB67" s="7" t="b">
        <v>1</v>
      </c>
      <c r="AC67" s="3" t="b">
        <f t="shared" si="9"/>
        <v>1</v>
      </c>
      <c r="AD67" s="3" t="b">
        <f t="shared" ref="AD67:AN67" si="213">AND(AC67,C67=P$15)</f>
        <v>1</v>
      </c>
      <c r="AE67" s="3" t="b">
        <f t="shared" si="213"/>
        <v>1</v>
      </c>
      <c r="AF67" s="3" t="b">
        <f t="shared" si="213"/>
        <v>0</v>
      </c>
      <c r="AG67" s="3" t="b">
        <f t="shared" si="213"/>
        <v>0</v>
      </c>
      <c r="AH67" s="3" t="b">
        <f t="shared" si="213"/>
        <v>0</v>
      </c>
      <c r="AI67" s="3" t="b">
        <f t="shared" si="213"/>
        <v>0</v>
      </c>
      <c r="AJ67" s="3" t="b">
        <f t="shared" si="213"/>
        <v>0</v>
      </c>
      <c r="AK67" s="3" t="b">
        <f t="shared" si="213"/>
        <v>0</v>
      </c>
      <c r="AL67" s="3" t="b">
        <f t="shared" si="213"/>
        <v>0</v>
      </c>
      <c r="AM67" s="3" t="b">
        <f t="shared" si="213"/>
        <v>0</v>
      </c>
      <c r="AN67" s="8" t="b">
        <f t="shared" si="213"/>
        <v>0</v>
      </c>
      <c r="AO67" s="10" t="b">
        <f t="shared" si="11"/>
        <v>0</v>
      </c>
      <c r="AP67" s="3" t="b">
        <f t="shared" ref="AP67:AZ67" si="214">AND(AO67,C67=P$21)</f>
        <v>0</v>
      </c>
      <c r="AQ67" s="3" t="b">
        <f t="shared" si="214"/>
        <v>0</v>
      </c>
      <c r="AR67" s="3" t="b">
        <f t="shared" si="214"/>
        <v>0</v>
      </c>
      <c r="AS67" s="3" t="b">
        <f t="shared" si="214"/>
        <v>0</v>
      </c>
      <c r="AT67" s="3" t="b">
        <f t="shared" si="214"/>
        <v>0</v>
      </c>
      <c r="AU67" s="3" t="b">
        <f t="shared" si="214"/>
        <v>0</v>
      </c>
      <c r="AV67" s="3" t="b">
        <f t="shared" si="214"/>
        <v>0</v>
      </c>
      <c r="AW67" s="3" t="b">
        <f t="shared" si="214"/>
        <v>0</v>
      </c>
      <c r="AX67" s="3" t="b">
        <f t="shared" si="214"/>
        <v>0</v>
      </c>
      <c r="AY67" s="3" t="b">
        <f t="shared" si="214"/>
        <v>0</v>
      </c>
      <c r="AZ67" s="3" t="b">
        <f t="shared" si="214"/>
        <v>0</v>
      </c>
    </row>
    <row r="68">
      <c r="A68" s="9" t="s">
        <v>122</v>
      </c>
      <c r="B68" s="3">
        <f t="shared" ref="B68:M68" si="215">VALUE(MID($A68,B$1,1))</f>
        <v>1</v>
      </c>
      <c r="C68" s="3">
        <f t="shared" si="215"/>
        <v>0</v>
      </c>
      <c r="D68" s="3">
        <f t="shared" si="215"/>
        <v>0</v>
      </c>
      <c r="E68" s="3">
        <f t="shared" si="215"/>
        <v>1</v>
      </c>
      <c r="F68" s="3">
        <f t="shared" si="215"/>
        <v>1</v>
      </c>
      <c r="G68" s="3">
        <f t="shared" si="215"/>
        <v>0</v>
      </c>
      <c r="H68" s="3">
        <f t="shared" si="215"/>
        <v>0</v>
      </c>
      <c r="I68" s="3">
        <f t="shared" si="215"/>
        <v>0</v>
      </c>
      <c r="J68" s="3">
        <f t="shared" si="215"/>
        <v>0</v>
      </c>
      <c r="K68" s="3">
        <f t="shared" si="215"/>
        <v>1</v>
      </c>
      <c r="L68" s="3">
        <f t="shared" si="215"/>
        <v>1</v>
      </c>
      <c r="M68" s="3">
        <f t="shared" si="215"/>
        <v>1</v>
      </c>
      <c r="AA68" s="3">
        <f t="shared" si="8"/>
        <v>2439</v>
      </c>
      <c r="AB68" s="7" t="b">
        <v>1</v>
      </c>
      <c r="AC68" s="3" t="b">
        <f t="shared" si="9"/>
        <v>0</v>
      </c>
      <c r="AD68" s="3" t="b">
        <f t="shared" ref="AD68:AN68" si="216">AND(AC68,C68=P$15)</f>
        <v>0</v>
      </c>
      <c r="AE68" s="3" t="b">
        <f t="shared" si="216"/>
        <v>0</v>
      </c>
      <c r="AF68" s="3" t="b">
        <f t="shared" si="216"/>
        <v>0</v>
      </c>
      <c r="AG68" s="3" t="b">
        <f t="shared" si="216"/>
        <v>0</v>
      </c>
      <c r="AH68" s="3" t="b">
        <f t="shared" si="216"/>
        <v>0</v>
      </c>
      <c r="AI68" s="3" t="b">
        <f t="shared" si="216"/>
        <v>0</v>
      </c>
      <c r="AJ68" s="3" t="b">
        <f t="shared" si="216"/>
        <v>0</v>
      </c>
      <c r="AK68" s="3" t="b">
        <f t="shared" si="216"/>
        <v>0</v>
      </c>
      <c r="AL68" s="3" t="b">
        <f t="shared" si="216"/>
        <v>0</v>
      </c>
      <c r="AM68" s="3" t="b">
        <f t="shared" si="216"/>
        <v>0</v>
      </c>
      <c r="AN68" s="8" t="b">
        <f t="shared" si="216"/>
        <v>0</v>
      </c>
      <c r="AO68" s="10" t="b">
        <f t="shared" si="11"/>
        <v>1</v>
      </c>
      <c r="AP68" s="3" t="b">
        <f t="shared" ref="AP68:AZ68" si="217">AND(AO68,C68=P$21)</f>
        <v>1</v>
      </c>
      <c r="AQ68" s="3" t="b">
        <f t="shared" si="217"/>
        <v>0</v>
      </c>
      <c r="AR68" s="3" t="b">
        <f t="shared" si="217"/>
        <v>0</v>
      </c>
      <c r="AS68" s="3" t="b">
        <f t="shared" si="217"/>
        <v>0</v>
      </c>
      <c r="AT68" s="3" t="b">
        <f t="shared" si="217"/>
        <v>0</v>
      </c>
      <c r="AU68" s="3" t="b">
        <f t="shared" si="217"/>
        <v>0</v>
      </c>
      <c r="AV68" s="3" t="b">
        <f t="shared" si="217"/>
        <v>0</v>
      </c>
      <c r="AW68" s="3" t="b">
        <f t="shared" si="217"/>
        <v>0</v>
      </c>
      <c r="AX68" s="3" t="b">
        <f t="shared" si="217"/>
        <v>0</v>
      </c>
      <c r="AY68" s="3" t="b">
        <f t="shared" si="217"/>
        <v>0</v>
      </c>
      <c r="AZ68" s="3" t="b">
        <f t="shared" si="217"/>
        <v>0</v>
      </c>
    </row>
    <row r="69">
      <c r="A69" s="9" t="s">
        <v>123</v>
      </c>
      <c r="B69" s="3">
        <f t="shared" ref="B69:M69" si="218">VALUE(MID($A69,B$1,1))</f>
        <v>0</v>
      </c>
      <c r="C69" s="3">
        <f t="shared" si="218"/>
        <v>0</v>
      </c>
      <c r="D69" s="3">
        <f t="shared" si="218"/>
        <v>0</v>
      </c>
      <c r="E69" s="3">
        <f t="shared" si="218"/>
        <v>1</v>
      </c>
      <c r="F69" s="3">
        <f t="shared" si="218"/>
        <v>1</v>
      </c>
      <c r="G69" s="3">
        <f t="shared" si="218"/>
        <v>0</v>
      </c>
      <c r="H69" s="3">
        <f t="shared" si="218"/>
        <v>1</v>
      </c>
      <c r="I69" s="3">
        <f t="shared" si="218"/>
        <v>1</v>
      </c>
      <c r="J69" s="3">
        <f t="shared" si="218"/>
        <v>1</v>
      </c>
      <c r="K69" s="3">
        <f t="shared" si="218"/>
        <v>1</v>
      </c>
      <c r="L69" s="3">
        <f t="shared" si="218"/>
        <v>1</v>
      </c>
      <c r="M69" s="3">
        <f t="shared" si="218"/>
        <v>1</v>
      </c>
      <c r="AA69" s="3">
        <f t="shared" si="8"/>
        <v>447</v>
      </c>
      <c r="AB69" s="7" t="b">
        <v>1</v>
      </c>
      <c r="AC69" s="3" t="b">
        <f t="shared" si="9"/>
        <v>1</v>
      </c>
      <c r="AD69" s="3" t="b">
        <f t="shared" ref="AD69:AN69" si="219">AND(AC69,C69=P$15)</f>
        <v>1</v>
      </c>
      <c r="AE69" s="3" t="b">
        <f t="shared" si="219"/>
        <v>0</v>
      </c>
      <c r="AF69" s="3" t="b">
        <f t="shared" si="219"/>
        <v>0</v>
      </c>
      <c r="AG69" s="3" t="b">
        <f t="shared" si="219"/>
        <v>0</v>
      </c>
      <c r="AH69" s="3" t="b">
        <f t="shared" si="219"/>
        <v>0</v>
      </c>
      <c r="AI69" s="3" t="b">
        <f t="shared" si="219"/>
        <v>0</v>
      </c>
      <c r="AJ69" s="3" t="b">
        <f t="shared" si="219"/>
        <v>0</v>
      </c>
      <c r="AK69" s="3" t="b">
        <f t="shared" si="219"/>
        <v>0</v>
      </c>
      <c r="AL69" s="3" t="b">
        <f t="shared" si="219"/>
        <v>0</v>
      </c>
      <c r="AM69" s="3" t="b">
        <f t="shared" si="219"/>
        <v>0</v>
      </c>
      <c r="AN69" s="8" t="b">
        <f t="shared" si="219"/>
        <v>0</v>
      </c>
      <c r="AO69" s="10" t="b">
        <f t="shared" si="11"/>
        <v>0</v>
      </c>
      <c r="AP69" s="3" t="b">
        <f t="shared" ref="AP69:AZ69" si="220">AND(AO69,C69=P$21)</f>
        <v>0</v>
      </c>
      <c r="AQ69" s="3" t="b">
        <f t="shared" si="220"/>
        <v>0</v>
      </c>
      <c r="AR69" s="3" t="b">
        <f t="shared" si="220"/>
        <v>0</v>
      </c>
      <c r="AS69" s="3" t="b">
        <f t="shared" si="220"/>
        <v>0</v>
      </c>
      <c r="AT69" s="3" t="b">
        <f t="shared" si="220"/>
        <v>0</v>
      </c>
      <c r="AU69" s="3" t="b">
        <f t="shared" si="220"/>
        <v>0</v>
      </c>
      <c r="AV69" s="3" t="b">
        <f t="shared" si="220"/>
        <v>0</v>
      </c>
      <c r="AW69" s="3" t="b">
        <f t="shared" si="220"/>
        <v>0</v>
      </c>
      <c r="AX69" s="3" t="b">
        <f t="shared" si="220"/>
        <v>0</v>
      </c>
      <c r="AY69" s="3" t="b">
        <f t="shared" si="220"/>
        <v>0</v>
      </c>
      <c r="AZ69" s="3" t="b">
        <f t="shared" si="220"/>
        <v>0</v>
      </c>
    </row>
    <row r="70">
      <c r="A70" s="9" t="s">
        <v>124</v>
      </c>
      <c r="B70" s="3">
        <f t="shared" ref="B70:M70" si="221">VALUE(MID($A70,B$1,1))</f>
        <v>1</v>
      </c>
      <c r="C70" s="3">
        <f t="shared" si="221"/>
        <v>0</v>
      </c>
      <c r="D70" s="3">
        <f t="shared" si="221"/>
        <v>1</v>
      </c>
      <c r="E70" s="3">
        <f t="shared" si="221"/>
        <v>1</v>
      </c>
      <c r="F70" s="3">
        <f t="shared" si="221"/>
        <v>0</v>
      </c>
      <c r="G70" s="3">
        <f t="shared" si="221"/>
        <v>0</v>
      </c>
      <c r="H70" s="3">
        <f t="shared" si="221"/>
        <v>1</v>
      </c>
      <c r="I70" s="3">
        <f t="shared" si="221"/>
        <v>1</v>
      </c>
      <c r="J70" s="3">
        <f t="shared" si="221"/>
        <v>1</v>
      </c>
      <c r="K70" s="3">
        <f t="shared" si="221"/>
        <v>1</v>
      </c>
      <c r="L70" s="3">
        <f t="shared" si="221"/>
        <v>1</v>
      </c>
      <c r="M70" s="3">
        <f t="shared" si="221"/>
        <v>0</v>
      </c>
      <c r="AA70" s="3">
        <f t="shared" si="8"/>
        <v>2878</v>
      </c>
      <c r="AB70" s="7" t="b">
        <v>1</v>
      </c>
      <c r="AC70" s="3" t="b">
        <f t="shared" si="9"/>
        <v>0</v>
      </c>
      <c r="AD70" s="3" t="b">
        <f t="shared" ref="AD70:AN70" si="222">AND(AC70,C70=P$15)</f>
        <v>0</v>
      </c>
      <c r="AE70" s="3" t="b">
        <f t="shared" si="222"/>
        <v>0</v>
      </c>
      <c r="AF70" s="3" t="b">
        <f t="shared" si="222"/>
        <v>0</v>
      </c>
      <c r="AG70" s="3" t="b">
        <f t="shared" si="222"/>
        <v>0</v>
      </c>
      <c r="AH70" s="3" t="b">
        <f t="shared" si="222"/>
        <v>0</v>
      </c>
      <c r="AI70" s="3" t="b">
        <f t="shared" si="222"/>
        <v>0</v>
      </c>
      <c r="AJ70" s="3" t="b">
        <f t="shared" si="222"/>
        <v>0</v>
      </c>
      <c r="AK70" s="3" t="b">
        <f t="shared" si="222"/>
        <v>0</v>
      </c>
      <c r="AL70" s="3" t="b">
        <f t="shared" si="222"/>
        <v>0</v>
      </c>
      <c r="AM70" s="3" t="b">
        <f t="shared" si="222"/>
        <v>0</v>
      </c>
      <c r="AN70" s="8" t="b">
        <f t="shared" si="222"/>
        <v>0</v>
      </c>
      <c r="AO70" s="10" t="b">
        <f t="shared" si="11"/>
        <v>1</v>
      </c>
      <c r="AP70" s="3" t="b">
        <f t="shared" ref="AP70:AZ70" si="223">AND(AO70,C70=P$21)</f>
        <v>1</v>
      </c>
      <c r="AQ70" s="3" t="b">
        <f t="shared" si="223"/>
        <v>1</v>
      </c>
      <c r="AR70" s="3" t="b">
        <f t="shared" si="223"/>
        <v>0</v>
      </c>
      <c r="AS70" s="3" t="b">
        <f t="shared" si="223"/>
        <v>0</v>
      </c>
      <c r="AT70" s="3" t="b">
        <f t="shared" si="223"/>
        <v>0</v>
      </c>
      <c r="AU70" s="3" t="b">
        <f t="shared" si="223"/>
        <v>0</v>
      </c>
      <c r="AV70" s="3" t="b">
        <f t="shared" si="223"/>
        <v>0</v>
      </c>
      <c r="AW70" s="3" t="b">
        <f t="shared" si="223"/>
        <v>0</v>
      </c>
      <c r="AX70" s="3" t="b">
        <f t="shared" si="223"/>
        <v>0</v>
      </c>
      <c r="AY70" s="3" t="b">
        <f t="shared" si="223"/>
        <v>0</v>
      </c>
      <c r="AZ70" s="3" t="b">
        <f t="shared" si="223"/>
        <v>0</v>
      </c>
    </row>
    <row r="71">
      <c r="A71" s="9" t="s">
        <v>125</v>
      </c>
      <c r="B71" s="3">
        <f t="shared" ref="B71:M71" si="224">VALUE(MID($A71,B$1,1))</f>
        <v>0</v>
      </c>
      <c r="C71" s="3">
        <f t="shared" si="224"/>
        <v>1</v>
      </c>
      <c r="D71" s="3">
        <f t="shared" si="224"/>
        <v>0</v>
      </c>
      <c r="E71" s="3">
        <f t="shared" si="224"/>
        <v>0</v>
      </c>
      <c r="F71" s="3">
        <f t="shared" si="224"/>
        <v>1</v>
      </c>
      <c r="G71" s="3">
        <f t="shared" si="224"/>
        <v>0</v>
      </c>
      <c r="H71" s="3">
        <f t="shared" si="224"/>
        <v>0</v>
      </c>
      <c r="I71" s="3">
        <f t="shared" si="224"/>
        <v>0</v>
      </c>
      <c r="J71" s="3">
        <f t="shared" si="224"/>
        <v>1</v>
      </c>
      <c r="K71" s="3">
        <f t="shared" si="224"/>
        <v>0</v>
      </c>
      <c r="L71" s="3">
        <f t="shared" si="224"/>
        <v>1</v>
      </c>
      <c r="M71" s="3">
        <f t="shared" si="224"/>
        <v>1</v>
      </c>
      <c r="AA71" s="3">
        <f t="shared" si="8"/>
        <v>1163</v>
      </c>
      <c r="AB71" s="7" t="b">
        <v>1</v>
      </c>
      <c r="AC71" s="3" t="b">
        <f t="shared" si="9"/>
        <v>1</v>
      </c>
      <c r="AD71" s="3" t="b">
        <f t="shared" ref="AD71:AN71" si="225">AND(AC71,C71=P$15)</f>
        <v>0</v>
      </c>
      <c r="AE71" s="3" t="b">
        <f t="shared" si="225"/>
        <v>0</v>
      </c>
      <c r="AF71" s="3" t="b">
        <f t="shared" si="225"/>
        <v>0</v>
      </c>
      <c r="AG71" s="3" t="b">
        <f t="shared" si="225"/>
        <v>0</v>
      </c>
      <c r="AH71" s="3" t="b">
        <f t="shared" si="225"/>
        <v>0</v>
      </c>
      <c r="AI71" s="3" t="b">
        <f t="shared" si="225"/>
        <v>0</v>
      </c>
      <c r="AJ71" s="3" t="b">
        <f t="shared" si="225"/>
        <v>0</v>
      </c>
      <c r="AK71" s="3" t="b">
        <f t="shared" si="225"/>
        <v>0</v>
      </c>
      <c r="AL71" s="3" t="b">
        <f t="shared" si="225"/>
        <v>0</v>
      </c>
      <c r="AM71" s="3" t="b">
        <f t="shared" si="225"/>
        <v>0</v>
      </c>
      <c r="AN71" s="8" t="b">
        <f t="shared" si="225"/>
        <v>0</v>
      </c>
      <c r="AO71" s="10" t="b">
        <f t="shared" si="11"/>
        <v>0</v>
      </c>
      <c r="AP71" s="3" t="b">
        <f t="shared" ref="AP71:AZ71" si="226">AND(AO71,C71=P$21)</f>
        <v>0</v>
      </c>
      <c r="AQ71" s="3" t="b">
        <f t="shared" si="226"/>
        <v>0</v>
      </c>
      <c r="AR71" s="3" t="b">
        <f t="shared" si="226"/>
        <v>0</v>
      </c>
      <c r="AS71" s="3" t="b">
        <f t="shared" si="226"/>
        <v>0</v>
      </c>
      <c r="AT71" s="3" t="b">
        <f t="shared" si="226"/>
        <v>0</v>
      </c>
      <c r="AU71" s="3" t="b">
        <f t="shared" si="226"/>
        <v>0</v>
      </c>
      <c r="AV71" s="3" t="b">
        <f t="shared" si="226"/>
        <v>0</v>
      </c>
      <c r="AW71" s="3" t="b">
        <f t="shared" si="226"/>
        <v>0</v>
      </c>
      <c r="AX71" s="3" t="b">
        <f t="shared" si="226"/>
        <v>0</v>
      </c>
      <c r="AY71" s="3" t="b">
        <f t="shared" si="226"/>
        <v>0</v>
      </c>
      <c r="AZ71" s="3" t="b">
        <f t="shared" si="226"/>
        <v>0</v>
      </c>
    </row>
    <row r="72">
      <c r="A72" s="9" t="s">
        <v>126</v>
      </c>
      <c r="B72" s="3">
        <f t="shared" ref="B72:M72" si="227">VALUE(MID($A72,B$1,1))</f>
        <v>0</v>
      </c>
      <c r="C72" s="3">
        <f t="shared" si="227"/>
        <v>1</v>
      </c>
      <c r="D72" s="3">
        <f t="shared" si="227"/>
        <v>0</v>
      </c>
      <c r="E72" s="3">
        <f t="shared" si="227"/>
        <v>0</v>
      </c>
      <c r="F72" s="3">
        <f t="shared" si="227"/>
        <v>0</v>
      </c>
      <c r="G72" s="3">
        <f t="shared" si="227"/>
        <v>1</v>
      </c>
      <c r="H72" s="3">
        <f t="shared" si="227"/>
        <v>0</v>
      </c>
      <c r="I72" s="3">
        <f t="shared" si="227"/>
        <v>1</v>
      </c>
      <c r="J72" s="3">
        <f t="shared" si="227"/>
        <v>0</v>
      </c>
      <c r="K72" s="3">
        <f t="shared" si="227"/>
        <v>1</v>
      </c>
      <c r="L72" s="3">
        <f t="shared" si="227"/>
        <v>1</v>
      </c>
      <c r="M72" s="3">
        <f t="shared" si="227"/>
        <v>0</v>
      </c>
      <c r="AA72" s="3">
        <f t="shared" si="8"/>
        <v>1110</v>
      </c>
      <c r="AB72" s="7" t="b">
        <v>1</v>
      </c>
      <c r="AC72" s="3" t="b">
        <f t="shared" si="9"/>
        <v>1</v>
      </c>
      <c r="AD72" s="3" t="b">
        <f t="shared" ref="AD72:AN72" si="228">AND(AC72,C72=P$15)</f>
        <v>0</v>
      </c>
      <c r="AE72" s="3" t="b">
        <f t="shared" si="228"/>
        <v>0</v>
      </c>
      <c r="AF72" s="3" t="b">
        <f t="shared" si="228"/>
        <v>0</v>
      </c>
      <c r="AG72" s="3" t="b">
        <f t="shared" si="228"/>
        <v>0</v>
      </c>
      <c r="AH72" s="3" t="b">
        <f t="shared" si="228"/>
        <v>0</v>
      </c>
      <c r="AI72" s="3" t="b">
        <f t="shared" si="228"/>
        <v>0</v>
      </c>
      <c r="AJ72" s="3" t="b">
        <f t="shared" si="228"/>
        <v>0</v>
      </c>
      <c r="AK72" s="3" t="b">
        <f t="shared" si="228"/>
        <v>0</v>
      </c>
      <c r="AL72" s="3" t="b">
        <f t="shared" si="228"/>
        <v>0</v>
      </c>
      <c r="AM72" s="3" t="b">
        <f t="shared" si="228"/>
        <v>0</v>
      </c>
      <c r="AN72" s="8" t="b">
        <f t="shared" si="228"/>
        <v>0</v>
      </c>
      <c r="AO72" s="10" t="b">
        <f t="shared" si="11"/>
        <v>0</v>
      </c>
      <c r="AP72" s="3" t="b">
        <f t="shared" ref="AP72:AZ72" si="229">AND(AO72,C72=P$21)</f>
        <v>0</v>
      </c>
      <c r="AQ72" s="3" t="b">
        <f t="shared" si="229"/>
        <v>0</v>
      </c>
      <c r="AR72" s="3" t="b">
        <f t="shared" si="229"/>
        <v>0</v>
      </c>
      <c r="AS72" s="3" t="b">
        <f t="shared" si="229"/>
        <v>0</v>
      </c>
      <c r="AT72" s="3" t="b">
        <f t="shared" si="229"/>
        <v>0</v>
      </c>
      <c r="AU72" s="3" t="b">
        <f t="shared" si="229"/>
        <v>0</v>
      </c>
      <c r="AV72" s="3" t="b">
        <f t="shared" si="229"/>
        <v>0</v>
      </c>
      <c r="AW72" s="3" t="b">
        <f t="shared" si="229"/>
        <v>0</v>
      </c>
      <c r="AX72" s="3" t="b">
        <f t="shared" si="229"/>
        <v>0</v>
      </c>
      <c r="AY72" s="3" t="b">
        <f t="shared" si="229"/>
        <v>0</v>
      </c>
      <c r="AZ72" s="3" t="b">
        <f t="shared" si="229"/>
        <v>0</v>
      </c>
    </row>
    <row r="73">
      <c r="A73" s="9" t="s">
        <v>127</v>
      </c>
      <c r="B73" s="3">
        <f t="shared" ref="B73:M73" si="230">VALUE(MID($A73,B$1,1))</f>
        <v>0</v>
      </c>
      <c r="C73" s="3">
        <f t="shared" si="230"/>
        <v>1</v>
      </c>
      <c r="D73" s="3">
        <f t="shared" si="230"/>
        <v>0</v>
      </c>
      <c r="E73" s="3">
        <f t="shared" si="230"/>
        <v>0</v>
      </c>
      <c r="F73" s="3">
        <f t="shared" si="230"/>
        <v>1</v>
      </c>
      <c r="G73" s="3">
        <f t="shared" si="230"/>
        <v>0</v>
      </c>
      <c r="H73" s="3">
        <f t="shared" si="230"/>
        <v>0</v>
      </c>
      <c r="I73" s="3">
        <f t="shared" si="230"/>
        <v>0</v>
      </c>
      <c r="J73" s="3">
        <f t="shared" si="230"/>
        <v>1</v>
      </c>
      <c r="K73" s="3">
        <f t="shared" si="230"/>
        <v>0</v>
      </c>
      <c r="L73" s="3">
        <f t="shared" si="230"/>
        <v>1</v>
      </c>
      <c r="M73" s="3">
        <f t="shared" si="230"/>
        <v>0</v>
      </c>
      <c r="AA73" s="3">
        <f t="shared" si="8"/>
        <v>1162</v>
      </c>
      <c r="AB73" s="7" t="b">
        <v>1</v>
      </c>
      <c r="AC73" s="3" t="b">
        <f t="shared" si="9"/>
        <v>1</v>
      </c>
      <c r="AD73" s="3" t="b">
        <f t="shared" ref="AD73:AN73" si="231">AND(AC73,C73=P$15)</f>
        <v>0</v>
      </c>
      <c r="AE73" s="3" t="b">
        <f t="shared" si="231"/>
        <v>0</v>
      </c>
      <c r="AF73" s="3" t="b">
        <f t="shared" si="231"/>
        <v>0</v>
      </c>
      <c r="AG73" s="3" t="b">
        <f t="shared" si="231"/>
        <v>0</v>
      </c>
      <c r="AH73" s="3" t="b">
        <f t="shared" si="231"/>
        <v>0</v>
      </c>
      <c r="AI73" s="3" t="b">
        <f t="shared" si="231"/>
        <v>0</v>
      </c>
      <c r="AJ73" s="3" t="b">
        <f t="shared" si="231"/>
        <v>0</v>
      </c>
      <c r="AK73" s="3" t="b">
        <f t="shared" si="231"/>
        <v>0</v>
      </c>
      <c r="AL73" s="3" t="b">
        <f t="shared" si="231"/>
        <v>0</v>
      </c>
      <c r="AM73" s="3" t="b">
        <f t="shared" si="231"/>
        <v>0</v>
      </c>
      <c r="AN73" s="8" t="b">
        <f t="shared" si="231"/>
        <v>0</v>
      </c>
      <c r="AO73" s="10" t="b">
        <f t="shared" si="11"/>
        <v>0</v>
      </c>
      <c r="AP73" s="3" t="b">
        <f t="shared" ref="AP73:AZ73" si="232">AND(AO73,C73=P$21)</f>
        <v>0</v>
      </c>
      <c r="AQ73" s="3" t="b">
        <f t="shared" si="232"/>
        <v>0</v>
      </c>
      <c r="AR73" s="3" t="b">
        <f t="shared" si="232"/>
        <v>0</v>
      </c>
      <c r="AS73" s="3" t="b">
        <f t="shared" si="232"/>
        <v>0</v>
      </c>
      <c r="AT73" s="3" t="b">
        <f t="shared" si="232"/>
        <v>0</v>
      </c>
      <c r="AU73" s="3" t="b">
        <f t="shared" si="232"/>
        <v>0</v>
      </c>
      <c r="AV73" s="3" t="b">
        <f t="shared" si="232"/>
        <v>0</v>
      </c>
      <c r="AW73" s="3" t="b">
        <f t="shared" si="232"/>
        <v>0</v>
      </c>
      <c r="AX73" s="3" t="b">
        <f t="shared" si="232"/>
        <v>0</v>
      </c>
      <c r="AY73" s="3" t="b">
        <f t="shared" si="232"/>
        <v>0</v>
      </c>
      <c r="AZ73" s="3" t="b">
        <f t="shared" si="232"/>
        <v>0</v>
      </c>
    </row>
    <row r="74">
      <c r="A74" s="9" t="s">
        <v>128</v>
      </c>
      <c r="B74" s="3">
        <f t="shared" ref="B74:M74" si="233">VALUE(MID($A74,B$1,1))</f>
        <v>1</v>
      </c>
      <c r="C74" s="3">
        <f t="shared" si="233"/>
        <v>0</v>
      </c>
      <c r="D74" s="3">
        <f t="shared" si="233"/>
        <v>1</v>
      </c>
      <c r="E74" s="3">
        <f t="shared" si="233"/>
        <v>1</v>
      </c>
      <c r="F74" s="3">
        <f t="shared" si="233"/>
        <v>1</v>
      </c>
      <c r="G74" s="3">
        <f t="shared" si="233"/>
        <v>1</v>
      </c>
      <c r="H74" s="3">
        <f t="shared" si="233"/>
        <v>1</v>
      </c>
      <c r="I74" s="3">
        <f t="shared" si="233"/>
        <v>0</v>
      </c>
      <c r="J74" s="3">
        <f t="shared" si="233"/>
        <v>1</v>
      </c>
      <c r="K74" s="3">
        <f t="shared" si="233"/>
        <v>1</v>
      </c>
      <c r="L74" s="3">
        <f t="shared" si="233"/>
        <v>0</v>
      </c>
      <c r="M74" s="3">
        <f t="shared" si="233"/>
        <v>0</v>
      </c>
      <c r="AA74" s="3">
        <f t="shared" si="8"/>
        <v>3052</v>
      </c>
      <c r="AB74" s="7" t="b">
        <v>1</v>
      </c>
      <c r="AC74" s="3" t="b">
        <f t="shared" si="9"/>
        <v>0</v>
      </c>
      <c r="AD74" s="3" t="b">
        <f t="shared" ref="AD74:AN74" si="234">AND(AC74,C74=P$15)</f>
        <v>0</v>
      </c>
      <c r="AE74" s="3" t="b">
        <f t="shared" si="234"/>
        <v>0</v>
      </c>
      <c r="AF74" s="3" t="b">
        <f t="shared" si="234"/>
        <v>0</v>
      </c>
      <c r="AG74" s="3" t="b">
        <f t="shared" si="234"/>
        <v>0</v>
      </c>
      <c r="AH74" s="3" t="b">
        <f t="shared" si="234"/>
        <v>0</v>
      </c>
      <c r="AI74" s="3" t="b">
        <f t="shared" si="234"/>
        <v>0</v>
      </c>
      <c r="AJ74" s="3" t="b">
        <f t="shared" si="234"/>
        <v>0</v>
      </c>
      <c r="AK74" s="3" t="b">
        <f t="shared" si="234"/>
        <v>0</v>
      </c>
      <c r="AL74" s="3" t="b">
        <f t="shared" si="234"/>
        <v>0</v>
      </c>
      <c r="AM74" s="3" t="b">
        <f t="shared" si="234"/>
        <v>0</v>
      </c>
      <c r="AN74" s="8" t="b">
        <f t="shared" si="234"/>
        <v>0</v>
      </c>
      <c r="AO74" s="10" t="b">
        <f t="shared" si="11"/>
        <v>1</v>
      </c>
      <c r="AP74" s="3" t="b">
        <f t="shared" ref="AP74:AZ74" si="235">AND(AO74,C74=P$21)</f>
        <v>1</v>
      </c>
      <c r="AQ74" s="3" t="b">
        <f t="shared" si="235"/>
        <v>1</v>
      </c>
      <c r="AR74" s="3" t="b">
        <f t="shared" si="235"/>
        <v>0</v>
      </c>
      <c r="AS74" s="3" t="b">
        <f t="shared" si="235"/>
        <v>0</v>
      </c>
      <c r="AT74" s="3" t="b">
        <f t="shared" si="235"/>
        <v>0</v>
      </c>
      <c r="AU74" s="3" t="b">
        <f t="shared" si="235"/>
        <v>0</v>
      </c>
      <c r="AV74" s="3" t="b">
        <f t="shared" si="235"/>
        <v>0</v>
      </c>
      <c r="AW74" s="3" t="b">
        <f t="shared" si="235"/>
        <v>0</v>
      </c>
      <c r="AX74" s="3" t="b">
        <f t="shared" si="235"/>
        <v>0</v>
      </c>
      <c r="AY74" s="3" t="b">
        <f t="shared" si="235"/>
        <v>0</v>
      </c>
      <c r="AZ74" s="3" t="b">
        <f t="shared" si="235"/>
        <v>0</v>
      </c>
    </row>
    <row r="75">
      <c r="A75" s="9" t="s">
        <v>129</v>
      </c>
      <c r="B75" s="3">
        <f t="shared" ref="B75:M75" si="236">VALUE(MID($A75,B$1,1))</f>
        <v>1</v>
      </c>
      <c r="C75" s="3">
        <f t="shared" si="236"/>
        <v>1</v>
      </c>
      <c r="D75" s="3">
        <f t="shared" si="236"/>
        <v>0</v>
      </c>
      <c r="E75" s="3">
        <f t="shared" si="236"/>
        <v>0</v>
      </c>
      <c r="F75" s="3">
        <f t="shared" si="236"/>
        <v>0</v>
      </c>
      <c r="G75" s="3">
        <f t="shared" si="236"/>
        <v>1</v>
      </c>
      <c r="H75" s="3">
        <f t="shared" si="236"/>
        <v>1</v>
      </c>
      <c r="I75" s="3">
        <f t="shared" si="236"/>
        <v>0</v>
      </c>
      <c r="J75" s="3">
        <f t="shared" si="236"/>
        <v>0</v>
      </c>
      <c r="K75" s="3">
        <f t="shared" si="236"/>
        <v>0</v>
      </c>
      <c r="L75" s="3">
        <f t="shared" si="236"/>
        <v>0</v>
      </c>
      <c r="M75" s="3">
        <f t="shared" si="236"/>
        <v>1</v>
      </c>
      <c r="AA75" s="3">
        <f t="shared" si="8"/>
        <v>3169</v>
      </c>
      <c r="AB75" s="7" t="b">
        <v>1</v>
      </c>
      <c r="AC75" s="3" t="b">
        <f t="shared" si="9"/>
        <v>0</v>
      </c>
      <c r="AD75" s="3" t="b">
        <f t="shared" ref="AD75:AN75" si="237">AND(AC75,C75=P$15)</f>
        <v>0</v>
      </c>
      <c r="AE75" s="3" t="b">
        <f t="shared" si="237"/>
        <v>0</v>
      </c>
      <c r="AF75" s="3" t="b">
        <f t="shared" si="237"/>
        <v>0</v>
      </c>
      <c r="AG75" s="3" t="b">
        <f t="shared" si="237"/>
        <v>0</v>
      </c>
      <c r="AH75" s="3" t="b">
        <f t="shared" si="237"/>
        <v>0</v>
      </c>
      <c r="AI75" s="3" t="b">
        <f t="shared" si="237"/>
        <v>0</v>
      </c>
      <c r="AJ75" s="3" t="b">
        <f t="shared" si="237"/>
        <v>0</v>
      </c>
      <c r="AK75" s="3" t="b">
        <f t="shared" si="237"/>
        <v>0</v>
      </c>
      <c r="AL75" s="3" t="b">
        <f t="shared" si="237"/>
        <v>0</v>
      </c>
      <c r="AM75" s="3" t="b">
        <f t="shared" si="237"/>
        <v>0</v>
      </c>
      <c r="AN75" s="8" t="b">
        <f t="shared" si="237"/>
        <v>0</v>
      </c>
      <c r="AO75" s="10" t="b">
        <f t="shared" si="11"/>
        <v>1</v>
      </c>
      <c r="AP75" s="3" t="b">
        <f t="shared" ref="AP75:AZ75" si="238">AND(AO75,C75=P$21)</f>
        <v>0</v>
      </c>
      <c r="AQ75" s="3" t="b">
        <f t="shared" si="238"/>
        <v>0</v>
      </c>
      <c r="AR75" s="3" t="b">
        <f t="shared" si="238"/>
        <v>0</v>
      </c>
      <c r="AS75" s="3" t="b">
        <f t="shared" si="238"/>
        <v>0</v>
      </c>
      <c r="AT75" s="3" t="b">
        <f t="shared" si="238"/>
        <v>0</v>
      </c>
      <c r="AU75" s="3" t="b">
        <f t="shared" si="238"/>
        <v>0</v>
      </c>
      <c r="AV75" s="3" t="b">
        <f t="shared" si="238"/>
        <v>0</v>
      </c>
      <c r="AW75" s="3" t="b">
        <f t="shared" si="238"/>
        <v>0</v>
      </c>
      <c r="AX75" s="3" t="b">
        <f t="shared" si="238"/>
        <v>0</v>
      </c>
      <c r="AY75" s="3" t="b">
        <f t="shared" si="238"/>
        <v>0</v>
      </c>
      <c r="AZ75" s="3" t="b">
        <f t="shared" si="238"/>
        <v>0</v>
      </c>
    </row>
    <row r="76">
      <c r="A76" s="9" t="s">
        <v>130</v>
      </c>
      <c r="B76" s="3">
        <f t="shared" ref="B76:M76" si="239">VALUE(MID($A76,B$1,1))</f>
        <v>1</v>
      </c>
      <c r="C76" s="3">
        <f t="shared" si="239"/>
        <v>0</v>
      </c>
      <c r="D76" s="3">
        <f t="shared" si="239"/>
        <v>1</v>
      </c>
      <c r="E76" s="3">
        <f t="shared" si="239"/>
        <v>1</v>
      </c>
      <c r="F76" s="3">
        <f t="shared" si="239"/>
        <v>0</v>
      </c>
      <c r="G76" s="3">
        <f t="shared" si="239"/>
        <v>0</v>
      </c>
      <c r="H76" s="3">
        <f t="shared" si="239"/>
        <v>0</v>
      </c>
      <c r="I76" s="3">
        <f t="shared" si="239"/>
        <v>0</v>
      </c>
      <c r="J76" s="3">
        <f t="shared" si="239"/>
        <v>0</v>
      </c>
      <c r="K76" s="3">
        <f t="shared" si="239"/>
        <v>0</v>
      </c>
      <c r="L76" s="3">
        <f t="shared" si="239"/>
        <v>1</v>
      </c>
      <c r="M76" s="3">
        <f t="shared" si="239"/>
        <v>0</v>
      </c>
      <c r="AA76" s="3">
        <f t="shared" si="8"/>
        <v>2818</v>
      </c>
      <c r="AB76" s="7" t="b">
        <v>1</v>
      </c>
      <c r="AC76" s="3" t="b">
        <f t="shared" si="9"/>
        <v>0</v>
      </c>
      <c r="AD76" s="3" t="b">
        <f t="shared" ref="AD76:AN76" si="240">AND(AC76,C76=P$15)</f>
        <v>0</v>
      </c>
      <c r="AE76" s="3" t="b">
        <f t="shared" si="240"/>
        <v>0</v>
      </c>
      <c r="AF76" s="3" t="b">
        <f t="shared" si="240"/>
        <v>0</v>
      </c>
      <c r="AG76" s="3" t="b">
        <f t="shared" si="240"/>
        <v>0</v>
      </c>
      <c r="AH76" s="3" t="b">
        <f t="shared" si="240"/>
        <v>0</v>
      </c>
      <c r="AI76" s="3" t="b">
        <f t="shared" si="240"/>
        <v>0</v>
      </c>
      <c r="AJ76" s="3" t="b">
        <f t="shared" si="240"/>
        <v>0</v>
      </c>
      <c r="AK76" s="3" t="b">
        <f t="shared" si="240"/>
        <v>0</v>
      </c>
      <c r="AL76" s="3" t="b">
        <f t="shared" si="240"/>
        <v>0</v>
      </c>
      <c r="AM76" s="3" t="b">
        <f t="shared" si="240"/>
        <v>0</v>
      </c>
      <c r="AN76" s="8" t="b">
        <f t="shared" si="240"/>
        <v>0</v>
      </c>
      <c r="AO76" s="10" t="b">
        <f t="shared" si="11"/>
        <v>1</v>
      </c>
      <c r="AP76" s="3" t="b">
        <f t="shared" ref="AP76:AZ76" si="241">AND(AO76,C76=P$21)</f>
        <v>1</v>
      </c>
      <c r="AQ76" s="3" t="b">
        <f t="shared" si="241"/>
        <v>1</v>
      </c>
      <c r="AR76" s="3" t="b">
        <f t="shared" si="241"/>
        <v>0</v>
      </c>
      <c r="AS76" s="3" t="b">
        <f t="shared" si="241"/>
        <v>0</v>
      </c>
      <c r="AT76" s="3" t="b">
        <f t="shared" si="241"/>
        <v>0</v>
      </c>
      <c r="AU76" s="3" t="b">
        <f t="shared" si="241"/>
        <v>0</v>
      </c>
      <c r="AV76" s="3" t="b">
        <f t="shared" si="241"/>
        <v>0</v>
      </c>
      <c r="AW76" s="3" t="b">
        <f t="shared" si="241"/>
        <v>0</v>
      </c>
      <c r="AX76" s="3" t="b">
        <f t="shared" si="241"/>
        <v>0</v>
      </c>
      <c r="AY76" s="3" t="b">
        <f t="shared" si="241"/>
        <v>0</v>
      </c>
      <c r="AZ76" s="3" t="b">
        <f t="shared" si="241"/>
        <v>0</v>
      </c>
    </row>
    <row r="77">
      <c r="A77" s="9" t="s">
        <v>131</v>
      </c>
      <c r="B77" s="3">
        <f t="shared" ref="B77:M77" si="242">VALUE(MID($A77,B$1,1))</f>
        <v>1</v>
      </c>
      <c r="C77" s="3">
        <f t="shared" si="242"/>
        <v>1</v>
      </c>
      <c r="D77" s="3">
        <f t="shared" si="242"/>
        <v>0</v>
      </c>
      <c r="E77" s="3">
        <f t="shared" si="242"/>
        <v>1</v>
      </c>
      <c r="F77" s="3">
        <f t="shared" si="242"/>
        <v>1</v>
      </c>
      <c r="G77" s="3">
        <f t="shared" si="242"/>
        <v>0</v>
      </c>
      <c r="H77" s="3">
        <f t="shared" si="242"/>
        <v>0</v>
      </c>
      <c r="I77" s="3">
        <f t="shared" si="242"/>
        <v>1</v>
      </c>
      <c r="J77" s="3">
        <f t="shared" si="242"/>
        <v>0</v>
      </c>
      <c r="K77" s="3">
        <f t="shared" si="242"/>
        <v>0</v>
      </c>
      <c r="L77" s="3">
        <f t="shared" si="242"/>
        <v>0</v>
      </c>
      <c r="M77" s="3">
        <f t="shared" si="242"/>
        <v>0</v>
      </c>
      <c r="AA77" s="3">
        <f t="shared" si="8"/>
        <v>3472</v>
      </c>
      <c r="AB77" s="7" t="b">
        <v>1</v>
      </c>
      <c r="AC77" s="3" t="b">
        <f t="shared" si="9"/>
        <v>0</v>
      </c>
      <c r="AD77" s="3" t="b">
        <f t="shared" ref="AD77:AN77" si="243">AND(AC77,C77=P$15)</f>
        <v>0</v>
      </c>
      <c r="AE77" s="3" t="b">
        <f t="shared" si="243"/>
        <v>0</v>
      </c>
      <c r="AF77" s="3" t="b">
        <f t="shared" si="243"/>
        <v>0</v>
      </c>
      <c r="AG77" s="3" t="b">
        <f t="shared" si="243"/>
        <v>0</v>
      </c>
      <c r="AH77" s="3" t="b">
        <f t="shared" si="243"/>
        <v>0</v>
      </c>
      <c r="AI77" s="3" t="b">
        <f t="shared" si="243"/>
        <v>0</v>
      </c>
      <c r="AJ77" s="3" t="b">
        <f t="shared" si="243"/>
        <v>0</v>
      </c>
      <c r="AK77" s="3" t="b">
        <f t="shared" si="243"/>
        <v>0</v>
      </c>
      <c r="AL77" s="3" t="b">
        <f t="shared" si="243"/>
        <v>0</v>
      </c>
      <c r="AM77" s="3" t="b">
        <f t="shared" si="243"/>
        <v>0</v>
      </c>
      <c r="AN77" s="8" t="b">
        <f t="shared" si="243"/>
        <v>0</v>
      </c>
      <c r="AO77" s="10" t="b">
        <f t="shared" si="11"/>
        <v>1</v>
      </c>
      <c r="AP77" s="3" t="b">
        <f t="shared" ref="AP77:AZ77" si="244">AND(AO77,C77=P$21)</f>
        <v>0</v>
      </c>
      <c r="AQ77" s="3" t="b">
        <f t="shared" si="244"/>
        <v>0</v>
      </c>
      <c r="AR77" s="3" t="b">
        <f t="shared" si="244"/>
        <v>0</v>
      </c>
      <c r="AS77" s="3" t="b">
        <f t="shared" si="244"/>
        <v>0</v>
      </c>
      <c r="AT77" s="3" t="b">
        <f t="shared" si="244"/>
        <v>0</v>
      </c>
      <c r="AU77" s="3" t="b">
        <f t="shared" si="244"/>
        <v>0</v>
      </c>
      <c r="AV77" s="3" t="b">
        <f t="shared" si="244"/>
        <v>0</v>
      </c>
      <c r="AW77" s="3" t="b">
        <f t="shared" si="244"/>
        <v>0</v>
      </c>
      <c r="AX77" s="3" t="b">
        <f t="shared" si="244"/>
        <v>0</v>
      </c>
      <c r="AY77" s="3" t="b">
        <f t="shared" si="244"/>
        <v>0</v>
      </c>
      <c r="AZ77" s="3" t="b">
        <f t="shared" si="244"/>
        <v>0</v>
      </c>
    </row>
    <row r="78">
      <c r="A78" s="9" t="s">
        <v>132</v>
      </c>
      <c r="B78" s="3">
        <f t="shared" ref="B78:M78" si="245">VALUE(MID($A78,B$1,1))</f>
        <v>1</v>
      </c>
      <c r="C78" s="3">
        <f t="shared" si="245"/>
        <v>1</v>
      </c>
      <c r="D78" s="3">
        <f t="shared" si="245"/>
        <v>1</v>
      </c>
      <c r="E78" s="3">
        <f t="shared" si="245"/>
        <v>0</v>
      </c>
      <c r="F78" s="3">
        <f t="shared" si="245"/>
        <v>0</v>
      </c>
      <c r="G78" s="3">
        <f t="shared" si="245"/>
        <v>0</v>
      </c>
      <c r="H78" s="3">
        <f t="shared" si="245"/>
        <v>0</v>
      </c>
      <c r="I78" s="3">
        <f t="shared" si="245"/>
        <v>0</v>
      </c>
      <c r="J78" s="3">
        <f t="shared" si="245"/>
        <v>0</v>
      </c>
      <c r="K78" s="3">
        <f t="shared" si="245"/>
        <v>0</v>
      </c>
      <c r="L78" s="3">
        <f t="shared" si="245"/>
        <v>0</v>
      </c>
      <c r="M78" s="3">
        <f t="shared" si="245"/>
        <v>1</v>
      </c>
      <c r="AA78" s="3">
        <f t="shared" si="8"/>
        <v>3585</v>
      </c>
      <c r="AB78" s="7" t="b">
        <v>1</v>
      </c>
      <c r="AC78" s="3" t="b">
        <f t="shared" si="9"/>
        <v>0</v>
      </c>
      <c r="AD78" s="3" t="b">
        <f t="shared" ref="AD78:AN78" si="246">AND(AC78,C78=P$15)</f>
        <v>0</v>
      </c>
      <c r="AE78" s="3" t="b">
        <f t="shared" si="246"/>
        <v>0</v>
      </c>
      <c r="AF78" s="3" t="b">
        <f t="shared" si="246"/>
        <v>0</v>
      </c>
      <c r="AG78" s="3" t="b">
        <f t="shared" si="246"/>
        <v>0</v>
      </c>
      <c r="AH78" s="3" t="b">
        <f t="shared" si="246"/>
        <v>0</v>
      </c>
      <c r="AI78" s="3" t="b">
        <f t="shared" si="246"/>
        <v>0</v>
      </c>
      <c r="AJ78" s="3" t="b">
        <f t="shared" si="246"/>
        <v>0</v>
      </c>
      <c r="AK78" s="3" t="b">
        <f t="shared" si="246"/>
        <v>0</v>
      </c>
      <c r="AL78" s="3" t="b">
        <f t="shared" si="246"/>
        <v>0</v>
      </c>
      <c r="AM78" s="3" t="b">
        <f t="shared" si="246"/>
        <v>0</v>
      </c>
      <c r="AN78" s="8" t="b">
        <f t="shared" si="246"/>
        <v>0</v>
      </c>
      <c r="AO78" s="10" t="b">
        <f t="shared" si="11"/>
        <v>1</v>
      </c>
      <c r="AP78" s="3" t="b">
        <f t="shared" ref="AP78:AZ78" si="247">AND(AO78,C78=P$21)</f>
        <v>0</v>
      </c>
      <c r="AQ78" s="3" t="b">
        <f t="shared" si="247"/>
        <v>0</v>
      </c>
      <c r="AR78" s="3" t="b">
        <f t="shared" si="247"/>
        <v>0</v>
      </c>
      <c r="AS78" s="3" t="b">
        <f t="shared" si="247"/>
        <v>0</v>
      </c>
      <c r="AT78" s="3" t="b">
        <f t="shared" si="247"/>
        <v>0</v>
      </c>
      <c r="AU78" s="3" t="b">
        <f t="shared" si="247"/>
        <v>0</v>
      </c>
      <c r="AV78" s="3" t="b">
        <f t="shared" si="247"/>
        <v>0</v>
      </c>
      <c r="AW78" s="3" t="b">
        <f t="shared" si="247"/>
        <v>0</v>
      </c>
      <c r="AX78" s="3" t="b">
        <f t="shared" si="247"/>
        <v>0</v>
      </c>
      <c r="AY78" s="3" t="b">
        <f t="shared" si="247"/>
        <v>0</v>
      </c>
      <c r="AZ78" s="3" t="b">
        <f t="shared" si="247"/>
        <v>0</v>
      </c>
    </row>
    <row r="79">
      <c r="A79" s="9" t="s">
        <v>133</v>
      </c>
      <c r="B79" s="3">
        <f t="shared" ref="B79:M79" si="248">VALUE(MID($A79,B$1,1))</f>
        <v>1</v>
      </c>
      <c r="C79" s="3">
        <f t="shared" si="248"/>
        <v>0</v>
      </c>
      <c r="D79" s="3">
        <f t="shared" si="248"/>
        <v>0</v>
      </c>
      <c r="E79" s="3">
        <f t="shared" si="248"/>
        <v>1</v>
      </c>
      <c r="F79" s="3">
        <f t="shared" si="248"/>
        <v>1</v>
      </c>
      <c r="G79" s="3">
        <f t="shared" si="248"/>
        <v>0</v>
      </c>
      <c r="H79" s="3">
        <f t="shared" si="248"/>
        <v>1</v>
      </c>
      <c r="I79" s="3">
        <f t="shared" si="248"/>
        <v>1</v>
      </c>
      <c r="J79" s="3">
        <f t="shared" si="248"/>
        <v>1</v>
      </c>
      <c r="K79" s="3">
        <f t="shared" si="248"/>
        <v>1</v>
      </c>
      <c r="L79" s="3">
        <f t="shared" si="248"/>
        <v>1</v>
      </c>
      <c r="M79" s="3">
        <f t="shared" si="248"/>
        <v>1</v>
      </c>
      <c r="AA79" s="3">
        <f t="shared" si="8"/>
        <v>2495</v>
      </c>
      <c r="AB79" s="7" t="b">
        <v>1</v>
      </c>
      <c r="AC79" s="3" t="b">
        <f t="shared" si="9"/>
        <v>0</v>
      </c>
      <c r="AD79" s="3" t="b">
        <f t="shared" ref="AD79:AN79" si="249">AND(AC79,C79=P$15)</f>
        <v>0</v>
      </c>
      <c r="AE79" s="3" t="b">
        <f t="shared" si="249"/>
        <v>0</v>
      </c>
      <c r="AF79" s="3" t="b">
        <f t="shared" si="249"/>
        <v>0</v>
      </c>
      <c r="AG79" s="3" t="b">
        <f t="shared" si="249"/>
        <v>0</v>
      </c>
      <c r="AH79" s="3" t="b">
        <f t="shared" si="249"/>
        <v>0</v>
      </c>
      <c r="AI79" s="3" t="b">
        <f t="shared" si="249"/>
        <v>0</v>
      </c>
      <c r="AJ79" s="3" t="b">
        <f t="shared" si="249"/>
        <v>0</v>
      </c>
      <c r="AK79" s="3" t="b">
        <f t="shared" si="249"/>
        <v>0</v>
      </c>
      <c r="AL79" s="3" t="b">
        <f t="shared" si="249"/>
        <v>0</v>
      </c>
      <c r="AM79" s="3" t="b">
        <f t="shared" si="249"/>
        <v>0</v>
      </c>
      <c r="AN79" s="8" t="b">
        <f t="shared" si="249"/>
        <v>0</v>
      </c>
      <c r="AO79" s="10" t="b">
        <f t="shared" si="11"/>
        <v>1</v>
      </c>
      <c r="AP79" s="3" t="b">
        <f t="shared" ref="AP79:AZ79" si="250">AND(AO79,C79=P$21)</f>
        <v>1</v>
      </c>
      <c r="AQ79" s="3" t="b">
        <f t="shared" si="250"/>
        <v>0</v>
      </c>
      <c r="AR79" s="3" t="b">
        <f t="shared" si="250"/>
        <v>0</v>
      </c>
      <c r="AS79" s="3" t="b">
        <f t="shared" si="250"/>
        <v>0</v>
      </c>
      <c r="AT79" s="3" t="b">
        <f t="shared" si="250"/>
        <v>0</v>
      </c>
      <c r="AU79" s="3" t="b">
        <f t="shared" si="250"/>
        <v>0</v>
      </c>
      <c r="AV79" s="3" t="b">
        <f t="shared" si="250"/>
        <v>0</v>
      </c>
      <c r="AW79" s="3" t="b">
        <f t="shared" si="250"/>
        <v>0</v>
      </c>
      <c r="AX79" s="3" t="b">
        <f t="shared" si="250"/>
        <v>0</v>
      </c>
      <c r="AY79" s="3" t="b">
        <f t="shared" si="250"/>
        <v>0</v>
      </c>
      <c r="AZ79" s="3" t="b">
        <f t="shared" si="250"/>
        <v>0</v>
      </c>
    </row>
    <row r="80">
      <c r="A80" s="9" t="s">
        <v>134</v>
      </c>
      <c r="B80" s="3">
        <f t="shared" ref="B80:M80" si="251">VALUE(MID($A80,B$1,1))</f>
        <v>0</v>
      </c>
      <c r="C80" s="3">
        <f t="shared" si="251"/>
        <v>1</v>
      </c>
      <c r="D80" s="3">
        <f t="shared" si="251"/>
        <v>1</v>
      </c>
      <c r="E80" s="3">
        <f t="shared" si="251"/>
        <v>1</v>
      </c>
      <c r="F80" s="3">
        <f t="shared" si="251"/>
        <v>1</v>
      </c>
      <c r="G80" s="3">
        <f t="shared" si="251"/>
        <v>1</v>
      </c>
      <c r="H80" s="3">
        <f t="shared" si="251"/>
        <v>1</v>
      </c>
      <c r="I80" s="3">
        <f t="shared" si="251"/>
        <v>0</v>
      </c>
      <c r="J80" s="3">
        <f t="shared" si="251"/>
        <v>0</v>
      </c>
      <c r="K80" s="3">
        <f t="shared" si="251"/>
        <v>1</v>
      </c>
      <c r="L80" s="3">
        <f t="shared" si="251"/>
        <v>1</v>
      </c>
      <c r="M80" s="3">
        <f t="shared" si="251"/>
        <v>1</v>
      </c>
      <c r="AA80" s="3">
        <f t="shared" si="8"/>
        <v>2023</v>
      </c>
      <c r="AB80" s="7" t="b">
        <v>1</v>
      </c>
      <c r="AC80" s="3" t="b">
        <f t="shared" si="9"/>
        <v>1</v>
      </c>
      <c r="AD80" s="3" t="b">
        <f t="shared" ref="AD80:AN80" si="252">AND(AC80,C80=P$15)</f>
        <v>0</v>
      </c>
      <c r="AE80" s="3" t="b">
        <f t="shared" si="252"/>
        <v>0</v>
      </c>
      <c r="AF80" s="3" t="b">
        <f t="shared" si="252"/>
        <v>0</v>
      </c>
      <c r="AG80" s="3" t="b">
        <f t="shared" si="252"/>
        <v>0</v>
      </c>
      <c r="AH80" s="3" t="b">
        <f t="shared" si="252"/>
        <v>0</v>
      </c>
      <c r="AI80" s="3" t="b">
        <f t="shared" si="252"/>
        <v>0</v>
      </c>
      <c r="AJ80" s="3" t="b">
        <f t="shared" si="252"/>
        <v>0</v>
      </c>
      <c r="AK80" s="3" t="b">
        <f t="shared" si="252"/>
        <v>0</v>
      </c>
      <c r="AL80" s="3" t="b">
        <f t="shared" si="252"/>
        <v>0</v>
      </c>
      <c r="AM80" s="3" t="b">
        <f t="shared" si="252"/>
        <v>0</v>
      </c>
      <c r="AN80" s="8" t="b">
        <f t="shared" si="252"/>
        <v>0</v>
      </c>
      <c r="AO80" s="10" t="b">
        <f t="shared" si="11"/>
        <v>0</v>
      </c>
      <c r="AP80" s="3" t="b">
        <f t="shared" ref="AP80:AZ80" si="253">AND(AO80,C80=P$21)</f>
        <v>0</v>
      </c>
      <c r="AQ80" s="3" t="b">
        <f t="shared" si="253"/>
        <v>0</v>
      </c>
      <c r="AR80" s="3" t="b">
        <f t="shared" si="253"/>
        <v>0</v>
      </c>
      <c r="AS80" s="3" t="b">
        <f t="shared" si="253"/>
        <v>0</v>
      </c>
      <c r="AT80" s="3" t="b">
        <f t="shared" si="253"/>
        <v>0</v>
      </c>
      <c r="AU80" s="3" t="b">
        <f t="shared" si="253"/>
        <v>0</v>
      </c>
      <c r="AV80" s="3" t="b">
        <f t="shared" si="253"/>
        <v>0</v>
      </c>
      <c r="AW80" s="3" t="b">
        <f t="shared" si="253"/>
        <v>0</v>
      </c>
      <c r="AX80" s="3" t="b">
        <f t="shared" si="253"/>
        <v>0</v>
      </c>
      <c r="AY80" s="3" t="b">
        <f t="shared" si="253"/>
        <v>0</v>
      </c>
      <c r="AZ80" s="3" t="b">
        <f t="shared" si="253"/>
        <v>0</v>
      </c>
    </row>
    <row r="81">
      <c r="A81" s="9" t="s">
        <v>135</v>
      </c>
      <c r="B81" s="3">
        <f t="shared" ref="B81:M81" si="254">VALUE(MID($A81,B$1,1))</f>
        <v>1</v>
      </c>
      <c r="C81" s="3">
        <f t="shared" si="254"/>
        <v>0</v>
      </c>
      <c r="D81" s="3">
        <f t="shared" si="254"/>
        <v>0</v>
      </c>
      <c r="E81" s="3">
        <f t="shared" si="254"/>
        <v>1</v>
      </c>
      <c r="F81" s="3">
        <f t="shared" si="254"/>
        <v>1</v>
      </c>
      <c r="G81" s="3">
        <f t="shared" si="254"/>
        <v>1</v>
      </c>
      <c r="H81" s="3">
        <f t="shared" si="254"/>
        <v>0</v>
      </c>
      <c r="I81" s="3">
        <f t="shared" si="254"/>
        <v>0</v>
      </c>
      <c r="J81" s="3">
        <f t="shared" si="254"/>
        <v>1</v>
      </c>
      <c r="K81" s="3">
        <f t="shared" si="254"/>
        <v>1</v>
      </c>
      <c r="L81" s="3">
        <f t="shared" si="254"/>
        <v>0</v>
      </c>
      <c r="M81" s="3">
        <f t="shared" si="254"/>
        <v>0</v>
      </c>
      <c r="AA81" s="3">
        <f t="shared" si="8"/>
        <v>2508</v>
      </c>
      <c r="AB81" s="7" t="b">
        <v>1</v>
      </c>
      <c r="AC81" s="3" t="b">
        <f t="shared" si="9"/>
        <v>0</v>
      </c>
      <c r="AD81" s="3" t="b">
        <f t="shared" ref="AD81:AN81" si="255">AND(AC81,C81=P$15)</f>
        <v>0</v>
      </c>
      <c r="AE81" s="3" t="b">
        <f t="shared" si="255"/>
        <v>0</v>
      </c>
      <c r="AF81" s="3" t="b">
        <f t="shared" si="255"/>
        <v>0</v>
      </c>
      <c r="AG81" s="3" t="b">
        <f t="shared" si="255"/>
        <v>0</v>
      </c>
      <c r="AH81" s="3" t="b">
        <f t="shared" si="255"/>
        <v>0</v>
      </c>
      <c r="AI81" s="3" t="b">
        <f t="shared" si="255"/>
        <v>0</v>
      </c>
      <c r="AJ81" s="3" t="b">
        <f t="shared" si="255"/>
        <v>0</v>
      </c>
      <c r="AK81" s="3" t="b">
        <f t="shared" si="255"/>
        <v>0</v>
      </c>
      <c r="AL81" s="3" t="b">
        <f t="shared" si="255"/>
        <v>0</v>
      </c>
      <c r="AM81" s="3" t="b">
        <f t="shared" si="255"/>
        <v>0</v>
      </c>
      <c r="AN81" s="8" t="b">
        <f t="shared" si="255"/>
        <v>0</v>
      </c>
      <c r="AO81" s="10" t="b">
        <f t="shared" si="11"/>
        <v>1</v>
      </c>
      <c r="AP81" s="3" t="b">
        <f t="shared" ref="AP81:AZ81" si="256">AND(AO81,C81=P$21)</f>
        <v>1</v>
      </c>
      <c r="AQ81" s="3" t="b">
        <f t="shared" si="256"/>
        <v>0</v>
      </c>
      <c r="AR81" s="3" t="b">
        <f t="shared" si="256"/>
        <v>0</v>
      </c>
      <c r="AS81" s="3" t="b">
        <f t="shared" si="256"/>
        <v>0</v>
      </c>
      <c r="AT81" s="3" t="b">
        <f t="shared" si="256"/>
        <v>0</v>
      </c>
      <c r="AU81" s="3" t="b">
        <f t="shared" si="256"/>
        <v>0</v>
      </c>
      <c r="AV81" s="3" t="b">
        <f t="shared" si="256"/>
        <v>0</v>
      </c>
      <c r="AW81" s="3" t="b">
        <f t="shared" si="256"/>
        <v>0</v>
      </c>
      <c r="AX81" s="3" t="b">
        <f t="shared" si="256"/>
        <v>0</v>
      </c>
      <c r="AY81" s="3" t="b">
        <f t="shared" si="256"/>
        <v>0</v>
      </c>
      <c r="AZ81" s="3" t="b">
        <f t="shared" si="256"/>
        <v>0</v>
      </c>
    </row>
    <row r="82">
      <c r="A82" s="9" t="s">
        <v>136</v>
      </c>
      <c r="B82" s="3">
        <f t="shared" ref="B82:M82" si="257">VALUE(MID($A82,B$1,1))</f>
        <v>1</v>
      </c>
      <c r="C82" s="3">
        <f t="shared" si="257"/>
        <v>1</v>
      </c>
      <c r="D82" s="3">
        <f t="shared" si="257"/>
        <v>1</v>
      </c>
      <c r="E82" s="3">
        <f t="shared" si="257"/>
        <v>0</v>
      </c>
      <c r="F82" s="3">
        <f t="shared" si="257"/>
        <v>0</v>
      </c>
      <c r="G82" s="3">
        <f t="shared" si="257"/>
        <v>1</v>
      </c>
      <c r="H82" s="3">
        <f t="shared" si="257"/>
        <v>0</v>
      </c>
      <c r="I82" s="3">
        <f t="shared" si="257"/>
        <v>1</v>
      </c>
      <c r="J82" s="3">
        <f t="shared" si="257"/>
        <v>1</v>
      </c>
      <c r="K82" s="3">
        <f t="shared" si="257"/>
        <v>0</v>
      </c>
      <c r="L82" s="3">
        <f t="shared" si="257"/>
        <v>0</v>
      </c>
      <c r="M82" s="3">
        <f t="shared" si="257"/>
        <v>1</v>
      </c>
      <c r="AA82" s="3">
        <f t="shared" si="8"/>
        <v>3673</v>
      </c>
      <c r="AB82" s="7" t="b">
        <v>1</v>
      </c>
      <c r="AC82" s="3" t="b">
        <f t="shared" si="9"/>
        <v>0</v>
      </c>
      <c r="AD82" s="3" t="b">
        <f t="shared" ref="AD82:AN82" si="258">AND(AC82,C82=P$15)</f>
        <v>0</v>
      </c>
      <c r="AE82" s="3" t="b">
        <f t="shared" si="258"/>
        <v>0</v>
      </c>
      <c r="AF82" s="3" t="b">
        <f t="shared" si="258"/>
        <v>0</v>
      </c>
      <c r="AG82" s="3" t="b">
        <f t="shared" si="258"/>
        <v>0</v>
      </c>
      <c r="AH82" s="3" t="b">
        <f t="shared" si="258"/>
        <v>0</v>
      </c>
      <c r="AI82" s="3" t="b">
        <f t="shared" si="258"/>
        <v>0</v>
      </c>
      <c r="AJ82" s="3" t="b">
        <f t="shared" si="258"/>
        <v>0</v>
      </c>
      <c r="AK82" s="3" t="b">
        <f t="shared" si="258"/>
        <v>0</v>
      </c>
      <c r="AL82" s="3" t="b">
        <f t="shared" si="258"/>
        <v>0</v>
      </c>
      <c r="AM82" s="3" t="b">
        <f t="shared" si="258"/>
        <v>0</v>
      </c>
      <c r="AN82" s="8" t="b">
        <f t="shared" si="258"/>
        <v>0</v>
      </c>
      <c r="AO82" s="10" t="b">
        <f t="shared" si="11"/>
        <v>1</v>
      </c>
      <c r="AP82" s="3" t="b">
        <f t="shared" ref="AP82:AZ82" si="259">AND(AO82,C82=P$21)</f>
        <v>0</v>
      </c>
      <c r="AQ82" s="3" t="b">
        <f t="shared" si="259"/>
        <v>0</v>
      </c>
      <c r="AR82" s="3" t="b">
        <f t="shared" si="259"/>
        <v>0</v>
      </c>
      <c r="AS82" s="3" t="b">
        <f t="shared" si="259"/>
        <v>0</v>
      </c>
      <c r="AT82" s="3" t="b">
        <f t="shared" si="259"/>
        <v>0</v>
      </c>
      <c r="AU82" s="3" t="b">
        <f t="shared" si="259"/>
        <v>0</v>
      </c>
      <c r="AV82" s="3" t="b">
        <f t="shared" si="259"/>
        <v>0</v>
      </c>
      <c r="AW82" s="3" t="b">
        <f t="shared" si="259"/>
        <v>0</v>
      </c>
      <c r="AX82" s="3" t="b">
        <f t="shared" si="259"/>
        <v>0</v>
      </c>
      <c r="AY82" s="3" t="b">
        <f t="shared" si="259"/>
        <v>0</v>
      </c>
      <c r="AZ82" s="3" t="b">
        <f t="shared" si="259"/>
        <v>0</v>
      </c>
    </row>
    <row r="83">
      <c r="A83" s="9" t="s">
        <v>137</v>
      </c>
      <c r="B83" s="3">
        <f t="shared" ref="B83:M83" si="260">VALUE(MID($A83,B$1,1))</f>
        <v>1</v>
      </c>
      <c r="C83" s="3">
        <f t="shared" si="260"/>
        <v>0</v>
      </c>
      <c r="D83" s="3">
        <f t="shared" si="260"/>
        <v>1</v>
      </c>
      <c r="E83" s="3">
        <f t="shared" si="260"/>
        <v>0</v>
      </c>
      <c r="F83" s="3">
        <f t="shared" si="260"/>
        <v>0</v>
      </c>
      <c r="G83" s="3">
        <f t="shared" si="260"/>
        <v>1</v>
      </c>
      <c r="H83" s="3">
        <f t="shared" si="260"/>
        <v>1</v>
      </c>
      <c r="I83" s="3">
        <f t="shared" si="260"/>
        <v>1</v>
      </c>
      <c r="J83" s="3">
        <f t="shared" si="260"/>
        <v>0</v>
      </c>
      <c r="K83" s="3">
        <f t="shared" si="260"/>
        <v>0</v>
      </c>
      <c r="L83" s="3">
        <f t="shared" si="260"/>
        <v>0</v>
      </c>
      <c r="M83" s="3">
        <f t="shared" si="260"/>
        <v>1</v>
      </c>
      <c r="AA83" s="3">
        <f t="shared" si="8"/>
        <v>2673</v>
      </c>
      <c r="AB83" s="7" t="b">
        <v>1</v>
      </c>
      <c r="AC83" s="3" t="b">
        <f t="shared" si="9"/>
        <v>0</v>
      </c>
      <c r="AD83" s="3" t="b">
        <f t="shared" ref="AD83:AN83" si="261">AND(AC83,C83=P$15)</f>
        <v>0</v>
      </c>
      <c r="AE83" s="3" t="b">
        <f t="shared" si="261"/>
        <v>0</v>
      </c>
      <c r="AF83" s="3" t="b">
        <f t="shared" si="261"/>
        <v>0</v>
      </c>
      <c r="AG83" s="3" t="b">
        <f t="shared" si="261"/>
        <v>0</v>
      </c>
      <c r="AH83" s="3" t="b">
        <f t="shared" si="261"/>
        <v>0</v>
      </c>
      <c r="AI83" s="3" t="b">
        <f t="shared" si="261"/>
        <v>0</v>
      </c>
      <c r="AJ83" s="3" t="b">
        <f t="shared" si="261"/>
        <v>0</v>
      </c>
      <c r="AK83" s="3" t="b">
        <f t="shared" si="261"/>
        <v>0</v>
      </c>
      <c r="AL83" s="3" t="b">
        <f t="shared" si="261"/>
        <v>0</v>
      </c>
      <c r="AM83" s="3" t="b">
        <f t="shared" si="261"/>
        <v>0</v>
      </c>
      <c r="AN83" s="8" t="b">
        <f t="shared" si="261"/>
        <v>0</v>
      </c>
      <c r="AO83" s="10" t="b">
        <f t="shared" si="11"/>
        <v>1</v>
      </c>
      <c r="AP83" s="3" t="b">
        <f t="shared" ref="AP83:AZ83" si="262">AND(AO83,C83=P$21)</f>
        <v>1</v>
      </c>
      <c r="AQ83" s="3" t="b">
        <f t="shared" si="262"/>
        <v>1</v>
      </c>
      <c r="AR83" s="3" t="b">
        <f t="shared" si="262"/>
        <v>1</v>
      </c>
      <c r="AS83" s="3" t="b">
        <f t="shared" si="262"/>
        <v>0</v>
      </c>
      <c r="AT83" s="3" t="b">
        <f t="shared" si="262"/>
        <v>0</v>
      </c>
      <c r="AU83" s="3" t="b">
        <f t="shared" si="262"/>
        <v>0</v>
      </c>
      <c r="AV83" s="3" t="b">
        <f t="shared" si="262"/>
        <v>0</v>
      </c>
      <c r="AW83" s="3" t="b">
        <f t="shared" si="262"/>
        <v>0</v>
      </c>
      <c r="AX83" s="3" t="b">
        <f t="shared" si="262"/>
        <v>0</v>
      </c>
      <c r="AY83" s="3" t="b">
        <f t="shared" si="262"/>
        <v>0</v>
      </c>
      <c r="AZ83" s="3" t="b">
        <f t="shared" si="262"/>
        <v>0</v>
      </c>
    </row>
    <row r="84">
      <c r="A84" s="9" t="s">
        <v>138</v>
      </c>
      <c r="B84" s="3">
        <f t="shared" ref="B84:M84" si="263">VALUE(MID($A84,B$1,1))</f>
        <v>1</v>
      </c>
      <c r="C84" s="3">
        <f t="shared" si="263"/>
        <v>1</v>
      </c>
      <c r="D84" s="3">
        <f t="shared" si="263"/>
        <v>0</v>
      </c>
      <c r="E84" s="3">
        <f t="shared" si="263"/>
        <v>1</v>
      </c>
      <c r="F84" s="3">
        <f t="shared" si="263"/>
        <v>1</v>
      </c>
      <c r="G84" s="3">
        <f t="shared" si="263"/>
        <v>0</v>
      </c>
      <c r="H84" s="3">
        <f t="shared" si="263"/>
        <v>0</v>
      </c>
      <c r="I84" s="3">
        <f t="shared" si="263"/>
        <v>1</v>
      </c>
      <c r="J84" s="3">
        <f t="shared" si="263"/>
        <v>1</v>
      </c>
      <c r="K84" s="3">
        <f t="shared" si="263"/>
        <v>1</v>
      </c>
      <c r="L84" s="3">
        <f t="shared" si="263"/>
        <v>0</v>
      </c>
      <c r="M84" s="3">
        <f t="shared" si="263"/>
        <v>0</v>
      </c>
      <c r="AA84" s="3">
        <f t="shared" si="8"/>
        <v>3484</v>
      </c>
      <c r="AB84" s="7" t="b">
        <v>1</v>
      </c>
      <c r="AC84" s="3" t="b">
        <f t="shared" si="9"/>
        <v>0</v>
      </c>
      <c r="AD84" s="3" t="b">
        <f t="shared" ref="AD84:AN84" si="264">AND(AC84,C84=P$15)</f>
        <v>0</v>
      </c>
      <c r="AE84" s="3" t="b">
        <f t="shared" si="264"/>
        <v>0</v>
      </c>
      <c r="AF84" s="3" t="b">
        <f t="shared" si="264"/>
        <v>0</v>
      </c>
      <c r="AG84" s="3" t="b">
        <f t="shared" si="264"/>
        <v>0</v>
      </c>
      <c r="AH84" s="3" t="b">
        <f t="shared" si="264"/>
        <v>0</v>
      </c>
      <c r="AI84" s="3" t="b">
        <f t="shared" si="264"/>
        <v>0</v>
      </c>
      <c r="AJ84" s="3" t="b">
        <f t="shared" si="264"/>
        <v>0</v>
      </c>
      <c r="AK84" s="3" t="b">
        <f t="shared" si="264"/>
        <v>0</v>
      </c>
      <c r="AL84" s="3" t="b">
        <f t="shared" si="264"/>
        <v>0</v>
      </c>
      <c r="AM84" s="3" t="b">
        <f t="shared" si="264"/>
        <v>0</v>
      </c>
      <c r="AN84" s="8" t="b">
        <f t="shared" si="264"/>
        <v>0</v>
      </c>
      <c r="AO84" s="10" t="b">
        <f t="shared" si="11"/>
        <v>1</v>
      </c>
      <c r="AP84" s="3" t="b">
        <f t="shared" ref="AP84:AZ84" si="265">AND(AO84,C84=P$21)</f>
        <v>0</v>
      </c>
      <c r="AQ84" s="3" t="b">
        <f t="shared" si="265"/>
        <v>0</v>
      </c>
      <c r="AR84" s="3" t="b">
        <f t="shared" si="265"/>
        <v>0</v>
      </c>
      <c r="AS84" s="3" t="b">
        <f t="shared" si="265"/>
        <v>0</v>
      </c>
      <c r="AT84" s="3" t="b">
        <f t="shared" si="265"/>
        <v>0</v>
      </c>
      <c r="AU84" s="3" t="b">
        <f t="shared" si="265"/>
        <v>0</v>
      </c>
      <c r="AV84" s="3" t="b">
        <f t="shared" si="265"/>
        <v>0</v>
      </c>
      <c r="AW84" s="3" t="b">
        <f t="shared" si="265"/>
        <v>0</v>
      </c>
      <c r="AX84" s="3" t="b">
        <f t="shared" si="265"/>
        <v>0</v>
      </c>
      <c r="AY84" s="3" t="b">
        <f t="shared" si="265"/>
        <v>0</v>
      </c>
      <c r="AZ84" s="3" t="b">
        <f t="shared" si="265"/>
        <v>0</v>
      </c>
    </row>
    <row r="85">
      <c r="A85" s="9" t="s">
        <v>139</v>
      </c>
      <c r="B85" s="3">
        <f t="shared" ref="B85:M85" si="266">VALUE(MID($A85,B$1,1))</f>
        <v>0</v>
      </c>
      <c r="C85" s="3">
        <f t="shared" si="266"/>
        <v>0</v>
      </c>
      <c r="D85" s="3">
        <f t="shared" si="266"/>
        <v>0</v>
      </c>
      <c r="E85" s="3">
        <f t="shared" si="266"/>
        <v>0</v>
      </c>
      <c r="F85" s="3">
        <f t="shared" si="266"/>
        <v>0</v>
      </c>
      <c r="G85" s="3">
        <f t="shared" si="266"/>
        <v>0</v>
      </c>
      <c r="H85" s="3">
        <f t="shared" si="266"/>
        <v>1</v>
      </c>
      <c r="I85" s="3">
        <f t="shared" si="266"/>
        <v>1</v>
      </c>
      <c r="J85" s="3">
        <f t="shared" si="266"/>
        <v>0</v>
      </c>
      <c r="K85" s="3">
        <f t="shared" si="266"/>
        <v>1</v>
      </c>
      <c r="L85" s="3">
        <f t="shared" si="266"/>
        <v>0</v>
      </c>
      <c r="M85" s="3">
        <f t="shared" si="266"/>
        <v>0</v>
      </c>
      <c r="AA85" s="3">
        <f t="shared" si="8"/>
        <v>52</v>
      </c>
      <c r="AB85" s="7" t="b">
        <v>1</v>
      </c>
      <c r="AC85" s="3" t="b">
        <f t="shared" si="9"/>
        <v>1</v>
      </c>
      <c r="AD85" s="3" t="b">
        <f t="shared" ref="AD85:AN85" si="267">AND(AC85,C85=P$15)</f>
        <v>1</v>
      </c>
      <c r="AE85" s="3" t="b">
        <f t="shared" si="267"/>
        <v>0</v>
      </c>
      <c r="AF85" s="3" t="b">
        <f t="shared" si="267"/>
        <v>0</v>
      </c>
      <c r="AG85" s="3" t="b">
        <f t="shared" si="267"/>
        <v>0</v>
      </c>
      <c r="AH85" s="3" t="b">
        <f t="shared" si="267"/>
        <v>0</v>
      </c>
      <c r="AI85" s="3" t="b">
        <f t="shared" si="267"/>
        <v>0</v>
      </c>
      <c r="AJ85" s="3" t="b">
        <f t="shared" si="267"/>
        <v>0</v>
      </c>
      <c r="AK85" s="3" t="b">
        <f t="shared" si="267"/>
        <v>0</v>
      </c>
      <c r="AL85" s="3" t="b">
        <f t="shared" si="267"/>
        <v>0</v>
      </c>
      <c r="AM85" s="3" t="b">
        <f t="shared" si="267"/>
        <v>0</v>
      </c>
      <c r="AN85" s="8" t="b">
        <f t="shared" si="267"/>
        <v>0</v>
      </c>
      <c r="AO85" s="10" t="b">
        <f t="shared" si="11"/>
        <v>0</v>
      </c>
      <c r="AP85" s="3" t="b">
        <f t="shared" ref="AP85:AZ85" si="268">AND(AO85,C85=P$21)</f>
        <v>0</v>
      </c>
      <c r="AQ85" s="3" t="b">
        <f t="shared" si="268"/>
        <v>0</v>
      </c>
      <c r="AR85" s="3" t="b">
        <f t="shared" si="268"/>
        <v>0</v>
      </c>
      <c r="AS85" s="3" t="b">
        <f t="shared" si="268"/>
        <v>0</v>
      </c>
      <c r="AT85" s="3" t="b">
        <f t="shared" si="268"/>
        <v>0</v>
      </c>
      <c r="AU85" s="3" t="b">
        <f t="shared" si="268"/>
        <v>0</v>
      </c>
      <c r="AV85" s="3" t="b">
        <f t="shared" si="268"/>
        <v>0</v>
      </c>
      <c r="AW85" s="3" t="b">
        <f t="shared" si="268"/>
        <v>0</v>
      </c>
      <c r="AX85" s="3" t="b">
        <f t="shared" si="268"/>
        <v>0</v>
      </c>
      <c r="AY85" s="3" t="b">
        <f t="shared" si="268"/>
        <v>0</v>
      </c>
      <c r="AZ85" s="3" t="b">
        <f t="shared" si="268"/>
        <v>0</v>
      </c>
    </row>
    <row r="86">
      <c r="A86" s="9" t="s">
        <v>140</v>
      </c>
      <c r="B86" s="3">
        <f t="shared" ref="B86:M86" si="269">VALUE(MID($A86,B$1,1))</f>
        <v>1</v>
      </c>
      <c r="C86" s="3">
        <f t="shared" si="269"/>
        <v>0</v>
      </c>
      <c r="D86" s="3">
        <f t="shared" si="269"/>
        <v>0</v>
      </c>
      <c r="E86" s="3">
        <f t="shared" si="269"/>
        <v>1</v>
      </c>
      <c r="F86" s="3">
        <f t="shared" si="269"/>
        <v>0</v>
      </c>
      <c r="G86" s="3">
        <f t="shared" si="269"/>
        <v>1</v>
      </c>
      <c r="H86" s="3">
        <f t="shared" si="269"/>
        <v>1</v>
      </c>
      <c r="I86" s="3">
        <f t="shared" si="269"/>
        <v>0</v>
      </c>
      <c r="J86" s="3">
        <f t="shared" si="269"/>
        <v>0</v>
      </c>
      <c r="K86" s="3">
        <f t="shared" si="269"/>
        <v>0</v>
      </c>
      <c r="L86" s="3">
        <f t="shared" si="269"/>
        <v>0</v>
      </c>
      <c r="M86" s="3">
        <f t="shared" si="269"/>
        <v>0</v>
      </c>
      <c r="AA86" s="3">
        <f t="shared" si="8"/>
        <v>2400</v>
      </c>
      <c r="AB86" s="7" t="b">
        <v>1</v>
      </c>
      <c r="AC86" s="3" t="b">
        <f t="shared" si="9"/>
        <v>0</v>
      </c>
      <c r="AD86" s="3" t="b">
        <f t="shared" ref="AD86:AN86" si="270">AND(AC86,C86=P$15)</f>
        <v>0</v>
      </c>
      <c r="AE86" s="3" t="b">
        <f t="shared" si="270"/>
        <v>0</v>
      </c>
      <c r="AF86" s="3" t="b">
        <f t="shared" si="270"/>
        <v>0</v>
      </c>
      <c r="AG86" s="3" t="b">
        <f t="shared" si="270"/>
        <v>0</v>
      </c>
      <c r="AH86" s="3" t="b">
        <f t="shared" si="270"/>
        <v>0</v>
      </c>
      <c r="AI86" s="3" t="b">
        <f t="shared" si="270"/>
        <v>0</v>
      </c>
      <c r="AJ86" s="3" t="b">
        <f t="shared" si="270"/>
        <v>0</v>
      </c>
      <c r="AK86" s="3" t="b">
        <f t="shared" si="270"/>
        <v>0</v>
      </c>
      <c r="AL86" s="3" t="b">
        <f t="shared" si="270"/>
        <v>0</v>
      </c>
      <c r="AM86" s="3" t="b">
        <f t="shared" si="270"/>
        <v>0</v>
      </c>
      <c r="AN86" s="8" t="b">
        <f t="shared" si="270"/>
        <v>0</v>
      </c>
      <c r="AO86" s="10" t="b">
        <f t="shared" si="11"/>
        <v>1</v>
      </c>
      <c r="AP86" s="3" t="b">
        <f t="shared" ref="AP86:AZ86" si="271">AND(AO86,C86=P$21)</f>
        <v>1</v>
      </c>
      <c r="AQ86" s="3" t="b">
        <f t="shared" si="271"/>
        <v>0</v>
      </c>
      <c r="AR86" s="3" t="b">
        <f t="shared" si="271"/>
        <v>0</v>
      </c>
      <c r="AS86" s="3" t="b">
        <f t="shared" si="271"/>
        <v>0</v>
      </c>
      <c r="AT86" s="3" t="b">
        <f t="shared" si="271"/>
        <v>0</v>
      </c>
      <c r="AU86" s="3" t="b">
        <f t="shared" si="271"/>
        <v>0</v>
      </c>
      <c r="AV86" s="3" t="b">
        <f t="shared" si="271"/>
        <v>0</v>
      </c>
      <c r="AW86" s="3" t="b">
        <f t="shared" si="271"/>
        <v>0</v>
      </c>
      <c r="AX86" s="3" t="b">
        <f t="shared" si="271"/>
        <v>0</v>
      </c>
      <c r="AY86" s="3" t="b">
        <f t="shared" si="271"/>
        <v>0</v>
      </c>
      <c r="AZ86" s="3" t="b">
        <f t="shared" si="271"/>
        <v>0</v>
      </c>
    </row>
    <row r="87">
      <c r="A87" s="9" t="s">
        <v>141</v>
      </c>
      <c r="B87" s="3">
        <f t="shared" ref="B87:M87" si="272">VALUE(MID($A87,B$1,1))</f>
        <v>1</v>
      </c>
      <c r="C87" s="3">
        <f t="shared" si="272"/>
        <v>1</v>
      </c>
      <c r="D87" s="3">
        <f t="shared" si="272"/>
        <v>0</v>
      </c>
      <c r="E87" s="3">
        <f t="shared" si="272"/>
        <v>0</v>
      </c>
      <c r="F87" s="3">
        <f t="shared" si="272"/>
        <v>1</v>
      </c>
      <c r="G87" s="3">
        <f t="shared" si="272"/>
        <v>0</v>
      </c>
      <c r="H87" s="3">
        <f t="shared" si="272"/>
        <v>1</v>
      </c>
      <c r="I87" s="3">
        <f t="shared" si="272"/>
        <v>1</v>
      </c>
      <c r="J87" s="3">
        <f t="shared" si="272"/>
        <v>1</v>
      </c>
      <c r="K87" s="3">
        <f t="shared" si="272"/>
        <v>0</v>
      </c>
      <c r="L87" s="3">
        <f t="shared" si="272"/>
        <v>0</v>
      </c>
      <c r="M87" s="3">
        <f t="shared" si="272"/>
        <v>1</v>
      </c>
      <c r="AA87" s="3">
        <f t="shared" si="8"/>
        <v>3257</v>
      </c>
      <c r="AB87" s="7" t="b">
        <v>1</v>
      </c>
      <c r="AC87" s="3" t="b">
        <f t="shared" si="9"/>
        <v>0</v>
      </c>
      <c r="AD87" s="3" t="b">
        <f t="shared" ref="AD87:AN87" si="273">AND(AC87,C87=P$15)</f>
        <v>0</v>
      </c>
      <c r="AE87" s="3" t="b">
        <f t="shared" si="273"/>
        <v>0</v>
      </c>
      <c r="AF87" s="3" t="b">
        <f t="shared" si="273"/>
        <v>0</v>
      </c>
      <c r="AG87" s="3" t="b">
        <f t="shared" si="273"/>
        <v>0</v>
      </c>
      <c r="AH87" s="3" t="b">
        <f t="shared" si="273"/>
        <v>0</v>
      </c>
      <c r="AI87" s="3" t="b">
        <f t="shared" si="273"/>
        <v>0</v>
      </c>
      <c r="AJ87" s="3" t="b">
        <f t="shared" si="273"/>
        <v>0</v>
      </c>
      <c r="AK87" s="3" t="b">
        <f t="shared" si="273"/>
        <v>0</v>
      </c>
      <c r="AL87" s="3" t="b">
        <f t="shared" si="273"/>
        <v>0</v>
      </c>
      <c r="AM87" s="3" t="b">
        <f t="shared" si="273"/>
        <v>0</v>
      </c>
      <c r="AN87" s="8" t="b">
        <f t="shared" si="273"/>
        <v>0</v>
      </c>
      <c r="AO87" s="10" t="b">
        <f t="shared" si="11"/>
        <v>1</v>
      </c>
      <c r="AP87" s="3" t="b">
        <f t="shared" ref="AP87:AZ87" si="274">AND(AO87,C87=P$21)</f>
        <v>0</v>
      </c>
      <c r="AQ87" s="3" t="b">
        <f t="shared" si="274"/>
        <v>0</v>
      </c>
      <c r="AR87" s="3" t="b">
        <f t="shared" si="274"/>
        <v>0</v>
      </c>
      <c r="AS87" s="3" t="b">
        <f t="shared" si="274"/>
        <v>0</v>
      </c>
      <c r="AT87" s="3" t="b">
        <f t="shared" si="274"/>
        <v>0</v>
      </c>
      <c r="AU87" s="3" t="b">
        <f t="shared" si="274"/>
        <v>0</v>
      </c>
      <c r="AV87" s="3" t="b">
        <f t="shared" si="274"/>
        <v>0</v>
      </c>
      <c r="AW87" s="3" t="b">
        <f t="shared" si="274"/>
        <v>0</v>
      </c>
      <c r="AX87" s="3" t="b">
        <f t="shared" si="274"/>
        <v>0</v>
      </c>
      <c r="AY87" s="3" t="b">
        <f t="shared" si="274"/>
        <v>0</v>
      </c>
      <c r="AZ87" s="3" t="b">
        <f t="shared" si="274"/>
        <v>0</v>
      </c>
    </row>
    <row r="88">
      <c r="A88" s="9" t="s">
        <v>142</v>
      </c>
      <c r="B88" s="3">
        <f t="shared" ref="B88:M88" si="275">VALUE(MID($A88,B$1,1))</f>
        <v>0</v>
      </c>
      <c r="C88" s="3">
        <f t="shared" si="275"/>
        <v>0</v>
      </c>
      <c r="D88" s="3">
        <f t="shared" si="275"/>
        <v>0</v>
      </c>
      <c r="E88" s="3">
        <f t="shared" si="275"/>
        <v>1</v>
      </c>
      <c r="F88" s="3">
        <f t="shared" si="275"/>
        <v>0</v>
      </c>
      <c r="G88" s="3">
        <f t="shared" si="275"/>
        <v>0</v>
      </c>
      <c r="H88" s="3">
        <f t="shared" si="275"/>
        <v>0</v>
      </c>
      <c r="I88" s="3">
        <f t="shared" si="275"/>
        <v>0</v>
      </c>
      <c r="J88" s="3">
        <f t="shared" si="275"/>
        <v>1</v>
      </c>
      <c r="K88" s="3">
        <f t="shared" si="275"/>
        <v>1</v>
      </c>
      <c r="L88" s="3">
        <f t="shared" si="275"/>
        <v>1</v>
      </c>
      <c r="M88" s="3">
        <f t="shared" si="275"/>
        <v>1</v>
      </c>
      <c r="AA88" s="3">
        <f t="shared" si="8"/>
        <v>271</v>
      </c>
      <c r="AB88" s="7" t="b">
        <v>1</v>
      </c>
      <c r="AC88" s="3" t="b">
        <f t="shared" si="9"/>
        <v>1</v>
      </c>
      <c r="AD88" s="3" t="b">
        <f t="shared" ref="AD88:AN88" si="276">AND(AC88,C88=P$15)</f>
        <v>1</v>
      </c>
      <c r="AE88" s="3" t="b">
        <f t="shared" si="276"/>
        <v>0</v>
      </c>
      <c r="AF88" s="3" t="b">
        <f t="shared" si="276"/>
        <v>0</v>
      </c>
      <c r="AG88" s="3" t="b">
        <f t="shared" si="276"/>
        <v>0</v>
      </c>
      <c r="AH88" s="3" t="b">
        <f t="shared" si="276"/>
        <v>0</v>
      </c>
      <c r="AI88" s="3" t="b">
        <f t="shared" si="276"/>
        <v>0</v>
      </c>
      <c r="AJ88" s="3" t="b">
        <f t="shared" si="276"/>
        <v>0</v>
      </c>
      <c r="AK88" s="3" t="b">
        <f t="shared" si="276"/>
        <v>0</v>
      </c>
      <c r="AL88" s="3" t="b">
        <f t="shared" si="276"/>
        <v>0</v>
      </c>
      <c r="AM88" s="3" t="b">
        <f t="shared" si="276"/>
        <v>0</v>
      </c>
      <c r="AN88" s="8" t="b">
        <f t="shared" si="276"/>
        <v>0</v>
      </c>
      <c r="AO88" s="10" t="b">
        <f t="shared" si="11"/>
        <v>0</v>
      </c>
      <c r="AP88" s="3" t="b">
        <f t="shared" ref="AP88:AZ88" si="277">AND(AO88,C88=P$21)</f>
        <v>0</v>
      </c>
      <c r="AQ88" s="3" t="b">
        <f t="shared" si="277"/>
        <v>0</v>
      </c>
      <c r="AR88" s="3" t="b">
        <f t="shared" si="277"/>
        <v>0</v>
      </c>
      <c r="AS88" s="3" t="b">
        <f t="shared" si="277"/>
        <v>0</v>
      </c>
      <c r="AT88" s="3" t="b">
        <f t="shared" si="277"/>
        <v>0</v>
      </c>
      <c r="AU88" s="3" t="b">
        <f t="shared" si="277"/>
        <v>0</v>
      </c>
      <c r="AV88" s="3" t="b">
        <f t="shared" si="277"/>
        <v>0</v>
      </c>
      <c r="AW88" s="3" t="b">
        <f t="shared" si="277"/>
        <v>0</v>
      </c>
      <c r="AX88" s="3" t="b">
        <f t="shared" si="277"/>
        <v>0</v>
      </c>
      <c r="AY88" s="3" t="b">
        <f t="shared" si="277"/>
        <v>0</v>
      </c>
      <c r="AZ88" s="3" t="b">
        <f t="shared" si="277"/>
        <v>0</v>
      </c>
    </row>
    <row r="89">
      <c r="A89" s="9" t="s">
        <v>143</v>
      </c>
      <c r="B89" s="3">
        <f t="shared" ref="B89:M89" si="278">VALUE(MID($A89,B$1,1))</f>
        <v>0</v>
      </c>
      <c r="C89" s="3">
        <f t="shared" si="278"/>
        <v>1</v>
      </c>
      <c r="D89" s="3">
        <f t="shared" si="278"/>
        <v>1</v>
      </c>
      <c r="E89" s="3">
        <f t="shared" si="278"/>
        <v>0</v>
      </c>
      <c r="F89" s="3">
        <f t="shared" si="278"/>
        <v>0</v>
      </c>
      <c r="G89" s="3">
        <f t="shared" si="278"/>
        <v>0</v>
      </c>
      <c r="H89" s="3">
        <f t="shared" si="278"/>
        <v>1</v>
      </c>
      <c r="I89" s="3">
        <f t="shared" si="278"/>
        <v>0</v>
      </c>
      <c r="J89" s="3">
        <f t="shared" si="278"/>
        <v>1</v>
      </c>
      <c r="K89" s="3">
        <f t="shared" si="278"/>
        <v>0</v>
      </c>
      <c r="L89" s="3">
        <f t="shared" si="278"/>
        <v>0</v>
      </c>
      <c r="M89" s="3">
        <f t="shared" si="278"/>
        <v>0</v>
      </c>
      <c r="AA89" s="3">
        <f t="shared" si="8"/>
        <v>1576</v>
      </c>
      <c r="AB89" s="7" t="b">
        <v>1</v>
      </c>
      <c r="AC89" s="3" t="b">
        <f t="shared" si="9"/>
        <v>1</v>
      </c>
      <c r="AD89" s="3" t="b">
        <f t="shared" ref="AD89:AN89" si="279">AND(AC89,C89=P$15)</f>
        <v>0</v>
      </c>
      <c r="AE89" s="3" t="b">
        <f t="shared" si="279"/>
        <v>0</v>
      </c>
      <c r="AF89" s="3" t="b">
        <f t="shared" si="279"/>
        <v>0</v>
      </c>
      <c r="AG89" s="3" t="b">
        <f t="shared" si="279"/>
        <v>0</v>
      </c>
      <c r="AH89" s="3" t="b">
        <f t="shared" si="279"/>
        <v>0</v>
      </c>
      <c r="AI89" s="3" t="b">
        <f t="shared" si="279"/>
        <v>0</v>
      </c>
      <c r="AJ89" s="3" t="b">
        <f t="shared" si="279"/>
        <v>0</v>
      </c>
      <c r="AK89" s="3" t="b">
        <f t="shared" si="279"/>
        <v>0</v>
      </c>
      <c r="AL89" s="3" t="b">
        <f t="shared" si="279"/>
        <v>0</v>
      </c>
      <c r="AM89" s="3" t="b">
        <f t="shared" si="279"/>
        <v>0</v>
      </c>
      <c r="AN89" s="8" t="b">
        <f t="shared" si="279"/>
        <v>0</v>
      </c>
      <c r="AO89" s="10" t="b">
        <f t="shared" si="11"/>
        <v>0</v>
      </c>
      <c r="AP89" s="3" t="b">
        <f t="shared" ref="AP89:AZ89" si="280">AND(AO89,C89=P$21)</f>
        <v>0</v>
      </c>
      <c r="AQ89" s="3" t="b">
        <f t="shared" si="280"/>
        <v>0</v>
      </c>
      <c r="AR89" s="3" t="b">
        <f t="shared" si="280"/>
        <v>0</v>
      </c>
      <c r="AS89" s="3" t="b">
        <f t="shared" si="280"/>
        <v>0</v>
      </c>
      <c r="AT89" s="3" t="b">
        <f t="shared" si="280"/>
        <v>0</v>
      </c>
      <c r="AU89" s="3" t="b">
        <f t="shared" si="280"/>
        <v>0</v>
      </c>
      <c r="AV89" s="3" t="b">
        <f t="shared" si="280"/>
        <v>0</v>
      </c>
      <c r="AW89" s="3" t="b">
        <f t="shared" si="280"/>
        <v>0</v>
      </c>
      <c r="AX89" s="3" t="b">
        <f t="shared" si="280"/>
        <v>0</v>
      </c>
      <c r="AY89" s="3" t="b">
        <f t="shared" si="280"/>
        <v>0</v>
      </c>
      <c r="AZ89" s="3" t="b">
        <f t="shared" si="280"/>
        <v>0</v>
      </c>
    </row>
    <row r="90">
      <c r="A90" s="9" t="s">
        <v>144</v>
      </c>
      <c r="B90" s="3">
        <f t="shared" ref="B90:M90" si="281">VALUE(MID($A90,B$1,1))</f>
        <v>1</v>
      </c>
      <c r="C90" s="3">
        <f t="shared" si="281"/>
        <v>1</v>
      </c>
      <c r="D90" s="3">
        <f t="shared" si="281"/>
        <v>0</v>
      </c>
      <c r="E90" s="3">
        <f t="shared" si="281"/>
        <v>0</v>
      </c>
      <c r="F90" s="3">
        <f t="shared" si="281"/>
        <v>1</v>
      </c>
      <c r="G90" s="3">
        <f t="shared" si="281"/>
        <v>1</v>
      </c>
      <c r="H90" s="3">
        <f t="shared" si="281"/>
        <v>0</v>
      </c>
      <c r="I90" s="3">
        <f t="shared" si="281"/>
        <v>1</v>
      </c>
      <c r="J90" s="3">
        <f t="shared" si="281"/>
        <v>0</v>
      </c>
      <c r="K90" s="3">
        <f t="shared" si="281"/>
        <v>0</v>
      </c>
      <c r="L90" s="3">
        <f t="shared" si="281"/>
        <v>1</v>
      </c>
      <c r="M90" s="3">
        <f t="shared" si="281"/>
        <v>0</v>
      </c>
      <c r="AA90" s="3">
        <f t="shared" si="8"/>
        <v>3282</v>
      </c>
      <c r="AB90" s="7" t="b">
        <v>1</v>
      </c>
      <c r="AC90" s="3" t="b">
        <f t="shared" si="9"/>
        <v>0</v>
      </c>
      <c r="AD90" s="3" t="b">
        <f t="shared" ref="AD90:AN90" si="282">AND(AC90,C90=P$15)</f>
        <v>0</v>
      </c>
      <c r="AE90" s="3" t="b">
        <f t="shared" si="282"/>
        <v>0</v>
      </c>
      <c r="AF90" s="3" t="b">
        <f t="shared" si="282"/>
        <v>0</v>
      </c>
      <c r="AG90" s="3" t="b">
        <f t="shared" si="282"/>
        <v>0</v>
      </c>
      <c r="AH90" s="3" t="b">
        <f t="shared" si="282"/>
        <v>0</v>
      </c>
      <c r="AI90" s="3" t="b">
        <f t="shared" si="282"/>
        <v>0</v>
      </c>
      <c r="AJ90" s="3" t="b">
        <f t="shared" si="282"/>
        <v>0</v>
      </c>
      <c r="AK90" s="3" t="b">
        <f t="shared" si="282"/>
        <v>0</v>
      </c>
      <c r="AL90" s="3" t="b">
        <f t="shared" si="282"/>
        <v>0</v>
      </c>
      <c r="AM90" s="3" t="b">
        <f t="shared" si="282"/>
        <v>0</v>
      </c>
      <c r="AN90" s="8" t="b">
        <f t="shared" si="282"/>
        <v>0</v>
      </c>
      <c r="AO90" s="10" t="b">
        <f t="shared" si="11"/>
        <v>1</v>
      </c>
      <c r="AP90" s="3" t="b">
        <f t="shared" ref="AP90:AZ90" si="283">AND(AO90,C90=P$21)</f>
        <v>0</v>
      </c>
      <c r="AQ90" s="3" t="b">
        <f t="shared" si="283"/>
        <v>0</v>
      </c>
      <c r="AR90" s="3" t="b">
        <f t="shared" si="283"/>
        <v>0</v>
      </c>
      <c r="AS90" s="3" t="b">
        <f t="shared" si="283"/>
        <v>0</v>
      </c>
      <c r="AT90" s="3" t="b">
        <f t="shared" si="283"/>
        <v>0</v>
      </c>
      <c r="AU90" s="3" t="b">
        <f t="shared" si="283"/>
        <v>0</v>
      </c>
      <c r="AV90" s="3" t="b">
        <f t="shared" si="283"/>
        <v>0</v>
      </c>
      <c r="AW90" s="3" t="b">
        <f t="shared" si="283"/>
        <v>0</v>
      </c>
      <c r="AX90" s="3" t="b">
        <f t="shared" si="283"/>
        <v>0</v>
      </c>
      <c r="AY90" s="3" t="b">
        <f t="shared" si="283"/>
        <v>0</v>
      </c>
      <c r="AZ90" s="3" t="b">
        <f t="shared" si="283"/>
        <v>0</v>
      </c>
    </row>
    <row r="91">
      <c r="A91" s="9" t="s">
        <v>145</v>
      </c>
      <c r="B91" s="3">
        <f t="shared" ref="B91:M91" si="284">VALUE(MID($A91,B$1,1))</f>
        <v>0</v>
      </c>
      <c r="C91" s="3">
        <f t="shared" si="284"/>
        <v>1</v>
      </c>
      <c r="D91" s="3">
        <f t="shared" si="284"/>
        <v>1</v>
      </c>
      <c r="E91" s="3">
        <f t="shared" si="284"/>
        <v>0</v>
      </c>
      <c r="F91" s="3">
        <f t="shared" si="284"/>
        <v>1</v>
      </c>
      <c r="G91" s="3">
        <f t="shared" si="284"/>
        <v>1</v>
      </c>
      <c r="H91" s="3">
        <f t="shared" si="284"/>
        <v>0</v>
      </c>
      <c r="I91" s="3">
        <f t="shared" si="284"/>
        <v>1</v>
      </c>
      <c r="J91" s="3">
        <f t="shared" si="284"/>
        <v>0</v>
      </c>
      <c r="K91" s="3">
        <f t="shared" si="284"/>
        <v>0</v>
      </c>
      <c r="L91" s="3">
        <f t="shared" si="284"/>
        <v>0</v>
      </c>
      <c r="M91" s="3">
        <f t="shared" si="284"/>
        <v>0</v>
      </c>
      <c r="AA91" s="3">
        <f t="shared" si="8"/>
        <v>1744</v>
      </c>
      <c r="AB91" s="7" t="b">
        <v>1</v>
      </c>
      <c r="AC91" s="3" t="b">
        <f t="shared" si="9"/>
        <v>1</v>
      </c>
      <c r="AD91" s="3" t="b">
        <f t="shared" ref="AD91:AN91" si="285">AND(AC91,C91=P$15)</f>
        <v>0</v>
      </c>
      <c r="AE91" s="3" t="b">
        <f t="shared" si="285"/>
        <v>0</v>
      </c>
      <c r="AF91" s="3" t="b">
        <f t="shared" si="285"/>
        <v>0</v>
      </c>
      <c r="AG91" s="3" t="b">
        <f t="shared" si="285"/>
        <v>0</v>
      </c>
      <c r="AH91" s="3" t="b">
        <f t="shared" si="285"/>
        <v>0</v>
      </c>
      <c r="AI91" s="3" t="b">
        <f t="shared" si="285"/>
        <v>0</v>
      </c>
      <c r="AJ91" s="3" t="b">
        <f t="shared" si="285"/>
        <v>0</v>
      </c>
      <c r="AK91" s="3" t="b">
        <f t="shared" si="285"/>
        <v>0</v>
      </c>
      <c r="AL91" s="3" t="b">
        <f t="shared" si="285"/>
        <v>0</v>
      </c>
      <c r="AM91" s="3" t="b">
        <f t="shared" si="285"/>
        <v>0</v>
      </c>
      <c r="AN91" s="8" t="b">
        <f t="shared" si="285"/>
        <v>0</v>
      </c>
      <c r="AO91" s="10" t="b">
        <f t="shared" si="11"/>
        <v>0</v>
      </c>
      <c r="AP91" s="3" t="b">
        <f t="shared" ref="AP91:AZ91" si="286">AND(AO91,C91=P$21)</f>
        <v>0</v>
      </c>
      <c r="AQ91" s="3" t="b">
        <f t="shared" si="286"/>
        <v>0</v>
      </c>
      <c r="AR91" s="3" t="b">
        <f t="shared" si="286"/>
        <v>0</v>
      </c>
      <c r="AS91" s="3" t="b">
        <f t="shared" si="286"/>
        <v>0</v>
      </c>
      <c r="AT91" s="3" t="b">
        <f t="shared" si="286"/>
        <v>0</v>
      </c>
      <c r="AU91" s="3" t="b">
        <f t="shared" si="286"/>
        <v>0</v>
      </c>
      <c r="AV91" s="3" t="b">
        <f t="shared" si="286"/>
        <v>0</v>
      </c>
      <c r="AW91" s="3" t="b">
        <f t="shared" si="286"/>
        <v>0</v>
      </c>
      <c r="AX91" s="3" t="b">
        <f t="shared" si="286"/>
        <v>0</v>
      </c>
      <c r="AY91" s="3" t="b">
        <f t="shared" si="286"/>
        <v>0</v>
      </c>
      <c r="AZ91" s="3" t="b">
        <f t="shared" si="286"/>
        <v>0</v>
      </c>
    </row>
    <row r="92">
      <c r="A92" s="9" t="s">
        <v>146</v>
      </c>
      <c r="B92" s="3">
        <f t="shared" ref="B92:M92" si="287">VALUE(MID($A92,B$1,1))</f>
        <v>0</v>
      </c>
      <c r="C92" s="3">
        <f t="shared" si="287"/>
        <v>0</v>
      </c>
      <c r="D92" s="3">
        <f t="shared" si="287"/>
        <v>1</v>
      </c>
      <c r="E92" s="3">
        <f t="shared" si="287"/>
        <v>0</v>
      </c>
      <c r="F92" s="3">
        <f t="shared" si="287"/>
        <v>1</v>
      </c>
      <c r="G92" s="3">
        <f t="shared" si="287"/>
        <v>0</v>
      </c>
      <c r="H92" s="3">
        <f t="shared" si="287"/>
        <v>0</v>
      </c>
      <c r="I92" s="3">
        <f t="shared" si="287"/>
        <v>1</v>
      </c>
      <c r="J92" s="3">
        <f t="shared" si="287"/>
        <v>1</v>
      </c>
      <c r="K92" s="3">
        <f t="shared" si="287"/>
        <v>0</v>
      </c>
      <c r="L92" s="3">
        <f t="shared" si="287"/>
        <v>1</v>
      </c>
      <c r="M92" s="3">
        <f t="shared" si="287"/>
        <v>1</v>
      </c>
      <c r="AA92" s="3">
        <f t="shared" si="8"/>
        <v>667</v>
      </c>
      <c r="AB92" s="7" t="b">
        <v>1</v>
      </c>
      <c r="AC92" s="3" t="b">
        <f t="shared" si="9"/>
        <v>1</v>
      </c>
      <c r="AD92" s="3" t="b">
        <f t="shared" ref="AD92:AN92" si="288">AND(AC92,C92=P$15)</f>
        <v>1</v>
      </c>
      <c r="AE92" s="3" t="b">
        <f t="shared" si="288"/>
        <v>1</v>
      </c>
      <c r="AF92" s="3" t="b">
        <f t="shared" si="288"/>
        <v>0</v>
      </c>
      <c r="AG92" s="3" t="b">
        <f t="shared" si="288"/>
        <v>0</v>
      </c>
      <c r="AH92" s="3" t="b">
        <f t="shared" si="288"/>
        <v>0</v>
      </c>
      <c r="AI92" s="3" t="b">
        <f t="shared" si="288"/>
        <v>0</v>
      </c>
      <c r="AJ92" s="3" t="b">
        <f t="shared" si="288"/>
        <v>0</v>
      </c>
      <c r="AK92" s="3" t="b">
        <f t="shared" si="288"/>
        <v>0</v>
      </c>
      <c r="AL92" s="3" t="b">
        <f t="shared" si="288"/>
        <v>0</v>
      </c>
      <c r="AM92" s="3" t="b">
        <f t="shared" si="288"/>
        <v>0</v>
      </c>
      <c r="AN92" s="8" t="b">
        <f t="shared" si="288"/>
        <v>0</v>
      </c>
      <c r="AO92" s="10" t="b">
        <f t="shared" si="11"/>
        <v>0</v>
      </c>
      <c r="AP92" s="3" t="b">
        <f t="shared" ref="AP92:AZ92" si="289">AND(AO92,C92=P$21)</f>
        <v>0</v>
      </c>
      <c r="AQ92" s="3" t="b">
        <f t="shared" si="289"/>
        <v>0</v>
      </c>
      <c r="AR92" s="3" t="b">
        <f t="shared" si="289"/>
        <v>0</v>
      </c>
      <c r="AS92" s="3" t="b">
        <f t="shared" si="289"/>
        <v>0</v>
      </c>
      <c r="AT92" s="3" t="b">
        <f t="shared" si="289"/>
        <v>0</v>
      </c>
      <c r="AU92" s="3" t="b">
        <f t="shared" si="289"/>
        <v>0</v>
      </c>
      <c r="AV92" s="3" t="b">
        <f t="shared" si="289"/>
        <v>0</v>
      </c>
      <c r="AW92" s="3" t="b">
        <f t="shared" si="289"/>
        <v>0</v>
      </c>
      <c r="AX92" s="3" t="b">
        <f t="shared" si="289"/>
        <v>0</v>
      </c>
      <c r="AY92" s="3" t="b">
        <f t="shared" si="289"/>
        <v>0</v>
      </c>
      <c r="AZ92" s="3" t="b">
        <f t="shared" si="289"/>
        <v>0</v>
      </c>
    </row>
    <row r="93">
      <c r="A93" s="9" t="s">
        <v>147</v>
      </c>
      <c r="B93" s="3">
        <f t="shared" ref="B93:M93" si="290">VALUE(MID($A93,B$1,1))</f>
        <v>1</v>
      </c>
      <c r="C93" s="3">
        <f t="shared" si="290"/>
        <v>1</v>
      </c>
      <c r="D93" s="3">
        <f t="shared" si="290"/>
        <v>1</v>
      </c>
      <c r="E93" s="3">
        <f t="shared" si="290"/>
        <v>0</v>
      </c>
      <c r="F93" s="3">
        <f t="shared" si="290"/>
        <v>1</v>
      </c>
      <c r="G93" s="3">
        <f t="shared" si="290"/>
        <v>0</v>
      </c>
      <c r="H93" s="3">
        <f t="shared" si="290"/>
        <v>0</v>
      </c>
      <c r="I93" s="3">
        <f t="shared" si="290"/>
        <v>1</v>
      </c>
      <c r="J93" s="3">
        <f t="shared" si="290"/>
        <v>1</v>
      </c>
      <c r="K93" s="3">
        <f t="shared" si="290"/>
        <v>0</v>
      </c>
      <c r="L93" s="3">
        <f t="shared" si="290"/>
        <v>0</v>
      </c>
      <c r="M93" s="3">
        <f t="shared" si="290"/>
        <v>0</v>
      </c>
      <c r="AA93" s="3">
        <f t="shared" si="8"/>
        <v>3736</v>
      </c>
      <c r="AB93" s="7" t="b">
        <v>1</v>
      </c>
      <c r="AC93" s="3" t="b">
        <f t="shared" si="9"/>
        <v>0</v>
      </c>
      <c r="AD93" s="3" t="b">
        <f t="shared" ref="AD93:AN93" si="291">AND(AC93,C93=P$15)</f>
        <v>0</v>
      </c>
      <c r="AE93" s="3" t="b">
        <f t="shared" si="291"/>
        <v>0</v>
      </c>
      <c r="AF93" s="3" t="b">
        <f t="shared" si="291"/>
        <v>0</v>
      </c>
      <c r="AG93" s="3" t="b">
        <f t="shared" si="291"/>
        <v>0</v>
      </c>
      <c r="AH93" s="3" t="b">
        <f t="shared" si="291"/>
        <v>0</v>
      </c>
      <c r="AI93" s="3" t="b">
        <f t="shared" si="291"/>
        <v>0</v>
      </c>
      <c r="AJ93" s="3" t="b">
        <f t="shared" si="291"/>
        <v>0</v>
      </c>
      <c r="AK93" s="3" t="b">
        <f t="shared" si="291"/>
        <v>0</v>
      </c>
      <c r="AL93" s="3" t="b">
        <f t="shared" si="291"/>
        <v>0</v>
      </c>
      <c r="AM93" s="3" t="b">
        <f t="shared" si="291"/>
        <v>0</v>
      </c>
      <c r="AN93" s="8" t="b">
        <f t="shared" si="291"/>
        <v>0</v>
      </c>
      <c r="AO93" s="10" t="b">
        <f t="shared" si="11"/>
        <v>1</v>
      </c>
      <c r="AP93" s="3" t="b">
        <f t="shared" ref="AP93:AZ93" si="292">AND(AO93,C93=P$21)</f>
        <v>0</v>
      </c>
      <c r="AQ93" s="3" t="b">
        <f t="shared" si="292"/>
        <v>0</v>
      </c>
      <c r="AR93" s="3" t="b">
        <f t="shared" si="292"/>
        <v>0</v>
      </c>
      <c r="AS93" s="3" t="b">
        <f t="shared" si="292"/>
        <v>0</v>
      </c>
      <c r="AT93" s="3" t="b">
        <f t="shared" si="292"/>
        <v>0</v>
      </c>
      <c r="AU93" s="3" t="b">
        <f t="shared" si="292"/>
        <v>0</v>
      </c>
      <c r="AV93" s="3" t="b">
        <f t="shared" si="292"/>
        <v>0</v>
      </c>
      <c r="AW93" s="3" t="b">
        <f t="shared" si="292"/>
        <v>0</v>
      </c>
      <c r="AX93" s="3" t="b">
        <f t="shared" si="292"/>
        <v>0</v>
      </c>
      <c r="AY93" s="3" t="b">
        <f t="shared" si="292"/>
        <v>0</v>
      </c>
      <c r="AZ93" s="3" t="b">
        <f t="shared" si="292"/>
        <v>0</v>
      </c>
    </row>
    <row r="94">
      <c r="A94" s="9" t="s">
        <v>148</v>
      </c>
      <c r="B94" s="3">
        <f t="shared" ref="B94:M94" si="293">VALUE(MID($A94,B$1,1))</f>
        <v>1</v>
      </c>
      <c r="C94" s="3">
        <f t="shared" si="293"/>
        <v>0</v>
      </c>
      <c r="D94" s="3">
        <f t="shared" si="293"/>
        <v>1</v>
      </c>
      <c r="E94" s="3">
        <f t="shared" si="293"/>
        <v>0</v>
      </c>
      <c r="F94" s="3">
        <f t="shared" si="293"/>
        <v>0</v>
      </c>
      <c r="G94" s="3">
        <f t="shared" si="293"/>
        <v>0</v>
      </c>
      <c r="H94" s="3">
        <f t="shared" si="293"/>
        <v>1</v>
      </c>
      <c r="I94" s="3">
        <f t="shared" si="293"/>
        <v>1</v>
      </c>
      <c r="J94" s="3">
        <f t="shared" si="293"/>
        <v>1</v>
      </c>
      <c r="K94" s="3">
        <f t="shared" si="293"/>
        <v>1</v>
      </c>
      <c r="L94" s="3">
        <f t="shared" si="293"/>
        <v>0</v>
      </c>
      <c r="M94" s="3">
        <f t="shared" si="293"/>
        <v>1</v>
      </c>
      <c r="AA94" s="3">
        <f t="shared" si="8"/>
        <v>2621</v>
      </c>
      <c r="AB94" s="7" t="b">
        <v>1</v>
      </c>
      <c r="AC94" s="3" t="b">
        <f t="shared" si="9"/>
        <v>0</v>
      </c>
      <c r="AD94" s="3" t="b">
        <f t="shared" ref="AD94:AN94" si="294">AND(AC94,C94=P$15)</f>
        <v>0</v>
      </c>
      <c r="AE94" s="3" t="b">
        <f t="shared" si="294"/>
        <v>0</v>
      </c>
      <c r="AF94" s="3" t="b">
        <f t="shared" si="294"/>
        <v>0</v>
      </c>
      <c r="AG94" s="3" t="b">
        <f t="shared" si="294"/>
        <v>0</v>
      </c>
      <c r="AH94" s="3" t="b">
        <f t="shared" si="294"/>
        <v>0</v>
      </c>
      <c r="AI94" s="3" t="b">
        <f t="shared" si="294"/>
        <v>0</v>
      </c>
      <c r="AJ94" s="3" t="b">
        <f t="shared" si="294"/>
        <v>0</v>
      </c>
      <c r="AK94" s="3" t="b">
        <f t="shared" si="294"/>
        <v>0</v>
      </c>
      <c r="AL94" s="3" t="b">
        <f t="shared" si="294"/>
        <v>0</v>
      </c>
      <c r="AM94" s="3" t="b">
        <f t="shared" si="294"/>
        <v>0</v>
      </c>
      <c r="AN94" s="8" t="b">
        <f t="shared" si="294"/>
        <v>0</v>
      </c>
      <c r="AO94" s="10" t="b">
        <f t="shared" si="11"/>
        <v>1</v>
      </c>
      <c r="AP94" s="3" t="b">
        <f t="shared" ref="AP94:AZ94" si="295">AND(AO94,C94=P$21)</f>
        <v>1</v>
      </c>
      <c r="AQ94" s="3" t="b">
        <f t="shared" si="295"/>
        <v>1</v>
      </c>
      <c r="AR94" s="3" t="b">
        <f t="shared" si="295"/>
        <v>1</v>
      </c>
      <c r="AS94" s="3" t="b">
        <f t="shared" si="295"/>
        <v>0</v>
      </c>
      <c r="AT94" s="3" t="b">
        <f t="shared" si="295"/>
        <v>0</v>
      </c>
      <c r="AU94" s="3" t="b">
        <f t="shared" si="295"/>
        <v>0</v>
      </c>
      <c r="AV94" s="3" t="b">
        <f t="shared" si="295"/>
        <v>0</v>
      </c>
      <c r="AW94" s="3" t="b">
        <f t="shared" si="295"/>
        <v>0</v>
      </c>
      <c r="AX94" s="3" t="b">
        <f t="shared" si="295"/>
        <v>0</v>
      </c>
      <c r="AY94" s="3" t="b">
        <f t="shared" si="295"/>
        <v>0</v>
      </c>
      <c r="AZ94" s="3" t="b">
        <f t="shared" si="295"/>
        <v>0</v>
      </c>
    </row>
    <row r="95">
      <c r="A95" s="9" t="s">
        <v>149</v>
      </c>
      <c r="B95" s="3">
        <f t="shared" ref="B95:M95" si="296">VALUE(MID($A95,B$1,1))</f>
        <v>0</v>
      </c>
      <c r="C95" s="3">
        <f t="shared" si="296"/>
        <v>0</v>
      </c>
      <c r="D95" s="3">
        <f t="shared" si="296"/>
        <v>1</v>
      </c>
      <c r="E95" s="3">
        <f t="shared" si="296"/>
        <v>0</v>
      </c>
      <c r="F95" s="3">
        <f t="shared" si="296"/>
        <v>0</v>
      </c>
      <c r="G95" s="3">
        <f t="shared" si="296"/>
        <v>0</v>
      </c>
      <c r="H95" s="3">
        <f t="shared" si="296"/>
        <v>0</v>
      </c>
      <c r="I95" s="3">
        <f t="shared" si="296"/>
        <v>1</v>
      </c>
      <c r="J95" s="3">
        <f t="shared" si="296"/>
        <v>1</v>
      </c>
      <c r="K95" s="3">
        <f t="shared" si="296"/>
        <v>0</v>
      </c>
      <c r="L95" s="3">
        <f t="shared" si="296"/>
        <v>0</v>
      </c>
      <c r="M95" s="3">
        <f t="shared" si="296"/>
        <v>0</v>
      </c>
      <c r="AA95" s="3">
        <f t="shared" si="8"/>
        <v>536</v>
      </c>
      <c r="AB95" s="7" t="b">
        <v>1</v>
      </c>
      <c r="AC95" s="3" t="b">
        <f t="shared" si="9"/>
        <v>1</v>
      </c>
      <c r="AD95" s="3" t="b">
        <f t="shared" ref="AD95:AN95" si="297">AND(AC95,C95=P$15)</f>
        <v>1</v>
      </c>
      <c r="AE95" s="3" t="b">
        <f t="shared" si="297"/>
        <v>1</v>
      </c>
      <c r="AF95" s="3" t="b">
        <f t="shared" si="297"/>
        <v>0</v>
      </c>
      <c r="AG95" s="3" t="b">
        <f t="shared" si="297"/>
        <v>0</v>
      </c>
      <c r="AH95" s="3" t="b">
        <f t="shared" si="297"/>
        <v>0</v>
      </c>
      <c r="AI95" s="3" t="b">
        <f t="shared" si="297"/>
        <v>0</v>
      </c>
      <c r="AJ95" s="3" t="b">
        <f t="shared" si="297"/>
        <v>0</v>
      </c>
      <c r="AK95" s="3" t="b">
        <f t="shared" si="297"/>
        <v>0</v>
      </c>
      <c r="AL95" s="3" t="b">
        <f t="shared" si="297"/>
        <v>0</v>
      </c>
      <c r="AM95" s="3" t="b">
        <f t="shared" si="297"/>
        <v>0</v>
      </c>
      <c r="AN95" s="8" t="b">
        <f t="shared" si="297"/>
        <v>0</v>
      </c>
      <c r="AO95" s="10" t="b">
        <f t="shared" si="11"/>
        <v>0</v>
      </c>
      <c r="AP95" s="3" t="b">
        <f t="shared" ref="AP95:AZ95" si="298">AND(AO95,C95=P$21)</f>
        <v>0</v>
      </c>
      <c r="AQ95" s="3" t="b">
        <f t="shared" si="298"/>
        <v>0</v>
      </c>
      <c r="AR95" s="3" t="b">
        <f t="shared" si="298"/>
        <v>0</v>
      </c>
      <c r="AS95" s="3" t="b">
        <f t="shared" si="298"/>
        <v>0</v>
      </c>
      <c r="AT95" s="3" t="b">
        <f t="shared" si="298"/>
        <v>0</v>
      </c>
      <c r="AU95" s="3" t="b">
        <f t="shared" si="298"/>
        <v>0</v>
      </c>
      <c r="AV95" s="3" t="b">
        <f t="shared" si="298"/>
        <v>0</v>
      </c>
      <c r="AW95" s="3" t="b">
        <f t="shared" si="298"/>
        <v>0</v>
      </c>
      <c r="AX95" s="3" t="b">
        <f t="shared" si="298"/>
        <v>0</v>
      </c>
      <c r="AY95" s="3" t="b">
        <f t="shared" si="298"/>
        <v>0</v>
      </c>
      <c r="AZ95" s="3" t="b">
        <f t="shared" si="298"/>
        <v>0</v>
      </c>
    </row>
    <row r="96">
      <c r="A96" s="9" t="s">
        <v>150</v>
      </c>
      <c r="B96" s="3">
        <f t="shared" ref="B96:M96" si="299">VALUE(MID($A96,B$1,1))</f>
        <v>0</v>
      </c>
      <c r="C96" s="3">
        <f t="shared" si="299"/>
        <v>1</v>
      </c>
      <c r="D96" s="3">
        <f t="shared" si="299"/>
        <v>0</v>
      </c>
      <c r="E96" s="3">
        <f t="shared" si="299"/>
        <v>1</v>
      </c>
      <c r="F96" s="3">
        <f t="shared" si="299"/>
        <v>0</v>
      </c>
      <c r="G96" s="3">
        <f t="shared" si="299"/>
        <v>0</v>
      </c>
      <c r="H96" s="3">
        <f t="shared" si="299"/>
        <v>1</v>
      </c>
      <c r="I96" s="3">
        <f t="shared" si="299"/>
        <v>0</v>
      </c>
      <c r="J96" s="3">
        <f t="shared" si="299"/>
        <v>0</v>
      </c>
      <c r="K96" s="3">
        <f t="shared" si="299"/>
        <v>0</v>
      </c>
      <c r="L96" s="3">
        <f t="shared" si="299"/>
        <v>0</v>
      </c>
      <c r="M96" s="3">
        <f t="shared" si="299"/>
        <v>0</v>
      </c>
      <c r="AA96" s="3">
        <f t="shared" si="8"/>
        <v>1312</v>
      </c>
      <c r="AB96" s="7" t="b">
        <v>1</v>
      </c>
      <c r="AC96" s="3" t="b">
        <f t="shared" si="9"/>
        <v>1</v>
      </c>
      <c r="AD96" s="3" t="b">
        <f t="shared" ref="AD96:AN96" si="300">AND(AC96,C96=P$15)</f>
        <v>0</v>
      </c>
      <c r="AE96" s="3" t="b">
        <f t="shared" si="300"/>
        <v>0</v>
      </c>
      <c r="AF96" s="3" t="b">
        <f t="shared" si="300"/>
        <v>0</v>
      </c>
      <c r="AG96" s="3" t="b">
        <f t="shared" si="300"/>
        <v>0</v>
      </c>
      <c r="AH96" s="3" t="b">
        <f t="shared" si="300"/>
        <v>0</v>
      </c>
      <c r="AI96" s="3" t="b">
        <f t="shared" si="300"/>
        <v>0</v>
      </c>
      <c r="AJ96" s="3" t="b">
        <f t="shared" si="300"/>
        <v>0</v>
      </c>
      <c r="AK96" s="3" t="b">
        <f t="shared" si="300"/>
        <v>0</v>
      </c>
      <c r="AL96" s="3" t="b">
        <f t="shared" si="300"/>
        <v>0</v>
      </c>
      <c r="AM96" s="3" t="b">
        <f t="shared" si="300"/>
        <v>0</v>
      </c>
      <c r="AN96" s="8" t="b">
        <f t="shared" si="300"/>
        <v>0</v>
      </c>
      <c r="AO96" s="10" t="b">
        <f t="shared" si="11"/>
        <v>0</v>
      </c>
      <c r="AP96" s="3" t="b">
        <f t="shared" ref="AP96:AZ96" si="301">AND(AO96,C96=P$21)</f>
        <v>0</v>
      </c>
      <c r="AQ96" s="3" t="b">
        <f t="shared" si="301"/>
        <v>0</v>
      </c>
      <c r="AR96" s="3" t="b">
        <f t="shared" si="301"/>
        <v>0</v>
      </c>
      <c r="AS96" s="3" t="b">
        <f t="shared" si="301"/>
        <v>0</v>
      </c>
      <c r="AT96" s="3" t="b">
        <f t="shared" si="301"/>
        <v>0</v>
      </c>
      <c r="AU96" s="3" t="b">
        <f t="shared" si="301"/>
        <v>0</v>
      </c>
      <c r="AV96" s="3" t="b">
        <f t="shared" si="301"/>
        <v>0</v>
      </c>
      <c r="AW96" s="3" t="b">
        <f t="shared" si="301"/>
        <v>0</v>
      </c>
      <c r="AX96" s="3" t="b">
        <f t="shared" si="301"/>
        <v>0</v>
      </c>
      <c r="AY96" s="3" t="b">
        <f t="shared" si="301"/>
        <v>0</v>
      </c>
      <c r="AZ96" s="3" t="b">
        <f t="shared" si="301"/>
        <v>0</v>
      </c>
    </row>
    <row r="97">
      <c r="A97" s="9" t="s">
        <v>151</v>
      </c>
      <c r="B97" s="3">
        <f t="shared" ref="B97:M97" si="302">VALUE(MID($A97,B$1,1))</f>
        <v>1</v>
      </c>
      <c r="C97" s="3">
        <f t="shared" si="302"/>
        <v>0</v>
      </c>
      <c r="D97" s="3">
        <f t="shared" si="302"/>
        <v>1</v>
      </c>
      <c r="E97" s="3">
        <f t="shared" si="302"/>
        <v>1</v>
      </c>
      <c r="F97" s="3">
        <f t="shared" si="302"/>
        <v>0</v>
      </c>
      <c r="G97" s="3">
        <f t="shared" si="302"/>
        <v>1</v>
      </c>
      <c r="H97" s="3">
        <f t="shared" si="302"/>
        <v>1</v>
      </c>
      <c r="I97" s="3">
        <f t="shared" si="302"/>
        <v>1</v>
      </c>
      <c r="J97" s="3">
        <f t="shared" si="302"/>
        <v>1</v>
      </c>
      <c r="K97" s="3">
        <f t="shared" si="302"/>
        <v>0</v>
      </c>
      <c r="L97" s="3">
        <f t="shared" si="302"/>
        <v>1</v>
      </c>
      <c r="M97" s="3">
        <f t="shared" si="302"/>
        <v>1</v>
      </c>
      <c r="AA97" s="3">
        <f t="shared" si="8"/>
        <v>2939</v>
      </c>
      <c r="AB97" s="7" t="b">
        <v>1</v>
      </c>
      <c r="AC97" s="3" t="b">
        <f t="shared" si="9"/>
        <v>0</v>
      </c>
      <c r="AD97" s="3" t="b">
        <f t="shared" ref="AD97:AN97" si="303">AND(AC97,C97=P$15)</f>
        <v>0</v>
      </c>
      <c r="AE97" s="3" t="b">
        <f t="shared" si="303"/>
        <v>0</v>
      </c>
      <c r="AF97" s="3" t="b">
        <f t="shared" si="303"/>
        <v>0</v>
      </c>
      <c r="AG97" s="3" t="b">
        <f t="shared" si="303"/>
        <v>0</v>
      </c>
      <c r="AH97" s="3" t="b">
        <f t="shared" si="303"/>
        <v>0</v>
      </c>
      <c r="AI97" s="3" t="b">
        <f t="shared" si="303"/>
        <v>0</v>
      </c>
      <c r="AJ97" s="3" t="b">
        <f t="shared" si="303"/>
        <v>0</v>
      </c>
      <c r="AK97" s="3" t="b">
        <f t="shared" si="303"/>
        <v>0</v>
      </c>
      <c r="AL97" s="3" t="b">
        <f t="shared" si="303"/>
        <v>0</v>
      </c>
      <c r="AM97" s="3" t="b">
        <f t="shared" si="303"/>
        <v>0</v>
      </c>
      <c r="AN97" s="8" t="b">
        <f t="shared" si="303"/>
        <v>0</v>
      </c>
      <c r="AO97" s="10" t="b">
        <f t="shared" si="11"/>
        <v>1</v>
      </c>
      <c r="AP97" s="3" t="b">
        <f t="shared" ref="AP97:AZ97" si="304">AND(AO97,C97=P$21)</f>
        <v>1</v>
      </c>
      <c r="AQ97" s="3" t="b">
        <f t="shared" si="304"/>
        <v>1</v>
      </c>
      <c r="AR97" s="3" t="b">
        <f t="shared" si="304"/>
        <v>0</v>
      </c>
      <c r="AS97" s="3" t="b">
        <f t="shared" si="304"/>
        <v>0</v>
      </c>
      <c r="AT97" s="3" t="b">
        <f t="shared" si="304"/>
        <v>0</v>
      </c>
      <c r="AU97" s="3" t="b">
        <f t="shared" si="304"/>
        <v>0</v>
      </c>
      <c r="AV97" s="3" t="b">
        <f t="shared" si="304"/>
        <v>0</v>
      </c>
      <c r="AW97" s="3" t="b">
        <f t="shared" si="304"/>
        <v>0</v>
      </c>
      <c r="AX97" s="3" t="b">
        <f t="shared" si="304"/>
        <v>0</v>
      </c>
      <c r="AY97" s="3" t="b">
        <f t="shared" si="304"/>
        <v>0</v>
      </c>
      <c r="AZ97" s="3" t="b">
        <f t="shared" si="304"/>
        <v>0</v>
      </c>
    </row>
    <row r="98">
      <c r="A98" s="9" t="s">
        <v>152</v>
      </c>
      <c r="B98" s="3">
        <f t="shared" ref="B98:M98" si="305">VALUE(MID($A98,B$1,1))</f>
        <v>0</v>
      </c>
      <c r="C98" s="3">
        <f t="shared" si="305"/>
        <v>1</v>
      </c>
      <c r="D98" s="3">
        <f t="shared" si="305"/>
        <v>0</v>
      </c>
      <c r="E98" s="3">
        <f t="shared" si="305"/>
        <v>0</v>
      </c>
      <c r="F98" s="3">
        <f t="shared" si="305"/>
        <v>0</v>
      </c>
      <c r="G98" s="3">
        <f t="shared" si="305"/>
        <v>0</v>
      </c>
      <c r="H98" s="3">
        <f t="shared" si="305"/>
        <v>0</v>
      </c>
      <c r="I98" s="3">
        <f t="shared" si="305"/>
        <v>0</v>
      </c>
      <c r="J98" s="3">
        <f t="shared" si="305"/>
        <v>1</v>
      </c>
      <c r="K98" s="3">
        <f t="shared" si="305"/>
        <v>0</v>
      </c>
      <c r="L98" s="3">
        <f t="shared" si="305"/>
        <v>0</v>
      </c>
      <c r="M98" s="3">
        <f t="shared" si="305"/>
        <v>1</v>
      </c>
      <c r="AA98" s="3">
        <f t="shared" si="8"/>
        <v>1033</v>
      </c>
      <c r="AB98" s="7" t="b">
        <v>1</v>
      </c>
      <c r="AC98" s="3" t="b">
        <f t="shared" si="9"/>
        <v>1</v>
      </c>
      <c r="AD98" s="3" t="b">
        <f t="shared" ref="AD98:AN98" si="306">AND(AC98,C98=P$15)</f>
        <v>0</v>
      </c>
      <c r="AE98" s="3" t="b">
        <f t="shared" si="306"/>
        <v>0</v>
      </c>
      <c r="AF98" s="3" t="b">
        <f t="shared" si="306"/>
        <v>0</v>
      </c>
      <c r="AG98" s="3" t="b">
        <f t="shared" si="306"/>
        <v>0</v>
      </c>
      <c r="AH98" s="3" t="b">
        <f t="shared" si="306"/>
        <v>0</v>
      </c>
      <c r="AI98" s="3" t="b">
        <f t="shared" si="306"/>
        <v>0</v>
      </c>
      <c r="AJ98" s="3" t="b">
        <f t="shared" si="306"/>
        <v>0</v>
      </c>
      <c r="AK98" s="3" t="b">
        <f t="shared" si="306"/>
        <v>0</v>
      </c>
      <c r="AL98" s="3" t="b">
        <f t="shared" si="306"/>
        <v>0</v>
      </c>
      <c r="AM98" s="3" t="b">
        <f t="shared" si="306"/>
        <v>0</v>
      </c>
      <c r="AN98" s="8" t="b">
        <f t="shared" si="306"/>
        <v>0</v>
      </c>
      <c r="AO98" s="10" t="b">
        <f t="shared" si="11"/>
        <v>0</v>
      </c>
      <c r="AP98" s="3" t="b">
        <f t="shared" ref="AP98:AZ98" si="307">AND(AO98,C98=P$21)</f>
        <v>0</v>
      </c>
      <c r="AQ98" s="3" t="b">
        <f t="shared" si="307"/>
        <v>0</v>
      </c>
      <c r="AR98" s="3" t="b">
        <f t="shared" si="307"/>
        <v>0</v>
      </c>
      <c r="AS98" s="3" t="b">
        <f t="shared" si="307"/>
        <v>0</v>
      </c>
      <c r="AT98" s="3" t="b">
        <f t="shared" si="307"/>
        <v>0</v>
      </c>
      <c r="AU98" s="3" t="b">
        <f t="shared" si="307"/>
        <v>0</v>
      </c>
      <c r="AV98" s="3" t="b">
        <f t="shared" si="307"/>
        <v>0</v>
      </c>
      <c r="AW98" s="3" t="b">
        <f t="shared" si="307"/>
        <v>0</v>
      </c>
      <c r="AX98" s="3" t="b">
        <f t="shared" si="307"/>
        <v>0</v>
      </c>
      <c r="AY98" s="3" t="b">
        <f t="shared" si="307"/>
        <v>0</v>
      </c>
      <c r="AZ98" s="3" t="b">
        <f t="shared" si="307"/>
        <v>0</v>
      </c>
    </row>
    <row r="99">
      <c r="A99" s="9" t="s">
        <v>153</v>
      </c>
      <c r="B99" s="3">
        <f t="shared" ref="B99:M99" si="308">VALUE(MID($A99,B$1,1))</f>
        <v>1</v>
      </c>
      <c r="C99" s="3">
        <f t="shared" si="308"/>
        <v>0</v>
      </c>
      <c r="D99" s="3">
        <f t="shared" si="308"/>
        <v>0</v>
      </c>
      <c r="E99" s="3">
        <f t="shared" si="308"/>
        <v>0</v>
      </c>
      <c r="F99" s="3">
        <f t="shared" si="308"/>
        <v>1</v>
      </c>
      <c r="G99" s="3">
        <f t="shared" si="308"/>
        <v>0</v>
      </c>
      <c r="H99" s="3">
        <f t="shared" si="308"/>
        <v>0</v>
      </c>
      <c r="I99" s="3">
        <f t="shared" si="308"/>
        <v>1</v>
      </c>
      <c r="J99" s="3">
        <f t="shared" si="308"/>
        <v>0</v>
      </c>
      <c r="K99" s="3">
        <f t="shared" si="308"/>
        <v>1</v>
      </c>
      <c r="L99" s="3">
        <f t="shared" si="308"/>
        <v>0</v>
      </c>
      <c r="M99" s="3">
        <f t="shared" si="308"/>
        <v>1</v>
      </c>
      <c r="AA99" s="3">
        <f t="shared" si="8"/>
        <v>2197</v>
      </c>
      <c r="AB99" s="7" t="b">
        <v>1</v>
      </c>
      <c r="AC99" s="3" t="b">
        <f t="shared" si="9"/>
        <v>0</v>
      </c>
      <c r="AD99" s="3" t="b">
        <f t="shared" ref="AD99:AN99" si="309">AND(AC99,C99=P$15)</f>
        <v>0</v>
      </c>
      <c r="AE99" s="3" t="b">
        <f t="shared" si="309"/>
        <v>0</v>
      </c>
      <c r="AF99" s="3" t="b">
        <f t="shared" si="309"/>
        <v>0</v>
      </c>
      <c r="AG99" s="3" t="b">
        <f t="shared" si="309"/>
        <v>0</v>
      </c>
      <c r="AH99" s="3" t="b">
        <f t="shared" si="309"/>
        <v>0</v>
      </c>
      <c r="AI99" s="3" t="b">
        <f t="shared" si="309"/>
        <v>0</v>
      </c>
      <c r="AJ99" s="3" t="b">
        <f t="shared" si="309"/>
        <v>0</v>
      </c>
      <c r="AK99" s="3" t="b">
        <f t="shared" si="309"/>
        <v>0</v>
      </c>
      <c r="AL99" s="3" t="b">
        <f t="shared" si="309"/>
        <v>0</v>
      </c>
      <c r="AM99" s="3" t="b">
        <f t="shared" si="309"/>
        <v>0</v>
      </c>
      <c r="AN99" s="8" t="b">
        <f t="shared" si="309"/>
        <v>0</v>
      </c>
      <c r="AO99" s="10" t="b">
        <f t="shared" si="11"/>
        <v>1</v>
      </c>
      <c r="AP99" s="3" t="b">
        <f t="shared" ref="AP99:AZ99" si="310">AND(AO99,C99=P$21)</f>
        <v>1</v>
      </c>
      <c r="AQ99" s="3" t="b">
        <f t="shared" si="310"/>
        <v>0</v>
      </c>
      <c r="AR99" s="3" t="b">
        <f t="shared" si="310"/>
        <v>0</v>
      </c>
      <c r="AS99" s="3" t="b">
        <f t="shared" si="310"/>
        <v>0</v>
      </c>
      <c r="AT99" s="3" t="b">
        <f t="shared" si="310"/>
        <v>0</v>
      </c>
      <c r="AU99" s="3" t="b">
        <f t="shared" si="310"/>
        <v>0</v>
      </c>
      <c r="AV99" s="3" t="b">
        <f t="shared" si="310"/>
        <v>0</v>
      </c>
      <c r="AW99" s="3" t="b">
        <f t="shared" si="310"/>
        <v>0</v>
      </c>
      <c r="AX99" s="3" t="b">
        <f t="shared" si="310"/>
        <v>0</v>
      </c>
      <c r="AY99" s="3" t="b">
        <f t="shared" si="310"/>
        <v>0</v>
      </c>
      <c r="AZ99" s="3" t="b">
        <f t="shared" si="310"/>
        <v>0</v>
      </c>
    </row>
    <row r="100">
      <c r="A100" s="9" t="s">
        <v>154</v>
      </c>
      <c r="B100" s="3">
        <f t="shared" ref="B100:M100" si="311">VALUE(MID($A100,B$1,1))</f>
        <v>1</v>
      </c>
      <c r="C100" s="3">
        <f t="shared" si="311"/>
        <v>0</v>
      </c>
      <c r="D100" s="3">
        <f t="shared" si="311"/>
        <v>1</v>
      </c>
      <c r="E100" s="3">
        <f t="shared" si="311"/>
        <v>0</v>
      </c>
      <c r="F100" s="3">
        <f t="shared" si="311"/>
        <v>1</v>
      </c>
      <c r="G100" s="3">
        <f t="shared" si="311"/>
        <v>0</v>
      </c>
      <c r="H100" s="3">
        <f t="shared" si="311"/>
        <v>1</v>
      </c>
      <c r="I100" s="3">
        <f t="shared" si="311"/>
        <v>1</v>
      </c>
      <c r="J100" s="3">
        <f t="shared" si="311"/>
        <v>1</v>
      </c>
      <c r="K100" s="3">
        <f t="shared" si="311"/>
        <v>0</v>
      </c>
      <c r="L100" s="3">
        <f t="shared" si="311"/>
        <v>1</v>
      </c>
      <c r="M100" s="3">
        <f t="shared" si="311"/>
        <v>0</v>
      </c>
      <c r="AA100" s="3">
        <f t="shared" si="8"/>
        <v>2746</v>
      </c>
      <c r="AB100" s="7" t="b">
        <v>1</v>
      </c>
      <c r="AC100" s="3" t="b">
        <f t="shared" si="9"/>
        <v>0</v>
      </c>
      <c r="AD100" s="3" t="b">
        <f t="shared" ref="AD100:AN100" si="312">AND(AC100,C100=P$15)</f>
        <v>0</v>
      </c>
      <c r="AE100" s="3" t="b">
        <f t="shared" si="312"/>
        <v>0</v>
      </c>
      <c r="AF100" s="3" t="b">
        <f t="shared" si="312"/>
        <v>0</v>
      </c>
      <c r="AG100" s="3" t="b">
        <f t="shared" si="312"/>
        <v>0</v>
      </c>
      <c r="AH100" s="3" t="b">
        <f t="shared" si="312"/>
        <v>0</v>
      </c>
      <c r="AI100" s="3" t="b">
        <f t="shared" si="312"/>
        <v>0</v>
      </c>
      <c r="AJ100" s="3" t="b">
        <f t="shared" si="312"/>
        <v>0</v>
      </c>
      <c r="AK100" s="3" t="b">
        <f t="shared" si="312"/>
        <v>0</v>
      </c>
      <c r="AL100" s="3" t="b">
        <f t="shared" si="312"/>
        <v>0</v>
      </c>
      <c r="AM100" s="3" t="b">
        <f t="shared" si="312"/>
        <v>0</v>
      </c>
      <c r="AN100" s="8" t="b">
        <f t="shared" si="312"/>
        <v>0</v>
      </c>
      <c r="AO100" s="10" t="b">
        <f t="shared" si="11"/>
        <v>1</v>
      </c>
      <c r="AP100" s="3" t="b">
        <f t="shared" ref="AP100:AZ100" si="313">AND(AO100,C100=P$21)</f>
        <v>1</v>
      </c>
      <c r="AQ100" s="3" t="b">
        <f t="shared" si="313"/>
        <v>1</v>
      </c>
      <c r="AR100" s="3" t="b">
        <f t="shared" si="313"/>
        <v>1</v>
      </c>
      <c r="AS100" s="3" t="b">
        <f t="shared" si="313"/>
        <v>1</v>
      </c>
      <c r="AT100" s="3" t="b">
        <f t="shared" si="313"/>
        <v>1</v>
      </c>
      <c r="AU100" s="3" t="b">
        <f t="shared" si="313"/>
        <v>1</v>
      </c>
      <c r="AV100" s="3" t="b">
        <f t="shared" si="313"/>
        <v>0</v>
      </c>
      <c r="AW100" s="3" t="b">
        <f t="shared" si="313"/>
        <v>0</v>
      </c>
      <c r="AX100" s="3" t="b">
        <f t="shared" si="313"/>
        <v>0</v>
      </c>
      <c r="AY100" s="3" t="b">
        <f t="shared" si="313"/>
        <v>0</v>
      </c>
      <c r="AZ100" s="3" t="b">
        <f t="shared" si="313"/>
        <v>0</v>
      </c>
    </row>
    <row r="101">
      <c r="A101" s="9" t="s">
        <v>155</v>
      </c>
      <c r="B101" s="3">
        <f t="shared" ref="B101:M101" si="314">VALUE(MID($A101,B$1,1))</f>
        <v>0</v>
      </c>
      <c r="C101" s="3">
        <f t="shared" si="314"/>
        <v>0</v>
      </c>
      <c r="D101" s="3">
        <f t="shared" si="314"/>
        <v>1</v>
      </c>
      <c r="E101" s="3">
        <f t="shared" si="314"/>
        <v>1</v>
      </c>
      <c r="F101" s="3">
        <f t="shared" si="314"/>
        <v>1</v>
      </c>
      <c r="G101" s="3">
        <f t="shared" si="314"/>
        <v>1</v>
      </c>
      <c r="H101" s="3">
        <f t="shared" si="314"/>
        <v>0</v>
      </c>
      <c r="I101" s="3">
        <f t="shared" si="314"/>
        <v>0</v>
      </c>
      <c r="J101" s="3">
        <f t="shared" si="314"/>
        <v>0</v>
      </c>
      <c r="K101" s="3">
        <f t="shared" si="314"/>
        <v>1</v>
      </c>
      <c r="L101" s="3">
        <f t="shared" si="314"/>
        <v>1</v>
      </c>
      <c r="M101" s="3">
        <f t="shared" si="314"/>
        <v>1</v>
      </c>
      <c r="AA101" s="3">
        <f t="shared" si="8"/>
        <v>967</v>
      </c>
      <c r="AB101" s="7" t="b">
        <v>1</v>
      </c>
      <c r="AC101" s="3" t="b">
        <f t="shared" si="9"/>
        <v>1</v>
      </c>
      <c r="AD101" s="3" t="b">
        <f t="shared" ref="AD101:AN101" si="315">AND(AC101,C101=P$15)</f>
        <v>1</v>
      </c>
      <c r="AE101" s="3" t="b">
        <f t="shared" si="315"/>
        <v>1</v>
      </c>
      <c r="AF101" s="3" t="b">
        <f t="shared" si="315"/>
        <v>1</v>
      </c>
      <c r="AG101" s="3" t="b">
        <f t="shared" si="315"/>
        <v>0</v>
      </c>
      <c r="AH101" s="3" t="b">
        <f t="shared" si="315"/>
        <v>0</v>
      </c>
      <c r="AI101" s="3" t="b">
        <f t="shared" si="315"/>
        <v>0</v>
      </c>
      <c r="AJ101" s="3" t="b">
        <f t="shared" si="315"/>
        <v>0</v>
      </c>
      <c r="AK101" s="3" t="b">
        <f t="shared" si="315"/>
        <v>0</v>
      </c>
      <c r="AL101" s="3" t="b">
        <f t="shared" si="315"/>
        <v>0</v>
      </c>
      <c r="AM101" s="3" t="b">
        <f t="shared" si="315"/>
        <v>0</v>
      </c>
      <c r="AN101" s="8" t="b">
        <f t="shared" si="315"/>
        <v>0</v>
      </c>
      <c r="AO101" s="10" t="b">
        <f t="shared" si="11"/>
        <v>0</v>
      </c>
      <c r="AP101" s="3" t="b">
        <f t="shared" ref="AP101:AZ101" si="316">AND(AO101,C101=P$21)</f>
        <v>0</v>
      </c>
      <c r="AQ101" s="3" t="b">
        <f t="shared" si="316"/>
        <v>0</v>
      </c>
      <c r="AR101" s="3" t="b">
        <f t="shared" si="316"/>
        <v>0</v>
      </c>
      <c r="AS101" s="3" t="b">
        <f t="shared" si="316"/>
        <v>0</v>
      </c>
      <c r="AT101" s="3" t="b">
        <f t="shared" si="316"/>
        <v>0</v>
      </c>
      <c r="AU101" s="3" t="b">
        <f t="shared" si="316"/>
        <v>0</v>
      </c>
      <c r="AV101" s="3" t="b">
        <f t="shared" si="316"/>
        <v>0</v>
      </c>
      <c r="AW101" s="3" t="b">
        <f t="shared" si="316"/>
        <v>0</v>
      </c>
      <c r="AX101" s="3" t="b">
        <f t="shared" si="316"/>
        <v>0</v>
      </c>
      <c r="AY101" s="3" t="b">
        <f t="shared" si="316"/>
        <v>0</v>
      </c>
      <c r="AZ101" s="3" t="b">
        <f t="shared" si="316"/>
        <v>0</v>
      </c>
    </row>
    <row r="102">
      <c r="A102" s="9" t="s">
        <v>156</v>
      </c>
      <c r="B102" s="3">
        <f t="shared" ref="B102:M102" si="317">VALUE(MID($A102,B$1,1))</f>
        <v>1</v>
      </c>
      <c r="C102" s="3">
        <f t="shared" si="317"/>
        <v>0</v>
      </c>
      <c r="D102" s="3">
        <f t="shared" si="317"/>
        <v>0</v>
      </c>
      <c r="E102" s="3">
        <f t="shared" si="317"/>
        <v>1</v>
      </c>
      <c r="F102" s="3">
        <f t="shared" si="317"/>
        <v>1</v>
      </c>
      <c r="G102" s="3">
        <f t="shared" si="317"/>
        <v>0</v>
      </c>
      <c r="H102" s="3">
        <f t="shared" si="317"/>
        <v>0</v>
      </c>
      <c r="I102" s="3">
        <f t="shared" si="317"/>
        <v>1</v>
      </c>
      <c r="J102" s="3">
        <f t="shared" si="317"/>
        <v>1</v>
      </c>
      <c r="K102" s="3">
        <f t="shared" si="317"/>
        <v>0</v>
      </c>
      <c r="L102" s="3">
        <f t="shared" si="317"/>
        <v>0</v>
      </c>
      <c r="M102" s="3">
        <f t="shared" si="317"/>
        <v>0</v>
      </c>
      <c r="AA102" s="3">
        <f t="shared" si="8"/>
        <v>2456</v>
      </c>
      <c r="AB102" s="7" t="b">
        <v>1</v>
      </c>
      <c r="AC102" s="3" t="b">
        <f t="shared" si="9"/>
        <v>0</v>
      </c>
      <c r="AD102" s="3" t="b">
        <f t="shared" ref="AD102:AN102" si="318">AND(AC102,C102=P$15)</f>
        <v>0</v>
      </c>
      <c r="AE102" s="3" t="b">
        <f t="shared" si="318"/>
        <v>0</v>
      </c>
      <c r="AF102" s="3" t="b">
        <f t="shared" si="318"/>
        <v>0</v>
      </c>
      <c r="AG102" s="3" t="b">
        <f t="shared" si="318"/>
        <v>0</v>
      </c>
      <c r="AH102" s="3" t="b">
        <f t="shared" si="318"/>
        <v>0</v>
      </c>
      <c r="AI102" s="3" t="b">
        <f t="shared" si="318"/>
        <v>0</v>
      </c>
      <c r="AJ102" s="3" t="b">
        <f t="shared" si="318"/>
        <v>0</v>
      </c>
      <c r="AK102" s="3" t="b">
        <f t="shared" si="318"/>
        <v>0</v>
      </c>
      <c r="AL102" s="3" t="b">
        <f t="shared" si="318"/>
        <v>0</v>
      </c>
      <c r="AM102" s="3" t="b">
        <f t="shared" si="318"/>
        <v>0</v>
      </c>
      <c r="AN102" s="8" t="b">
        <f t="shared" si="318"/>
        <v>0</v>
      </c>
      <c r="AO102" s="10" t="b">
        <f t="shared" si="11"/>
        <v>1</v>
      </c>
      <c r="AP102" s="3" t="b">
        <f t="shared" ref="AP102:AZ102" si="319">AND(AO102,C102=P$21)</f>
        <v>1</v>
      </c>
      <c r="AQ102" s="3" t="b">
        <f t="shared" si="319"/>
        <v>0</v>
      </c>
      <c r="AR102" s="3" t="b">
        <f t="shared" si="319"/>
        <v>0</v>
      </c>
      <c r="AS102" s="3" t="b">
        <f t="shared" si="319"/>
        <v>0</v>
      </c>
      <c r="AT102" s="3" t="b">
        <f t="shared" si="319"/>
        <v>0</v>
      </c>
      <c r="AU102" s="3" t="b">
        <f t="shared" si="319"/>
        <v>0</v>
      </c>
      <c r="AV102" s="3" t="b">
        <f t="shared" si="319"/>
        <v>0</v>
      </c>
      <c r="AW102" s="3" t="b">
        <f t="shared" si="319"/>
        <v>0</v>
      </c>
      <c r="AX102" s="3" t="b">
        <f t="shared" si="319"/>
        <v>0</v>
      </c>
      <c r="AY102" s="3" t="b">
        <f t="shared" si="319"/>
        <v>0</v>
      </c>
      <c r="AZ102" s="3" t="b">
        <f t="shared" si="319"/>
        <v>0</v>
      </c>
    </row>
    <row r="103">
      <c r="A103" s="9" t="s">
        <v>157</v>
      </c>
      <c r="B103" s="3">
        <f t="shared" ref="B103:M103" si="320">VALUE(MID($A103,B$1,1))</f>
        <v>1</v>
      </c>
      <c r="C103" s="3">
        <f t="shared" si="320"/>
        <v>0</v>
      </c>
      <c r="D103" s="3">
        <f t="shared" si="320"/>
        <v>0</v>
      </c>
      <c r="E103" s="3">
        <f t="shared" si="320"/>
        <v>0</v>
      </c>
      <c r="F103" s="3">
        <f t="shared" si="320"/>
        <v>0</v>
      </c>
      <c r="G103" s="3">
        <f t="shared" si="320"/>
        <v>1</v>
      </c>
      <c r="H103" s="3">
        <f t="shared" si="320"/>
        <v>1</v>
      </c>
      <c r="I103" s="3">
        <f t="shared" si="320"/>
        <v>0</v>
      </c>
      <c r="J103" s="3">
        <f t="shared" si="320"/>
        <v>1</v>
      </c>
      <c r="K103" s="3">
        <f t="shared" si="320"/>
        <v>0</v>
      </c>
      <c r="L103" s="3">
        <f t="shared" si="320"/>
        <v>1</v>
      </c>
      <c r="M103" s="3">
        <f t="shared" si="320"/>
        <v>1</v>
      </c>
      <c r="AA103" s="3">
        <f t="shared" si="8"/>
        <v>2155</v>
      </c>
      <c r="AB103" s="7" t="b">
        <v>1</v>
      </c>
      <c r="AC103" s="3" t="b">
        <f t="shared" si="9"/>
        <v>0</v>
      </c>
      <c r="AD103" s="3" t="b">
        <f t="shared" ref="AD103:AN103" si="321">AND(AC103,C103=P$15)</f>
        <v>0</v>
      </c>
      <c r="AE103" s="3" t="b">
        <f t="shared" si="321"/>
        <v>0</v>
      </c>
      <c r="AF103" s="3" t="b">
        <f t="shared" si="321"/>
        <v>0</v>
      </c>
      <c r="AG103" s="3" t="b">
        <f t="shared" si="321"/>
        <v>0</v>
      </c>
      <c r="AH103" s="3" t="b">
        <f t="shared" si="321"/>
        <v>0</v>
      </c>
      <c r="AI103" s="3" t="b">
        <f t="shared" si="321"/>
        <v>0</v>
      </c>
      <c r="AJ103" s="3" t="b">
        <f t="shared" si="321"/>
        <v>0</v>
      </c>
      <c r="AK103" s="3" t="b">
        <f t="shared" si="321"/>
        <v>0</v>
      </c>
      <c r="AL103" s="3" t="b">
        <f t="shared" si="321"/>
        <v>0</v>
      </c>
      <c r="AM103" s="3" t="b">
        <f t="shared" si="321"/>
        <v>0</v>
      </c>
      <c r="AN103" s="8" t="b">
        <f t="shared" si="321"/>
        <v>0</v>
      </c>
      <c r="AO103" s="10" t="b">
        <f t="shared" si="11"/>
        <v>1</v>
      </c>
      <c r="AP103" s="3" t="b">
        <f t="shared" ref="AP103:AZ103" si="322">AND(AO103,C103=P$21)</f>
        <v>1</v>
      </c>
      <c r="AQ103" s="3" t="b">
        <f t="shared" si="322"/>
        <v>0</v>
      </c>
      <c r="AR103" s="3" t="b">
        <f t="shared" si="322"/>
        <v>0</v>
      </c>
      <c r="AS103" s="3" t="b">
        <f t="shared" si="322"/>
        <v>0</v>
      </c>
      <c r="AT103" s="3" t="b">
        <f t="shared" si="322"/>
        <v>0</v>
      </c>
      <c r="AU103" s="3" t="b">
        <f t="shared" si="322"/>
        <v>0</v>
      </c>
      <c r="AV103" s="3" t="b">
        <f t="shared" si="322"/>
        <v>0</v>
      </c>
      <c r="AW103" s="3" t="b">
        <f t="shared" si="322"/>
        <v>0</v>
      </c>
      <c r="AX103" s="3" t="b">
        <f t="shared" si="322"/>
        <v>0</v>
      </c>
      <c r="AY103" s="3" t="b">
        <f t="shared" si="322"/>
        <v>0</v>
      </c>
      <c r="AZ103" s="3" t="b">
        <f t="shared" si="322"/>
        <v>0</v>
      </c>
    </row>
    <row r="104">
      <c r="A104" s="9" t="s">
        <v>158</v>
      </c>
      <c r="B104" s="3">
        <f t="shared" ref="B104:M104" si="323">VALUE(MID($A104,B$1,1))</f>
        <v>1</v>
      </c>
      <c r="C104" s="3">
        <f t="shared" si="323"/>
        <v>1</v>
      </c>
      <c r="D104" s="3">
        <f t="shared" si="323"/>
        <v>1</v>
      </c>
      <c r="E104" s="3">
        <f t="shared" si="323"/>
        <v>1</v>
      </c>
      <c r="F104" s="3">
        <f t="shared" si="323"/>
        <v>0</v>
      </c>
      <c r="G104" s="3">
        <f t="shared" si="323"/>
        <v>1</v>
      </c>
      <c r="H104" s="3">
        <f t="shared" si="323"/>
        <v>1</v>
      </c>
      <c r="I104" s="3">
        <f t="shared" si="323"/>
        <v>1</v>
      </c>
      <c r="J104" s="3">
        <f t="shared" si="323"/>
        <v>1</v>
      </c>
      <c r="K104" s="3">
        <f t="shared" si="323"/>
        <v>0</v>
      </c>
      <c r="L104" s="3">
        <f t="shared" si="323"/>
        <v>1</v>
      </c>
      <c r="M104" s="3">
        <f t="shared" si="323"/>
        <v>1</v>
      </c>
      <c r="AA104" s="3">
        <f t="shared" si="8"/>
        <v>3963</v>
      </c>
      <c r="AB104" s="7" t="b">
        <v>1</v>
      </c>
      <c r="AC104" s="3" t="b">
        <f t="shared" si="9"/>
        <v>0</v>
      </c>
      <c r="AD104" s="3" t="b">
        <f t="shared" ref="AD104:AN104" si="324">AND(AC104,C104=P$15)</f>
        <v>0</v>
      </c>
      <c r="AE104" s="3" t="b">
        <f t="shared" si="324"/>
        <v>0</v>
      </c>
      <c r="AF104" s="3" t="b">
        <f t="shared" si="324"/>
        <v>0</v>
      </c>
      <c r="AG104" s="3" t="b">
        <f t="shared" si="324"/>
        <v>0</v>
      </c>
      <c r="AH104" s="3" t="b">
        <f t="shared" si="324"/>
        <v>0</v>
      </c>
      <c r="AI104" s="3" t="b">
        <f t="shared" si="324"/>
        <v>0</v>
      </c>
      <c r="AJ104" s="3" t="b">
        <f t="shared" si="324"/>
        <v>0</v>
      </c>
      <c r="AK104" s="3" t="b">
        <f t="shared" si="324"/>
        <v>0</v>
      </c>
      <c r="AL104" s="3" t="b">
        <f t="shared" si="324"/>
        <v>0</v>
      </c>
      <c r="AM104" s="3" t="b">
        <f t="shared" si="324"/>
        <v>0</v>
      </c>
      <c r="AN104" s="8" t="b">
        <f t="shared" si="324"/>
        <v>0</v>
      </c>
      <c r="AO104" s="10" t="b">
        <f t="shared" si="11"/>
        <v>1</v>
      </c>
      <c r="AP104" s="3" t="b">
        <f t="shared" ref="AP104:AZ104" si="325">AND(AO104,C104=P$21)</f>
        <v>0</v>
      </c>
      <c r="AQ104" s="3" t="b">
        <f t="shared" si="325"/>
        <v>0</v>
      </c>
      <c r="AR104" s="3" t="b">
        <f t="shared" si="325"/>
        <v>0</v>
      </c>
      <c r="AS104" s="3" t="b">
        <f t="shared" si="325"/>
        <v>0</v>
      </c>
      <c r="AT104" s="3" t="b">
        <f t="shared" si="325"/>
        <v>0</v>
      </c>
      <c r="AU104" s="3" t="b">
        <f t="shared" si="325"/>
        <v>0</v>
      </c>
      <c r="AV104" s="3" t="b">
        <f t="shared" si="325"/>
        <v>0</v>
      </c>
      <c r="AW104" s="3" t="b">
        <f t="shared" si="325"/>
        <v>0</v>
      </c>
      <c r="AX104" s="3" t="b">
        <f t="shared" si="325"/>
        <v>0</v>
      </c>
      <c r="AY104" s="3" t="b">
        <f t="shared" si="325"/>
        <v>0</v>
      </c>
      <c r="AZ104" s="3" t="b">
        <f t="shared" si="325"/>
        <v>0</v>
      </c>
    </row>
    <row r="105">
      <c r="A105" s="9" t="s">
        <v>159</v>
      </c>
      <c r="B105" s="3">
        <f t="shared" ref="B105:M105" si="326">VALUE(MID($A105,B$1,1))</f>
        <v>0</v>
      </c>
      <c r="C105" s="3">
        <f t="shared" si="326"/>
        <v>1</v>
      </c>
      <c r="D105" s="3">
        <f t="shared" si="326"/>
        <v>0</v>
      </c>
      <c r="E105" s="3">
        <f t="shared" si="326"/>
        <v>1</v>
      </c>
      <c r="F105" s="3">
        <f t="shared" si="326"/>
        <v>0</v>
      </c>
      <c r="G105" s="3">
        <f t="shared" si="326"/>
        <v>0</v>
      </c>
      <c r="H105" s="3">
        <f t="shared" si="326"/>
        <v>0</v>
      </c>
      <c r="I105" s="3">
        <f t="shared" si="326"/>
        <v>1</v>
      </c>
      <c r="J105" s="3">
        <f t="shared" si="326"/>
        <v>0</v>
      </c>
      <c r="K105" s="3">
        <f t="shared" si="326"/>
        <v>1</v>
      </c>
      <c r="L105" s="3">
        <f t="shared" si="326"/>
        <v>1</v>
      </c>
      <c r="M105" s="3">
        <f t="shared" si="326"/>
        <v>1</v>
      </c>
      <c r="AA105" s="3">
        <f t="shared" si="8"/>
        <v>1303</v>
      </c>
      <c r="AB105" s="7" t="b">
        <v>1</v>
      </c>
      <c r="AC105" s="3" t="b">
        <f t="shared" si="9"/>
        <v>1</v>
      </c>
      <c r="AD105" s="3" t="b">
        <f t="shared" ref="AD105:AN105" si="327">AND(AC105,C105=P$15)</f>
        <v>0</v>
      </c>
      <c r="AE105" s="3" t="b">
        <f t="shared" si="327"/>
        <v>0</v>
      </c>
      <c r="AF105" s="3" t="b">
        <f t="shared" si="327"/>
        <v>0</v>
      </c>
      <c r="AG105" s="3" t="b">
        <f t="shared" si="327"/>
        <v>0</v>
      </c>
      <c r="AH105" s="3" t="b">
        <f t="shared" si="327"/>
        <v>0</v>
      </c>
      <c r="AI105" s="3" t="b">
        <f t="shared" si="327"/>
        <v>0</v>
      </c>
      <c r="AJ105" s="3" t="b">
        <f t="shared" si="327"/>
        <v>0</v>
      </c>
      <c r="AK105" s="3" t="b">
        <f t="shared" si="327"/>
        <v>0</v>
      </c>
      <c r="AL105" s="3" t="b">
        <f t="shared" si="327"/>
        <v>0</v>
      </c>
      <c r="AM105" s="3" t="b">
        <f t="shared" si="327"/>
        <v>0</v>
      </c>
      <c r="AN105" s="8" t="b">
        <f t="shared" si="327"/>
        <v>0</v>
      </c>
      <c r="AO105" s="10" t="b">
        <f t="shared" si="11"/>
        <v>0</v>
      </c>
      <c r="AP105" s="3" t="b">
        <f t="shared" ref="AP105:AZ105" si="328">AND(AO105,C105=P$21)</f>
        <v>0</v>
      </c>
      <c r="AQ105" s="3" t="b">
        <f t="shared" si="328"/>
        <v>0</v>
      </c>
      <c r="AR105" s="3" t="b">
        <f t="shared" si="328"/>
        <v>0</v>
      </c>
      <c r="AS105" s="3" t="b">
        <f t="shared" si="328"/>
        <v>0</v>
      </c>
      <c r="AT105" s="3" t="b">
        <f t="shared" si="328"/>
        <v>0</v>
      </c>
      <c r="AU105" s="3" t="b">
        <f t="shared" si="328"/>
        <v>0</v>
      </c>
      <c r="AV105" s="3" t="b">
        <f t="shared" si="328"/>
        <v>0</v>
      </c>
      <c r="AW105" s="3" t="b">
        <f t="shared" si="328"/>
        <v>0</v>
      </c>
      <c r="AX105" s="3" t="b">
        <f t="shared" si="328"/>
        <v>0</v>
      </c>
      <c r="AY105" s="3" t="b">
        <f t="shared" si="328"/>
        <v>0</v>
      </c>
      <c r="AZ105" s="3" t="b">
        <f t="shared" si="328"/>
        <v>0</v>
      </c>
    </row>
    <row r="106">
      <c r="A106" s="9" t="s">
        <v>160</v>
      </c>
      <c r="B106" s="3">
        <f t="shared" ref="B106:M106" si="329">VALUE(MID($A106,B$1,1))</f>
        <v>0</v>
      </c>
      <c r="C106" s="3">
        <f t="shared" si="329"/>
        <v>1</v>
      </c>
      <c r="D106" s="3">
        <f t="shared" si="329"/>
        <v>1</v>
      </c>
      <c r="E106" s="3">
        <f t="shared" si="329"/>
        <v>1</v>
      </c>
      <c r="F106" s="3">
        <f t="shared" si="329"/>
        <v>0</v>
      </c>
      <c r="G106" s="3">
        <f t="shared" si="329"/>
        <v>0</v>
      </c>
      <c r="H106" s="3">
        <f t="shared" si="329"/>
        <v>0</v>
      </c>
      <c r="I106" s="3">
        <f t="shared" si="329"/>
        <v>1</v>
      </c>
      <c r="J106" s="3">
        <f t="shared" si="329"/>
        <v>1</v>
      </c>
      <c r="K106" s="3">
        <f t="shared" si="329"/>
        <v>1</v>
      </c>
      <c r="L106" s="3">
        <f t="shared" si="329"/>
        <v>1</v>
      </c>
      <c r="M106" s="3">
        <f t="shared" si="329"/>
        <v>0</v>
      </c>
      <c r="AA106" s="3">
        <f t="shared" si="8"/>
        <v>1822</v>
      </c>
      <c r="AB106" s="7" t="b">
        <v>1</v>
      </c>
      <c r="AC106" s="3" t="b">
        <f t="shared" si="9"/>
        <v>1</v>
      </c>
      <c r="AD106" s="3" t="b">
        <f t="shared" ref="AD106:AN106" si="330">AND(AC106,C106=P$15)</f>
        <v>0</v>
      </c>
      <c r="AE106" s="3" t="b">
        <f t="shared" si="330"/>
        <v>0</v>
      </c>
      <c r="AF106" s="3" t="b">
        <f t="shared" si="330"/>
        <v>0</v>
      </c>
      <c r="AG106" s="3" t="b">
        <f t="shared" si="330"/>
        <v>0</v>
      </c>
      <c r="AH106" s="3" t="b">
        <f t="shared" si="330"/>
        <v>0</v>
      </c>
      <c r="AI106" s="3" t="b">
        <f t="shared" si="330"/>
        <v>0</v>
      </c>
      <c r="AJ106" s="3" t="b">
        <f t="shared" si="330"/>
        <v>0</v>
      </c>
      <c r="AK106" s="3" t="b">
        <f t="shared" si="330"/>
        <v>0</v>
      </c>
      <c r="AL106" s="3" t="b">
        <f t="shared" si="330"/>
        <v>0</v>
      </c>
      <c r="AM106" s="3" t="b">
        <f t="shared" si="330"/>
        <v>0</v>
      </c>
      <c r="AN106" s="8" t="b">
        <f t="shared" si="330"/>
        <v>0</v>
      </c>
      <c r="AO106" s="10" t="b">
        <f t="shared" si="11"/>
        <v>0</v>
      </c>
      <c r="AP106" s="3" t="b">
        <f t="shared" ref="AP106:AZ106" si="331">AND(AO106,C106=P$21)</f>
        <v>0</v>
      </c>
      <c r="AQ106" s="3" t="b">
        <f t="shared" si="331"/>
        <v>0</v>
      </c>
      <c r="AR106" s="3" t="b">
        <f t="shared" si="331"/>
        <v>0</v>
      </c>
      <c r="AS106" s="3" t="b">
        <f t="shared" si="331"/>
        <v>0</v>
      </c>
      <c r="AT106" s="3" t="b">
        <f t="shared" si="331"/>
        <v>0</v>
      </c>
      <c r="AU106" s="3" t="b">
        <f t="shared" si="331"/>
        <v>0</v>
      </c>
      <c r="AV106" s="3" t="b">
        <f t="shared" si="331"/>
        <v>0</v>
      </c>
      <c r="AW106" s="3" t="b">
        <f t="shared" si="331"/>
        <v>0</v>
      </c>
      <c r="AX106" s="3" t="b">
        <f t="shared" si="331"/>
        <v>0</v>
      </c>
      <c r="AY106" s="3" t="b">
        <f t="shared" si="331"/>
        <v>0</v>
      </c>
      <c r="AZ106" s="3" t="b">
        <f t="shared" si="331"/>
        <v>0</v>
      </c>
    </row>
    <row r="107">
      <c r="A107" s="9" t="s">
        <v>161</v>
      </c>
      <c r="B107" s="3">
        <f t="shared" ref="B107:M107" si="332">VALUE(MID($A107,B$1,1))</f>
        <v>0</v>
      </c>
      <c r="C107" s="3">
        <f t="shared" si="332"/>
        <v>1</v>
      </c>
      <c r="D107" s="3">
        <f t="shared" si="332"/>
        <v>0</v>
      </c>
      <c r="E107" s="3">
        <f t="shared" si="332"/>
        <v>0</v>
      </c>
      <c r="F107" s="3">
        <f t="shared" si="332"/>
        <v>0</v>
      </c>
      <c r="G107" s="3">
        <f t="shared" si="332"/>
        <v>1</v>
      </c>
      <c r="H107" s="3">
        <f t="shared" si="332"/>
        <v>0</v>
      </c>
      <c r="I107" s="3">
        <f t="shared" si="332"/>
        <v>0</v>
      </c>
      <c r="J107" s="3">
        <f t="shared" si="332"/>
        <v>0</v>
      </c>
      <c r="K107" s="3">
        <f t="shared" si="332"/>
        <v>0</v>
      </c>
      <c r="L107" s="3">
        <f t="shared" si="332"/>
        <v>0</v>
      </c>
      <c r="M107" s="3">
        <f t="shared" si="332"/>
        <v>0</v>
      </c>
      <c r="AA107" s="3">
        <f t="shared" si="8"/>
        <v>1088</v>
      </c>
      <c r="AB107" s="7" t="b">
        <v>1</v>
      </c>
      <c r="AC107" s="3" t="b">
        <f t="shared" si="9"/>
        <v>1</v>
      </c>
      <c r="AD107" s="3" t="b">
        <f t="shared" ref="AD107:AN107" si="333">AND(AC107,C107=P$15)</f>
        <v>0</v>
      </c>
      <c r="AE107" s="3" t="b">
        <f t="shared" si="333"/>
        <v>0</v>
      </c>
      <c r="AF107" s="3" t="b">
        <f t="shared" si="333"/>
        <v>0</v>
      </c>
      <c r="AG107" s="3" t="b">
        <f t="shared" si="333"/>
        <v>0</v>
      </c>
      <c r="AH107" s="3" t="b">
        <f t="shared" si="333"/>
        <v>0</v>
      </c>
      <c r="AI107" s="3" t="b">
        <f t="shared" si="333"/>
        <v>0</v>
      </c>
      <c r="AJ107" s="3" t="b">
        <f t="shared" si="333"/>
        <v>0</v>
      </c>
      <c r="AK107" s="3" t="b">
        <f t="shared" si="333"/>
        <v>0</v>
      </c>
      <c r="AL107" s="3" t="b">
        <f t="shared" si="333"/>
        <v>0</v>
      </c>
      <c r="AM107" s="3" t="b">
        <f t="shared" si="333"/>
        <v>0</v>
      </c>
      <c r="AN107" s="8" t="b">
        <f t="shared" si="333"/>
        <v>0</v>
      </c>
      <c r="AO107" s="10" t="b">
        <f t="shared" si="11"/>
        <v>0</v>
      </c>
      <c r="AP107" s="3" t="b">
        <f t="shared" ref="AP107:AZ107" si="334">AND(AO107,C107=P$21)</f>
        <v>0</v>
      </c>
      <c r="AQ107" s="3" t="b">
        <f t="shared" si="334"/>
        <v>0</v>
      </c>
      <c r="AR107" s="3" t="b">
        <f t="shared" si="334"/>
        <v>0</v>
      </c>
      <c r="AS107" s="3" t="b">
        <f t="shared" si="334"/>
        <v>0</v>
      </c>
      <c r="AT107" s="3" t="b">
        <f t="shared" si="334"/>
        <v>0</v>
      </c>
      <c r="AU107" s="3" t="b">
        <f t="shared" si="334"/>
        <v>0</v>
      </c>
      <c r="AV107" s="3" t="b">
        <f t="shared" si="334"/>
        <v>0</v>
      </c>
      <c r="AW107" s="3" t="b">
        <f t="shared" si="334"/>
        <v>0</v>
      </c>
      <c r="AX107" s="3" t="b">
        <f t="shared" si="334"/>
        <v>0</v>
      </c>
      <c r="AY107" s="3" t="b">
        <f t="shared" si="334"/>
        <v>0</v>
      </c>
      <c r="AZ107" s="3" t="b">
        <f t="shared" si="334"/>
        <v>0</v>
      </c>
    </row>
    <row r="108">
      <c r="A108" s="9" t="s">
        <v>162</v>
      </c>
      <c r="B108" s="3">
        <f t="shared" ref="B108:M108" si="335">VALUE(MID($A108,B$1,1))</f>
        <v>0</v>
      </c>
      <c r="C108" s="3">
        <f t="shared" si="335"/>
        <v>0</v>
      </c>
      <c r="D108" s="3">
        <f t="shared" si="335"/>
        <v>1</v>
      </c>
      <c r="E108" s="3">
        <f t="shared" si="335"/>
        <v>1</v>
      </c>
      <c r="F108" s="3">
        <f t="shared" si="335"/>
        <v>1</v>
      </c>
      <c r="G108" s="3">
        <f t="shared" si="335"/>
        <v>1</v>
      </c>
      <c r="H108" s="3">
        <f t="shared" si="335"/>
        <v>0</v>
      </c>
      <c r="I108" s="3">
        <f t="shared" si="335"/>
        <v>0</v>
      </c>
      <c r="J108" s="3">
        <f t="shared" si="335"/>
        <v>0</v>
      </c>
      <c r="K108" s="3">
        <f t="shared" si="335"/>
        <v>0</v>
      </c>
      <c r="L108" s="3">
        <f t="shared" si="335"/>
        <v>0</v>
      </c>
      <c r="M108" s="3">
        <f t="shared" si="335"/>
        <v>0</v>
      </c>
      <c r="AA108" s="3">
        <f t="shared" si="8"/>
        <v>960</v>
      </c>
      <c r="AB108" s="7" t="b">
        <v>1</v>
      </c>
      <c r="AC108" s="3" t="b">
        <f t="shared" si="9"/>
        <v>1</v>
      </c>
      <c r="AD108" s="3" t="b">
        <f t="shared" ref="AD108:AN108" si="336">AND(AC108,C108=P$15)</f>
        <v>1</v>
      </c>
      <c r="AE108" s="3" t="b">
        <f t="shared" si="336"/>
        <v>1</v>
      </c>
      <c r="AF108" s="3" t="b">
        <f t="shared" si="336"/>
        <v>1</v>
      </c>
      <c r="AG108" s="3" t="b">
        <f t="shared" si="336"/>
        <v>0</v>
      </c>
      <c r="AH108" s="3" t="b">
        <f t="shared" si="336"/>
        <v>0</v>
      </c>
      <c r="AI108" s="3" t="b">
        <f t="shared" si="336"/>
        <v>0</v>
      </c>
      <c r="AJ108" s="3" t="b">
        <f t="shared" si="336"/>
        <v>0</v>
      </c>
      <c r="AK108" s="3" t="b">
        <f t="shared" si="336"/>
        <v>0</v>
      </c>
      <c r="AL108" s="3" t="b">
        <f t="shared" si="336"/>
        <v>0</v>
      </c>
      <c r="AM108" s="3" t="b">
        <f t="shared" si="336"/>
        <v>0</v>
      </c>
      <c r="AN108" s="8" t="b">
        <f t="shared" si="336"/>
        <v>0</v>
      </c>
      <c r="AO108" s="10" t="b">
        <f t="shared" si="11"/>
        <v>0</v>
      </c>
      <c r="AP108" s="3" t="b">
        <f t="shared" ref="AP108:AZ108" si="337">AND(AO108,C108=P$21)</f>
        <v>0</v>
      </c>
      <c r="AQ108" s="3" t="b">
        <f t="shared" si="337"/>
        <v>0</v>
      </c>
      <c r="AR108" s="3" t="b">
        <f t="shared" si="337"/>
        <v>0</v>
      </c>
      <c r="AS108" s="3" t="b">
        <f t="shared" si="337"/>
        <v>0</v>
      </c>
      <c r="AT108" s="3" t="b">
        <f t="shared" si="337"/>
        <v>0</v>
      </c>
      <c r="AU108" s="3" t="b">
        <f t="shared" si="337"/>
        <v>0</v>
      </c>
      <c r="AV108" s="3" t="b">
        <f t="shared" si="337"/>
        <v>0</v>
      </c>
      <c r="AW108" s="3" t="b">
        <f t="shared" si="337"/>
        <v>0</v>
      </c>
      <c r="AX108" s="3" t="b">
        <f t="shared" si="337"/>
        <v>0</v>
      </c>
      <c r="AY108" s="3" t="b">
        <f t="shared" si="337"/>
        <v>0</v>
      </c>
      <c r="AZ108" s="3" t="b">
        <f t="shared" si="337"/>
        <v>0</v>
      </c>
    </row>
    <row r="109">
      <c r="A109" s="9" t="s">
        <v>163</v>
      </c>
      <c r="B109" s="3">
        <f t="shared" ref="B109:M109" si="338">VALUE(MID($A109,B$1,1))</f>
        <v>0</v>
      </c>
      <c r="C109" s="3">
        <f t="shared" si="338"/>
        <v>0</v>
      </c>
      <c r="D109" s="3">
        <f t="shared" si="338"/>
        <v>1</v>
      </c>
      <c r="E109" s="3">
        <f t="shared" si="338"/>
        <v>1</v>
      </c>
      <c r="F109" s="3">
        <f t="shared" si="338"/>
        <v>1</v>
      </c>
      <c r="G109" s="3">
        <f t="shared" si="338"/>
        <v>0</v>
      </c>
      <c r="H109" s="3">
        <f t="shared" si="338"/>
        <v>1</v>
      </c>
      <c r="I109" s="3">
        <f t="shared" si="338"/>
        <v>0</v>
      </c>
      <c r="J109" s="3">
        <f t="shared" si="338"/>
        <v>1</v>
      </c>
      <c r="K109" s="3">
        <f t="shared" si="338"/>
        <v>1</v>
      </c>
      <c r="L109" s="3">
        <f t="shared" si="338"/>
        <v>0</v>
      </c>
      <c r="M109" s="3">
        <f t="shared" si="338"/>
        <v>1</v>
      </c>
      <c r="AA109" s="3">
        <f t="shared" si="8"/>
        <v>941</v>
      </c>
      <c r="AB109" s="7" t="b">
        <v>1</v>
      </c>
      <c r="AC109" s="3" t="b">
        <f t="shared" si="9"/>
        <v>1</v>
      </c>
      <c r="AD109" s="3" t="b">
        <f t="shared" ref="AD109:AN109" si="339">AND(AC109,C109=P$15)</f>
        <v>1</v>
      </c>
      <c r="AE109" s="3" t="b">
        <f t="shared" si="339"/>
        <v>1</v>
      </c>
      <c r="AF109" s="3" t="b">
        <f t="shared" si="339"/>
        <v>1</v>
      </c>
      <c r="AG109" s="3" t="b">
        <f t="shared" si="339"/>
        <v>0</v>
      </c>
      <c r="AH109" s="3" t="b">
        <f t="shared" si="339"/>
        <v>0</v>
      </c>
      <c r="AI109" s="3" t="b">
        <f t="shared" si="339"/>
        <v>0</v>
      </c>
      <c r="AJ109" s="3" t="b">
        <f t="shared" si="339"/>
        <v>0</v>
      </c>
      <c r="AK109" s="3" t="b">
        <f t="shared" si="339"/>
        <v>0</v>
      </c>
      <c r="AL109" s="3" t="b">
        <f t="shared" si="339"/>
        <v>0</v>
      </c>
      <c r="AM109" s="3" t="b">
        <f t="shared" si="339"/>
        <v>0</v>
      </c>
      <c r="AN109" s="8" t="b">
        <f t="shared" si="339"/>
        <v>0</v>
      </c>
      <c r="AO109" s="10" t="b">
        <f t="shared" si="11"/>
        <v>0</v>
      </c>
      <c r="AP109" s="3" t="b">
        <f t="shared" ref="AP109:AZ109" si="340">AND(AO109,C109=P$21)</f>
        <v>0</v>
      </c>
      <c r="AQ109" s="3" t="b">
        <f t="shared" si="340"/>
        <v>0</v>
      </c>
      <c r="AR109" s="3" t="b">
        <f t="shared" si="340"/>
        <v>0</v>
      </c>
      <c r="AS109" s="3" t="b">
        <f t="shared" si="340"/>
        <v>0</v>
      </c>
      <c r="AT109" s="3" t="b">
        <f t="shared" si="340"/>
        <v>0</v>
      </c>
      <c r="AU109" s="3" t="b">
        <f t="shared" si="340"/>
        <v>0</v>
      </c>
      <c r="AV109" s="3" t="b">
        <f t="shared" si="340"/>
        <v>0</v>
      </c>
      <c r="AW109" s="3" t="b">
        <f t="shared" si="340"/>
        <v>0</v>
      </c>
      <c r="AX109" s="3" t="b">
        <f t="shared" si="340"/>
        <v>0</v>
      </c>
      <c r="AY109" s="3" t="b">
        <f t="shared" si="340"/>
        <v>0</v>
      </c>
      <c r="AZ109" s="3" t="b">
        <f t="shared" si="340"/>
        <v>0</v>
      </c>
    </row>
    <row r="110">
      <c r="A110" s="9" t="s">
        <v>164</v>
      </c>
      <c r="B110" s="3">
        <f t="shared" ref="B110:M110" si="341">VALUE(MID($A110,B$1,1))</f>
        <v>1</v>
      </c>
      <c r="C110" s="3">
        <f t="shared" si="341"/>
        <v>0</v>
      </c>
      <c r="D110" s="3">
        <f t="shared" si="341"/>
        <v>1</v>
      </c>
      <c r="E110" s="3">
        <f t="shared" si="341"/>
        <v>1</v>
      </c>
      <c r="F110" s="3">
        <f t="shared" si="341"/>
        <v>0</v>
      </c>
      <c r="G110" s="3">
        <f t="shared" si="341"/>
        <v>1</v>
      </c>
      <c r="H110" s="3">
        <f t="shared" si="341"/>
        <v>0</v>
      </c>
      <c r="I110" s="3">
        <f t="shared" si="341"/>
        <v>0</v>
      </c>
      <c r="J110" s="3">
        <f t="shared" si="341"/>
        <v>1</v>
      </c>
      <c r="K110" s="3">
        <f t="shared" si="341"/>
        <v>0</v>
      </c>
      <c r="L110" s="3">
        <f t="shared" si="341"/>
        <v>1</v>
      </c>
      <c r="M110" s="3">
        <f t="shared" si="341"/>
        <v>1</v>
      </c>
      <c r="AA110" s="3">
        <f t="shared" si="8"/>
        <v>2891</v>
      </c>
      <c r="AB110" s="7" t="b">
        <v>1</v>
      </c>
      <c r="AC110" s="3" t="b">
        <f t="shared" si="9"/>
        <v>0</v>
      </c>
      <c r="AD110" s="3" t="b">
        <f t="shared" ref="AD110:AN110" si="342">AND(AC110,C110=P$15)</f>
        <v>0</v>
      </c>
      <c r="AE110" s="3" t="b">
        <f t="shared" si="342"/>
        <v>0</v>
      </c>
      <c r="AF110" s="3" t="b">
        <f t="shared" si="342"/>
        <v>0</v>
      </c>
      <c r="AG110" s="3" t="b">
        <f t="shared" si="342"/>
        <v>0</v>
      </c>
      <c r="AH110" s="3" t="b">
        <f t="shared" si="342"/>
        <v>0</v>
      </c>
      <c r="AI110" s="3" t="b">
        <f t="shared" si="342"/>
        <v>0</v>
      </c>
      <c r="AJ110" s="3" t="b">
        <f t="shared" si="342"/>
        <v>0</v>
      </c>
      <c r="AK110" s="3" t="b">
        <f t="shared" si="342"/>
        <v>0</v>
      </c>
      <c r="AL110" s="3" t="b">
        <f t="shared" si="342"/>
        <v>0</v>
      </c>
      <c r="AM110" s="3" t="b">
        <f t="shared" si="342"/>
        <v>0</v>
      </c>
      <c r="AN110" s="8" t="b">
        <f t="shared" si="342"/>
        <v>0</v>
      </c>
      <c r="AO110" s="10" t="b">
        <f t="shared" si="11"/>
        <v>1</v>
      </c>
      <c r="AP110" s="3" t="b">
        <f t="shared" ref="AP110:AZ110" si="343">AND(AO110,C110=P$21)</f>
        <v>1</v>
      </c>
      <c r="AQ110" s="3" t="b">
        <f t="shared" si="343"/>
        <v>1</v>
      </c>
      <c r="AR110" s="3" t="b">
        <f t="shared" si="343"/>
        <v>0</v>
      </c>
      <c r="AS110" s="3" t="b">
        <f t="shared" si="343"/>
        <v>0</v>
      </c>
      <c r="AT110" s="3" t="b">
        <f t="shared" si="343"/>
        <v>0</v>
      </c>
      <c r="AU110" s="3" t="b">
        <f t="shared" si="343"/>
        <v>0</v>
      </c>
      <c r="AV110" s="3" t="b">
        <f t="shared" si="343"/>
        <v>0</v>
      </c>
      <c r="AW110" s="3" t="b">
        <f t="shared" si="343"/>
        <v>0</v>
      </c>
      <c r="AX110" s="3" t="b">
        <f t="shared" si="343"/>
        <v>0</v>
      </c>
      <c r="AY110" s="3" t="b">
        <f t="shared" si="343"/>
        <v>0</v>
      </c>
      <c r="AZ110" s="3" t="b">
        <f t="shared" si="343"/>
        <v>0</v>
      </c>
    </row>
    <row r="111">
      <c r="A111" s="9" t="s">
        <v>165</v>
      </c>
      <c r="B111" s="3">
        <f t="shared" ref="B111:M111" si="344">VALUE(MID($A111,B$1,1))</f>
        <v>1</v>
      </c>
      <c r="C111" s="3">
        <f t="shared" si="344"/>
        <v>0</v>
      </c>
      <c r="D111" s="3">
        <f t="shared" si="344"/>
        <v>1</v>
      </c>
      <c r="E111" s="3">
        <f t="shared" si="344"/>
        <v>1</v>
      </c>
      <c r="F111" s="3">
        <f t="shared" si="344"/>
        <v>0</v>
      </c>
      <c r="G111" s="3">
        <f t="shared" si="344"/>
        <v>1</v>
      </c>
      <c r="H111" s="3">
        <f t="shared" si="344"/>
        <v>0</v>
      </c>
      <c r="I111" s="3">
        <f t="shared" si="344"/>
        <v>0</v>
      </c>
      <c r="J111" s="3">
        <f t="shared" si="344"/>
        <v>1</v>
      </c>
      <c r="K111" s="3">
        <f t="shared" si="344"/>
        <v>1</v>
      </c>
      <c r="L111" s="3">
        <f t="shared" si="344"/>
        <v>1</v>
      </c>
      <c r="M111" s="3">
        <f t="shared" si="344"/>
        <v>1</v>
      </c>
      <c r="AA111" s="3">
        <f t="shared" si="8"/>
        <v>2895</v>
      </c>
      <c r="AB111" s="7" t="b">
        <v>1</v>
      </c>
      <c r="AC111" s="3" t="b">
        <f t="shared" si="9"/>
        <v>0</v>
      </c>
      <c r="AD111" s="3" t="b">
        <f t="shared" ref="AD111:AN111" si="345">AND(AC111,C111=P$15)</f>
        <v>0</v>
      </c>
      <c r="AE111" s="3" t="b">
        <f t="shared" si="345"/>
        <v>0</v>
      </c>
      <c r="AF111" s="3" t="b">
        <f t="shared" si="345"/>
        <v>0</v>
      </c>
      <c r="AG111" s="3" t="b">
        <f t="shared" si="345"/>
        <v>0</v>
      </c>
      <c r="AH111" s="3" t="b">
        <f t="shared" si="345"/>
        <v>0</v>
      </c>
      <c r="AI111" s="3" t="b">
        <f t="shared" si="345"/>
        <v>0</v>
      </c>
      <c r="AJ111" s="3" t="b">
        <f t="shared" si="345"/>
        <v>0</v>
      </c>
      <c r="AK111" s="3" t="b">
        <f t="shared" si="345"/>
        <v>0</v>
      </c>
      <c r="AL111" s="3" t="b">
        <f t="shared" si="345"/>
        <v>0</v>
      </c>
      <c r="AM111" s="3" t="b">
        <f t="shared" si="345"/>
        <v>0</v>
      </c>
      <c r="AN111" s="8" t="b">
        <f t="shared" si="345"/>
        <v>0</v>
      </c>
      <c r="AO111" s="10" t="b">
        <f t="shared" si="11"/>
        <v>1</v>
      </c>
      <c r="AP111" s="3" t="b">
        <f t="shared" ref="AP111:AZ111" si="346">AND(AO111,C111=P$21)</f>
        <v>1</v>
      </c>
      <c r="AQ111" s="3" t="b">
        <f t="shared" si="346"/>
        <v>1</v>
      </c>
      <c r="AR111" s="3" t="b">
        <f t="shared" si="346"/>
        <v>0</v>
      </c>
      <c r="AS111" s="3" t="b">
        <f t="shared" si="346"/>
        <v>0</v>
      </c>
      <c r="AT111" s="3" t="b">
        <f t="shared" si="346"/>
        <v>0</v>
      </c>
      <c r="AU111" s="3" t="b">
        <f t="shared" si="346"/>
        <v>0</v>
      </c>
      <c r="AV111" s="3" t="b">
        <f t="shared" si="346"/>
        <v>0</v>
      </c>
      <c r="AW111" s="3" t="b">
        <f t="shared" si="346"/>
        <v>0</v>
      </c>
      <c r="AX111" s="3" t="b">
        <f t="shared" si="346"/>
        <v>0</v>
      </c>
      <c r="AY111" s="3" t="b">
        <f t="shared" si="346"/>
        <v>0</v>
      </c>
      <c r="AZ111" s="3" t="b">
        <f t="shared" si="346"/>
        <v>0</v>
      </c>
    </row>
    <row r="112">
      <c r="A112" s="9" t="s">
        <v>166</v>
      </c>
      <c r="B112" s="3">
        <f t="shared" ref="B112:M112" si="347">VALUE(MID($A112,B$1,1))</f>
        <v>1</v>
      </c>
      <c r="C112" s="3">
        <f t="shared" si="347"/>
        <v>0</v>
      </c>
      <c r="D112" s="3">
        <f t="shared" si="347"/>
        <v>1</v>
      </c>
      <c r="E112" s="3">
        <f t="shared" si="347"/>
        <v>1</v>
      </c>
      <c r="F112" s="3">
        <f t="shared" si="347"/>
        <v>1</v>
      </c>
      <c r="G112" s="3">
        <f t="shared" si="347"/>
        <v>1</v>
      </c>
      <c r="H112" s="3">
        <f t="shared" si="347"/>
        <v>0</v>
      </c>
      <c r="I112" s="3">
        <f t="shared" si="347"/>
        <v>0</v>
      </c>
      <c r="J112" s="3">
        <f t="shared" si="347"/>
        <v>0</v>
      </c>
      <c r="K112" s="3">
        <f t="shared" si="347"/>
        <v>1</v>
      </c>
      <c r="L112" s="3">
        <f t="shared" si="347"/>
        <v>1</v>
      </c>
      <c r="M112" s="3">
        <f t="shared" si="347"/>
        <v>1</v>
      </c>
      <c r="AA112" s="3">
        <f t="shared" si="8"/>
        <v>3015</v>
      </c>
      <c r="AB112" s="7" t="b">
        <v>1</v>
      </c>
      <c r="AC112" s="3" t="b">
        <f t="shared" si="9"/>
        <v>0</v>
      </c>
      <c r="AD112" s="3" t="b">
        <f t="shared" ref="AD112:AN112" si="348">AND(AC112,C112=P$15)</f>
        <v>0</v>
      </c>
      <c r="AE112" s="3" t="b">
        <f t="shared" si="348"/>
        <v>0</v>
      </c>
      <c r="AF112" s="3" t="b">
        <f t="shared" si="348"/>
        <v>0</v>
      </c>
      <c r="AG112" s="3" t="b">
        <f t="shared" si="348"/>
        <v>0</v>
      </c>
      <c r="AH112" s="3" t="b">
        <f t="shared" si="348"/>
        <v>0</v>
      </c>
      <c r="AI112" s="3" t="b">
        <f t="shared" si="348"/>
        <v>0</v>
      </c>
      <c r="AJ112" s="3" t="b">
        <f t="shared" si="348"/>
        <v>0</v>
      </c>
      <c r="AK112" s="3" t="b">
        <f t="shared" si="348"/>
        <v>0</v>
      </c>
      <c r="AL112" s="3" t="b">
        <f t="shared" si="348"/>
        <v>0</v>
      </c>
      <c r="AM112" s="3" t="b">
        <f t="shared" si="348"/>
        <v>0</v>
      </c>
      <c r="AN112" s="8" t="b">
        <f t="shared" si="348"/>
        <v>0</v>
      </c>
      <c r="AO112" s="10" t="b">
        <f t="shared" si="11"/>
        <v>1</v>
      </c>
      <c r="AP112" s="3" t="b">
        <f t="shared" ref="AP112:AZ112" si="349">AND(AO112,C112=P$21)</f>
        <v>1</v>
      </c>
      <c r="AQ112" s="3" t="b">
        <f t="shared" si="349"/>
        <v>1</v>
      </c>
      <c r="AR112" s="3" t="b">
        <f t="shared" si="349"/>
        <v>0</v>
      </c>
      <c r="AS112" s="3" t="b">
        <f t="shared" si="349"/>
        <v>0</v>
      </c>
      <c r="AT112" s="3" t="b">
        <f t="shared" si="349"/>
        <v>0</v>
      </c>
      <c r="AU112" s="3" t="b">
        <f t="shared" si="349"/>
        <v>0</v>
      </c>
      <c r="AV112" s="3" t="b">
        <f t="shared" si="349"/>
        <v>0</v>
      </c>
      <c r="AW112" s="3" t="b">
        <f t="shared" si="349"/>
        <v>0</v>
      </c>
      <c r="AX112" s="3" t="b">
        <f t="shared" si="349"/>
        <v>0</v>
      </c>
      <c r="AY112" s="3" t="b">
        <f t="shared" si="349"/>
        <v>0</v>
      </c>
      <c r="AZ112" s="3" t="b">
        <f t="shared" si="349"/>
        <v>0</v>
      </c>
    </row>
    <row r="113">
      <c r="A113" s="9" t="s">
        <v>167</v>
      </c>
      <c r="B113" s="3">
        <f t="shared" ref="B113:M113" si="350">VALUE(MID($A113,B$1,1))</f>
        <v>1</v>
      </c>
      <c r="C113" s="3">
        <f t="shared" si="350"/>
        <v>0</v>
      </c>
      <c r="D113" s="3">
        <f t="shared" si="350"/>
        <v>1</v>
      </c>
      <c r="E113" s="3">
        <f t="shared" si="350"/>
        <v>0</v>
      </c>
      <c r="F113" s="3">
        <f t="shared" si="350"/>
        <v>0</v>
      </c>
      <c r="G113" s="3">
        <f t="shared" si="350"/>
        <v>1</v>
      </c>
      <c r="H113" s="3">
        <f t="shared" si="350"/>
        <v>0</v>
      </c>
      <c r="I113" s="3">
        <f t="shared" si="350"/>
        <v>0</v>
      </c>
      <c r="J113" s="3">
        <f t="shared" si="350"/>
        <v>1</v>
      </c>
      <c r="K113" s="3">
        <f t="shared" si="350"/>
        <v>0</v>
      </c>
      <c r="L113" s="3">
        <f t="shared" si="350"/>
        <v>0</v>
      </c>
      <c r="M113" s="3">
        <f t="shared" si="350"/>
        <v>0</v>
      </c>
      <c r="AA113" s="3">
        <f t="shared" si="8"/>
        <v>2632</v>
      </c>
      <c r="AB113" s="7" t="b">
        <v>1</v>
      </c>
      <c r="AC113" s="3" t="b">
        <f t="shared" si="9"/>
        <v>0</v>
      </c>
      <c r="AD113" s="3" t="b">
        <f t="shared" ref="AD113:AN113" si="351">AND(AC113,C113=P$15)</f>
        <v>0</v>
      </c>
      <c r="AE113" s="3" t="b">
        <f t="shared" si="351"/>
        <v>0</v>
      </c>
      <c r="AF113" s="3" t="b">
        <f t="shared" si="351"/>
        <v>0</v>
      </c>
      <c r="AG113" s="3" t="b">
        <f t="shared" si="351"/>
        <v>0</v>
      </c>
      <c r="AH113" s="3" t="b">
        <f t="shared" si="351"/>
        <v>0</v>
      </c>
      <c r="AI113" s="3" t="b">
        <f t="shared" si="351"/>
        <v>0</v>
      </c>
      <c r="AJ113" s="3" t="b">
        <f t="shared" si="351"/>
        <v>0</v>
      </c>
      <c r="AK113" s="3" t="b">
        <f t="shared" si="351"/>
        <v>0</v>
      </c>
      <c r="AL113" s="3" t="b">
        <f t="shared" si="351"/>
        <v>0</v>
      </c>
      <c r="AM113" s="3" t="b">
        <f t="shared" si="351"/>
        <v>0</v>
      </c>
      <c r="AN113" s="8" t="b">
        <f t="shared" si="351"/>
        <v>0</v>
      </c>
      <c r="AO113" s="10" t="b">
        <f t="shared" si="11"/>
        <v>1</v>
      </c>
      <c r="AP113" s="3" t="b">
        <f t="shared" ref="AP113:AZ113" si="352">AND(AO113,C113=P$21)</f>
        <v>1</v>
      </c>
      <c r="AQ113" s="3" t="b">
        <f t="shared" si="352"/>
        <v>1</v>
      </c>
      <c r="AR113" s="3" t="b">
        <f t="shared" si="352"/>
        <v>1</v>
      </c>
      <c r="AS113" s="3" t="b">
        <f t="shared" si="352"/>
        <v>0</v>
      </c>
      <c r="AT113" s="3" t="b">
        <f t="shared" si="352"/>
        <v>0</v>
      </c>
      <c r="AU113" s="3" t="b">
        <f t="shared" si="352"/>
        <v>0</v>
      </c>
      <c r="AV113" s="3" t="b">
        <f t="shared" si="352"/>
        <v>0</v>
      </c>
      <c r="AW113" s="3" t="b">
        <f t="shared" si="352"/>
        <v>0</v>
      </c>
      <c r="AX113" s="3" t="b">
        <f t="shared" si="352"/>
        <v>0</v>
      </c>
      <c r="AY113" s="3" t="b">
        <f t="shared" si="352"/>
        <v>0</v>
      </c>
      <c r="AZ113" s="3" t="b">
        <f t="shared" si="352"/>
        <v>0</v>
      </c>
    </row>
    <row r="114">
      <c r="A114" s="9" t="s">
        <v>168</v>
      </c>
      <c r="B114" s="3">
        <f t="shared" ref="B114:M114" si="353">VALUE(MID($A114,B$1,1))</f>
        <v>0</v>
      </c>
      <c r="C114" s="3">
        <f t="shared" si="353"/>
        <v>1</v>
      </c>
      <c r="D114" s="3">
        <f t="shared" si="353"/>
        <v>0</v>
      </c>
      <c r="E114" s="3">
        <f t="shared" si="353"/>
        <v>1</v>
      </c>
      <c r="F114" s="3">
        <f t="shared" si="353"/>
        <v>0</v>
      </c>
      <c r="G114" s="3">
        <f t="shared" si="353"/>
        <v>0</v>
      </c>
      <c r="H114" s="3">
        <f t="shared" si="353"/>
        <v>0</v>
      </c>
      <c r="I114" s="3">
        <f t="shared" si="353"/>
        <v>0</v>
      </c>
      <c r="J114" s="3">
        <f t="shared" si="353"/>
        <v>1</v>
      </c>
      <c r="K114" s="3">
        <f t="shared" si="353"/>
        <v>0</v>
      </c>
      <c r="L114" s="3">
        <f t="shared" si="353"/>
        <v>1</v>
      </c>
      <c r="M114" s="3">
        <f t="shared" si="353"/>
        <v>1</v>
      </c>
      <c r="AA114" s="3">
        <f t="shared" si="8"/>
        <v>1291</v>
      </c>
      <c r="AB114" s="7" t="b">
        <v>1</v>
      </c>
      <c r="AC114" s="3" t="b">
        <f t="shared" si="9"/>
        <v>1</v>
      </c>
      <c r="AD114" s="3" t="b">
        <f t="shared" ref="AD114:AN114" si="354">AND(AC114,C114=P$15)</f>
        <v>0</v>
      </c>
      <c r="AE114" s="3" t="b">
        <f t="shared" si="354"/>
        <v>0</v>
      </c>
      <c r="AF114" s="3" t="b">
        <f t="shared" si="354"/>
        <v>0</v>
      </c>
      <c r="AG114" s="3" t="b">
        <f t="shared" si="354"/>
        <v>0</v>
      </c>
      <c r="AH114" s="3" t="b">
        <f t="shared" si="354"/>
        <v>0</v>
      </c>
      <c r="AI114" s="3" t="b">
        <f t="shared" si="354"/>
        <v>0</v>
      </c>
      <c r="AJ114" s="3" t="b">
        <f t="shared" si="354"/>
        <v>0</v>
      </c>
      <c r="AK114" s="3" t="b">
        <f t="shared" si="354"/>
        <v>0</v>
      </c>
      <c r="AL114" s="3" t="b">
        <f t="shared" si="354"/>
        <v>0</v>
      </c>
      <c r="AM114" s="3" t="b">
        <f t="shared" si="354"/>
        <v>0</v>
      </c>
      <c r="AN114" s="8" t="b">
        <f t="shared" si="354"/>
        <v>0</v>
      </c>
      <c r="AO114" s="10" t="b">
        <f t="shared" si="11"/>
        <v>0</v>
      </c>
      <c r="AP114" s="3" t="b">
        <f t="shared" ref="AP114:AZ114" si="355">AND(AO114,C114=P$21)</f>
        <v>0</v>
      </c>
      <c r="AQ114" s="3" t="b">
        <f t="shared" si="355"/>
        <v>0</v>
      </c>
      <c r="AR114" s="3" t="b">
        <f t="shared" si="355"/>
        <v>0</v>
      </c>
      <c r="AS114" s="3" t="b">
        <f t="shared" si="355"/>
        <v>0</v>
      </c>
      <c r="AT114" s="3" t="b">
        <f t="shared" si="355"/>
        <v>0</v>
      </c>
      <c r="AU114" s="3" t="b">
        <f t="shared" si="355"/>
        <v>0</v>
      </c>
      <c r="AV114" s="3" t="b">
        <f t="shared" si="355"/>
        <v>0</v>
      </c>
      <c r="AW114" s="3" t="b">
        <f t="shared" si="355"/>
        <v>0</v>
      </c>
      <c r="AX114" s="3" t="b">
        <f t="shared" si="355"/>
        <v>0</v>
      </c>
      <c r="AY114" s="3" t="b">
        <f t="shared" si="355"/>
        <v>0</v>
      </c>
      <c r="AZ114" s="3" t="b">
        <f t="shared" si="355"/>
        <v>0</v>
      </c>
    </row>
    <row r="115">
      <c r="A115" s="9" t="s">
        <v>169</v>
      </c>
      <c r="B115" s="3">
        <f t="shared" ref="B115:M115" si="356">VALUE(MID($A115,B$1,1))</f>
        <v>1</v>
      </c>
      <c r="C115" s="3">
        <f t="shared" si="356"/>
        <v>1</v>
      </c>
      <c r="D115" s="3">
        <f t="shared" si="356"/>
        <v>0</v>
      </c>
      <c r="E115" s="3">
        <f t="shared" si="356"/>
        <v>1</v>
      </c>
      <c r="F115" s="3">
        <f t="shared" si="356"/>
        <v>1</v>
      </c>
      <c r="G115" s="3">
        <f t="shared" si="356"/>
        <v>0</v>
      </c>
      <c r="H115" s="3">
        <f t="shared" si="356"/>
        <v>1</v>
      </c>
      <c r="I115" s="3">
        <f t="shared" si="356"/>
        <v>0</v>
      </c>
      <c r="J115" s="3">
        <f t="shared" si="356"/>
        <v>0</v>
      </c>
      <c r="K115" s="3">
        <f t="shared" si="356"/>
        <v>1</v>
      </c>
      <c r="L115" s="3">
        <f t="shared" si="356"/>
        <v>0</v>
      </c>
      <c r="M115" s="3">
        <f t="shared" si="356"/>
        <v>1</v>
      </c>
      <c r="AA115" s="3">
        <f t="shared" si="8"/>
        <v>3493</v>
      </c>
      <c r="AB115" s="7" t="b">
        <v>1</v>
      </c>
      <c r="AC115" s="3" t="b">
        <f t="shared" si="9"/>
        <v>0</v>
      </c>
      <c r="AD115" s="3" t="b">
        <f t="shared" ref="AD115:AN115" si="357">AND(AC115,C115=P$15)</f>
        <v>0</v>
      </c>
      <c r="AE115" s="3" t="b">
        <f t="shared" si="357"/>
        <v>0</v>
      </c>
      <c r="AF115" s="3" t="b">
        <f t="shared" si="357"/>
        <v>0</v>
      </c>
      <c r="AG115" s="3" t="b">
        <f t="shared" si="357"/>
        <v>0</v>
      </c>
      <c r="AH115" s="3" t="b">
        <f t="shared" si="357"/>
        <v>0</v>
      </c>
      <c r="AI115" s="3" t="b">
        <f t="shared" si="357"/>
        <v>0</v>
      </c>
      <c r="AJ115" s="3" t="b">
        <f t="shared" si="357"/>
        <v>0</v>
      </c>
      <c r="AK115" s="3" t="b">
        <f t="shared" si="357"/>
        <v>0</v>
      </c>
      <c r="AL115" s="3" t="b">
        <f t="shared" si="357"/>
        <v>0</v>
      </c>
      <c r="AM115" s="3" t="b">
        <f t="shared" si="357"/>
        <v>0</v>
      </c>
      <c r="AN115" s="8" t="b">
        <f t="shared" si="357"/>
        <v>0</v>
      </c>
      <c r="AO115" s="10" t="b">
        <f t="shared" si="11"/>
        <v>1</v>
      </c>
      <c r="AP115" s="3" t="b">
        <f t="shared" ref="AP115:AZ115" si="358">AND(AO115,C115=P$21)</f>
        <v>0</v>
      </c>
      <c r="AQ115" s="3" t="b">
        <f t="shared" si="358"/>
        <v>0</v>
      </c>
      <c r="AR115" s="3" t="b">
        <f t="shared" si="358"/>
        <v>0</v>
      </c>
      <c r="AS115" s="3" t="b">
        <f t="shared" si="358"/>
        <v>0</v>
      </c>
      <c r="AT115" s="3" t="b">
        <f t="shared" si="358"/>
        <v>0</v>
      </c>
      <c r="AU115" s="3" t="b">
        <f t="shared" si="358"/>
        <v>0</v>
      </c>
      <c r="AV115" s="3" t="b">
        <f t="shared" si="358"/>
        <v>0</v>
      </c>
      <c r="AW115" s="3" t="b">
        <f t="shared" si="358"/>
        <v>0</v>
      </c>
      <c r="AX115" s="3" t="b">
        <f t="shared" si="358"/>
        <v>0</v>
      </c>
      <c r="AY115" s="3" t="b">
        <f t="shared" si="358"/>
        <v>0</v>
      </c>
      <c r="AZ115" s="3" t="b">
        <f t="shared" si="358"/>
        <v>0</v>
      </c>
    </row>
    <row r="116">
      <c r="A116" s="9" t="s">
        <v>170</v>
      </c>
      <c r="B116" s="3">
        <f t="shared" ref="B116:M116" si="359">VALUE(MID($A116,B$1,1))</f>
        <v>1</v>
      </c>
      <c r="C116" s="3">
        <f t="shared" si="359"/>
        <v>1</v>
      </c>
      <c r="D116" s="3">
        <f t="shared" si="359"/>
        <v>0</v>
      </c>
      <c r="E116" s="3">
        <f t="shared" si="359"/>
        <v>0</v>
      </c>
      <c r="F116" s="3">
        <f t="shared" si="359"/>
        <v>0</v>
      </c>
      <c r="G116" s="3">
        <f t="shared" si="359"/>
        <v>1</v>
      </c>
      <c r="H116" s="3">
        <f t="shared" si="359"/>
        <v>0</v>
      </c>
      <c r="I116" s="3">
        <f t="shared" si="359"/>
        <v>0</v>
      </c>
      <c r="J116" s="3">
        <f t="shared" si="359"/>
        <v>0</v>
      </c>
      <c r="K116" s="3">
        <f t="shared" si="359"/>
        <v>0</v>
      </c>
      <c r="L116" s="3">
        <f t="shared" si="359"/>
        <v>0</v>
      </c>
      <c r="M116" s="3">
        <f t="shared" si="359"/>
        <v>0</v>
      </c>
      <c r="AA116" s="3">
        <f t="shared" si="8"/>
        <v>3136</v>
      </c>
      <c r="AB116" s="7" t="b">
        <v>1</v>
      </c>
      <c r="AC116" s="3" t="b">
        <f t="shared" si="9"/>
        <v>0</v>
      </c>
      <c r="AD116" s="3" t="b">
        <f t="shared" ref="AD116:AN116" si="360">AND(AC116,C116=P$15)</f>
        <v>0</v>
      </c>
      <c r="AE116" s="3" t="b">
        <f t="shared" si="360"/>
        <v>0</v>
      </c>
      <c r="AF116" s="3" t="b">
        <f t="shared" si="360"/>
        <v>0</v>
      </c>
      <c r="AG116" s="3" t="b">
        <f t="shared" si="360"/>
        <v>0</v>
      </c>
      <c r="AH116" s="3" t="b">
        <f t="shared" si="360"/>
        <v>0</v>
      </c>
      <c r="AI116" s="3" t="b">
        <f t="shared" si="360"/>
        <v>0</v>
      </c>
      <c r="AJ116" s="3" t="b">
        <f t="shared" si="360"/>
        <v>0</v>
      </c>
      <c r="AK116" s="3" t="b">
        <f t="shared" si="360"/>
        <v>0</v>
      </c>
      <c r="AL116" s="3" t="b">
        <f t="shared" si="360"/>
        <v>0</v>
      </c>
      <c r="AM116" s="3" t="b">
        <f t="shared" si="360"/>
        <v>0</v>
      </c>
      <c r="AN116" s="8" t="b">
        <f t="shared" si="360"/>
        <v>0</v>
      </c>
      <c r="AO116" s="10" t="b">
        <f t="shared" si="11"/>
        <v>1</v>
      </c>
      <c r="AP116" s="3" t="b">
        <f t="shared" ref="AP116:AZ116" si="361">AND(AO116,C116=P$21)</f>
        <v>0</v>
      </c>
      <c r="AQ116" s="3" t="b">
        <f t="shared" si="361"/>
        <v>0</v>
      </c>
      <c r="AR116" s="3" t="b">
        <f t="shared" si="361"/>
        <v>0</v>
      </c>
      <c r="AS116" s="3" t="b">
        <f t="shared" si="361"/>
        <v>0</v>
      </c>
      <c r="AT116" s="3" t="b">
        <f t="shared" si="361"/>
        <v>0</v>
      </c>
      <c r="AU116" s="3" t="b">
        <f t="shared" si="361"/>
        <v>0</v>
      </c>
      <c r="AV116" s="3" t="b">
        <f t="shared" si="361"/>
        <v>0</v>
      </c>
      <c r="AW116" s="3" t="b">
        <f t="shared" si="361"/>
        <v>0</v>
      </c>
      <c r="AX116" s="3" t="b">
        <f t="shared" si="361"/>
        <v>0</v>
      </c>
      <c r="AY116" s="3" t="b">
        <f t="shared" si="361"/>
        <v>0</v>
      </c>
      <c r="AZ116" s="3" t="b">
        <f t="shared" si="361"/>
        <v>0</v>
      </c>
    </row>
    <row r="117">
      <c r="A117" s="9" t="s">
        <v>171</v>
      </c>
      <c r="B117" s="3">
        <f t="shared" ref="B117:M117" si="362">VALUE(MID($A117,B$1,1))</f>
        <v>0</v>
      </c>
      <c r="C117" s="3">
        <f t="shared" si="362"/>
        <v>1</v>
      </c>
      <c r="D117" s="3">
        <f t="shared" si="362"/>
        <v>1</v>
      </c>
      <c r="E117" s="3">
        <f t="shared" si="362"/>
        <v>1</v>
      </c>
      <c r="F117" s="3">
        <f t="shared" si="362"/>
        <v>1</v>
      </c>
      <c r="G117" s="3">
        <f t="shared" si="362"/>
        <v>0</v>
      </c>
      <c r="H117" s="3">
        <f t="shared" si="362"/>
        <v>0</v>
      </c>
      <c r="I117" s="3">
        <f t="shared" si="362"/>
        <v>1</v>
      </c>
      <c r="J117" s="3">
        <f t="shared" si="362"/>
        <v>0</v>
      </c>
      <c r="K117" s="3">
        <f t="shared" si="362"/>
        <v>1</v>
      </c>
      <c r="L117" s="3">
        <f t="shared" si="362"/>
        <v>1</v>
      </c>
      <c r="M117" s="3">
        <f t="shared" si="362"/>
        <v>0</v>
      </c>
      <c r="AA117" s="3">
        <f t="shared" si="8"/>
        <v>1942</v>
      </c>
      <c r="AB117" s="7" t="b">
        <v>1</v>
      </c>
      <c r="AC117" s="3" t="b">
        <f t="shared" si="9"/>
        <v>1</v>
      </c>
      <c r="AD117" s="3" t="b">
        <f t="shared" ref="AD117:AN117" si="363">AND(AC117,C117=P$15)</f>
        <v>0</v>
      </c>
      <c r="AE117" s="3" t="b">
        <f t="shared" si="363"/>
        <v>0</v>
      </c>
      <c r="AF117" s="3" t="b">
        <f t="shared" si="363"/>
        <v>0</v>
      </c>
      <c r="AG117" s="3" t="b">
        <f t="shared" si="363"/>
        <v>0</v>
      </c>
      <c r="AH117" s="3" t="b">
        <f t="shared" si="363"/>
        <v>0</v>
      </c>
      <c r="AI117" s="3" t="b">
        <f t="shared" si="363"/>
        <v>0</v>
      </c>
      <c r="AJ117" s="3" t="b">
        <f t="shared" si="363"/>
        <v>0</v>
      </c>
      <c r="AK117" s="3" t="b">
        <f t="shared" si="363"/>
        <v>0</v>
      </c>
      <c r="AL117" s="3" t="b">
        <f t="shared" si="363"/>
        <v>0</v>
      </c>
      <c r="AM117" s="3" t="b">
        <f t="shared" si="363"/>
        <v>0</v>
      </c>
      <c r="AN117" s="8" t="b">
        <f t="shared" si="363"/>
        <v>0</v>
      </c>
      <c r="AO117" s="10" t="b">
        <f t="shared" si="11"/>
        <v>0</v>
      </c>
      <c r="AP117" s="3" t="b">
        <f t="shared" ref="AP117:AZ117" si="364">AND(AO117,C117=P$21)</f>
        <v>0</v>
      </c>
      <c r="AQ117" s="3" t="b">
        <f t="shared" si="364"/>
        <v>0</v>
      </c>
      <c r="AR117" s="3" t="b">
        <f t="shared" si="364"/>
        <v>0</v>
      </c>
      <c r="AS117" s="3" t="b">
        <f t="shared" si="364"/>
        <v>0</v>
      </c>
      <c r="AT117" s="3" t="b">
        <f t="shared" si="364"/>
        <v>0</v>
      </c>
      <c r="AU117" s="3" t="b">
        <f t="shared" si="364"/>
        <v>0</v>
      </c>
      <c r="AV117" s="3" t="b">
        <f t="shared" si="364"/>
        <v>0</v>
      </c>
      <c r="AW117" s="3" t="b">
        <f t="shared" si="364"/>
        <v>0</v>
      </c>
      <c r="AX117" s="3" t="b">
        <f t="shared" si="364"/>
        <v>0</v>
      </c>
      <c r="AY117" s="3" t="b">
        <f t="shared" si="364"/>
        <v>0</v>
      </c>
      <c r="AZ117" s="3" t="b">
        <f t="shared" si="364"/>
        <v>0</v>
      </c>
    </row>
    <row r="118">
      <c r="A118" s="9" t="s">
        <v>172</v>
      </c>
      <c r="B118" s="3">
        <f t="shared" ref="B118:M118" si="365">VALUE(MID($A118,B$1,1))</f>
        <v>0</v>
      </c>
      <c r="C118" s="3">
        <f t="shared" si="365"/>
        <v>0</v>
      </c>
      <c r="D118" s="3">
        <f t="shared" si="365"/>
        <v>1</v>
      </c>
      <c r="E118" s="3">
        <f t="shared" si="365"/>
        <v>0</v>
      </c>
      <c r="F118" s="3">
        <f t="shared" si="365"/>
        <v>1</v>
      </c>
      <c r="G118" s="3">
        <f t="shared" si="365"/>
        <v>1</v>
      </c>
      <c r="H118" s="3">
        <f t="shared" si="365"/>
        <v>1</v>
      </c>
      <c r="I118" s="3">
        <f t="shared" si="365"/>
        <v>1</v>
      </c>
      <c r="J118" s="3">
        <f t="shared" si="365"/>
        <v>1</v>
      </c>
      <c r="K118" s="3">
        <f t="shared" si="365"/>
        <v>0</v>
      </c>
      <c r="L118" s="3">
        <f t="shared" si="365"/>
        <v>1</v>
      </c>
      <c r="M118" s="3">
        <f t="shared" si="365"/>
        <v>1</v>
      </c>
      <c r="AA118" s="3">
        <f t="shared" si="8"/>
        <v>763</v>
      </c>
      <c r="AB118" s="7" t="b">
        <v>1</v>
      </c>
      <c r="AC118" s="3" t="b">
        <f t="shared" si="9"/>
        <v>1</v>
      </c>
      <c r="AD118" s="3" t="b">
        <f t="shared" ref="AD118:AN118" si="366">AND(AC118,C118=P$15)</f>
        <v>1</v>
      </c>
      <c r="AE118" s="3" t="b">
        <f t="shared" si="366"/>
        <v>1</v>
      </c>
      <c r="AF118" s="3" t="b">
        <f t="shared" si="366"/>
        <v>0</v>
      </c>
      <c r="AG118" s="3" t="b">
        <f t="shared" si="366"/>
        <v>0</v>
      </c>
      <c r="AH118" s="3" t="b">
        <f t="shared" si="366"/>
        <v>0</v>
      </c>
      <c r="AI118" s="3" t="b">
        <f t="shared" si="366"/>
        <v>0</v>
      </c>
      <c r="AJ118" s="3" t="b">
        <f t="shared" si="366"/>
        <v>0</v>
      </c>
      <c r="AK118" s="3" t="b">
        <f t="shared" si="366"/>
        <v>0</v>
      </c>
      <c r="AL118" s="3" t="b">
        <f t="shared" si="366"/>
        <v>0</v>
      </c>
      <c r="AM118" s="3" t="b">
        <f t="shared" si="366"/>
        <v>0</v>
      </c>
      <c r="AN118" s="8" t="b">
        <f t="shared" si="366"/>
        <v>0</v>
      </c>
      <c r="AO118" s="10" t="b">
        <f t="shared" si="11"/>
        <v>0</v>
      </c>
      <c r="AP118" s="3" t="b">
        <f t="shared" ref="AP118:AZ118" si="367">AND(AO118,C118=P$21)</f>
        <v>0</v>
      </c>
      <c r="AQ118" s="3" t="b">
        <f t="shared" si="367"/>
        <v>0</v>
      </c>
      <c r="AR118" s="3" t="b">
        <f t="shared" si="367"/>
        <v>0</v>
      </c>
      <c r="AS118" s="3" t="b">
        <f t="shared" si="367"/>
        <v>0</v>
      </c>
      <c r="AT118" s="3" t="b">
        <f t="shared" si="367"/>
        <v>0</v>
      </c>
      <c r="AU118" s="3" t="b">
        <f t="shared" si="367"/>
        <v>0</v>
      </c>
      <c r="AV118" s="3" t="b">
        <f t="shared" si="367"/>
        <v>0</v>
      </c>
      <c r="AW118" s="3" t="b">
        <f t="shared" si="367"/>
        <v>0</v>
      </c>
      <c r="AX118" s="3" t="b">
        <f t="shared" si="367"/>
        <v>0</v>
      </c>
      <c r="AY118" s="3" t="b">
        <f t="shared" si="367"/>
        <v>0</v>
      </c>
      <c r="AZ118" s="3" t="b">
        <f t="shared" si="367"/>
        <v>0</v>
      </c>
    </row>
    <row r="119">
      <c r="A119" s="9" t="s">
        <v>173</v>
      </c>
      <c r="B119" s="3">
        <f t="shared" ref="B119:M119" si="368">VALUE(MID($A119,B$1,1))</f>
        <v>1</v>
      </c>
      <c r="C119" s="3">
        <f t="shared" si="368"/>
        <v>0</v>
      </c>
      <c r="D119" s="3">
        <f t="shared" si="368"/>
        <v>0</v>
      </c>
      <c r="E119" s="3">
        <f t="shared" si="368"/>
        <v>0</v>
      </c>
      <c r="F119" s="3">
        <f t="shared" si="368"/>
        <v>0</v>
      </c>
      <c r="G119" s="3">
        <f t="shared" si="368"/>
        <v>1</v>
      </c>
      <c r="H119" s="3">
        <f t="shared" si="368"/>
        <v>0</v>
      </c>
      <c r="I119" s="3">
        <f t="shared" si="368"/>
        <v>1</v>
      </c>
      <c r="J119" s="3">
        <f t="shared" si="368"/>
        <v>1</v>
      </c>
      <c r="K119" s="3">
        <f t="shared" si="368"/>
        <v>1</v>
      </c>
      <c r="L119" s="3">
        <f t="shared" si="368"/>
        <v>0</v>
      </c>
      <c r="M119" s="3">
        <f t="shared" si="368"/>
        <v>0</v>
      </c>
      <c r="AA119" s="3">
        <f t="shared" si="8"/>
        <v>2140</v>
      </c>
      <c r="AB119" s="7" t="b">
        <v>1</v>
      </c>
      <c r="AC119" s="3" t="b">
        <f t="shared" si="9"/>
        <v>0</v>
      </c>
      <c r="AD119" s="3" t="b">
        <f t="shared" ref="AD119:AN119" si="369">AND(AC119,C119=P$15)</f>
        <v>0</v>
      </c>
      <c r="AE119" s="3" t="b">
        <f t="shared" si="369"/>
        <v>0</v>
      </c>
      <c r="AF119" s="3" t="b">
        <f t="shared" si="369"/>
        <v>0</v>
      </c>
      <c r="AG119" s="3" t="b">
        <f t="shared" si="369"/>
        <v>0</v>
      </c>
      <c r="AH119" s="3" t="b">
        <f t="shared" si="369"/>
        <v>0</v>
      </c>
      <c r="AI119" s="3" t="b">
        <f t="shared" si="369"/>
        <v>0</v>
      </c>
      <c r="AJ119" s="3" t="b">
        <f t="shared" si="369"/>
        <v>0</v>
      </c>
      <c r="AK119" s="3" t="b">
        <f t="shared" si="369"/>
        <v>0</v>
      </c>
      <c r="AL119" s="3" t="b">
        <f t="shared" si="369"/>
        <v>0</v>
      </c>
      <c r="AM119" s="3" t="b">
        <f t="shared" si="369"/>
        <v>0</v>
      </c>
      <c r="AN119" s="8" t="b">
        <f t="shared" si="369"/>
        <v>0</v>
      </c>
      <c r="AO119" s="10" t="b">
        <f t="shared" si="11"/>
        <v>1</v>
      </c>
      <c r="AP119" s="3" t="b">
        <f t="shared" ref="AP119:AZ119" si="370">AND(AO119,C119=P$21)</f>
        <v>1</v>
      </c>
      <c r="AQ119" s="3" t="b">
        <f t="shared" si="370"/>
        <v>0</v>
      </c>
      <c r="AR119" s="3" t="b">
        <f t="shared" si="370"/>
        <v>0</v>
      </c>
      <c r="AS119" s="3" t="b">
        <f t="shared" si="370"/>
        <v>0</v>
      </c>
      <c r="AT119" s="3" t="b">
        <f t="shared" si="370"/>
        <v>0</v>
      </c>
      <c r="AU119" s="3" t="b">
        <f t="shared" si="370"/>
        <v>0</v>
      </c>
      <c r="AV119" s="3" t="b">
        <f t="shared" si="370"/>
        <v>0</v>
      </c>
      <c r="AW119" s="3" t="b">
        <f t="shared" si="370"/>
        <v>0</v>
      </c>
      <c r="AX119" s="3" t="b">
        <f t="shared" si="370"/>
        <v>0</v>
      </c>
      <c r="AY119" s="3" t="b">
        <f t="shared" si="370"/>
        <v>0</v>
      </c>
      <c r="AZ119" s="3" t="b">
        <f t="shared" si="370"/>
        <v>0</v>
      </c>
    </row>
    <row r="120">
      <c r="A120" s="9" t="s">
        <v>174</v>
      </c>
      <c r="B120" s="3">
        <f t="shared" ref="B120:M120" si="371">VALUE(MID($A120,B$1,1))</f>
        <v>0</v>
      </c>
      <c r="C120" s="3">
        <f t="shared" si="371"/>
        <v>0</v>
      </c>
      <c r="D120" s="3">
        <f t="shared" si="371"/>
        <v>0</v>
      </c>
      <c r="E120" s="3">
        <f t="shared" si="371"/>
        <v>0</v>
      </c>
      <c r="F120" s="3">
        <f t="shared" si="371"/>
        <v>0</v>
      </c>
      <c r="G120" s="3">
        <f t="shared" si="371"/>
        <v>0</v>
      </c>
      <c r="H120" s="3">
        <f t="shared" si="371"/>
        <v>0</v>
      </c>
      <c r="I120" s="3">
        <f t="shared" si="371"/>
        <v>1</v>
      </c>
      <c r="J120" s="3">
        <f t="shared" si="371"/>
        <v>0</v>
      </c>
      <c r="K120" s="3">
        <f t="shared" si="371"/>
        <v>0</v>
      </c>
      <c r="L120" s="3">
        <f t="shared" si="371"/>
        <v>0</v>
      </c>
      <c r="M120" s="3">
        <f t="shared" si="371"/>
        <v>1</v>
      </c>
      <c r="AA120" s="3">
        <f t="shared" si="8"/>
        <v>17</v>
      </c>
      <c r="AB120" s="7" t="b">
        <v>1</v>
      </c>
      <c r="AC120" s="3" t="b">
        <f t="shared" si="9"/>
        <v>1</v>
      </c>
      <c r="AD120" s="3" t="b">
        <f t="shared" ref="AD120:AN120" si="372">AND(AC120,C120=P$15)</f>
        <v>1</v>
      </c>
      <c r="AE120" s="3" t="b">
        <f t="shared" si="372"/>
        <v>0</v>
      </c>
      <c r="AF120" s="3" t="b">
        <f t="shared" si="372"/>
        <v>0</v>
      </c>
      <c r="AG120" s="3" t="b">
        <f t="shared" si="372"/>
        <v>0</v>
      </c>
      <c r="AH120" s="3" t="b">
        <f t="shared" si="372"/>
        <v>0</v>
      </c>
      <c r="AI120" s="3" t="b">
        <f t="shared" si="372"/>
        <v>0</v>
      </c>
      <c r="AJ120" s="3" t="b">
        <f t="shared" si="372"/>
        <v>0</v>
      </c>
      <c r="AK120" s="3" t="b">
        <f t="shared" si="372"/>
        <v>0</v>
      </c>
      <c r="AL120" s="3" t="b">
        <f t="shared" si="372"/>
        <v>0</v>
      </c>
      <c r="AM120" s="3" t="b">
        <f t="shared" si="372"/>
        <v>0</v>
      </c>
      <c r="AN120" s="8" t="b">
        <f t="shared" si="372"/>
        <v>0</v>
      </c>
      <c r="AO120" s="10" t="b">
        <f t="shared" si="11"/>
        <v>0</v>
      </c>
      <c r="AP120" s="3" t="b">
        <f t="shared" ref="AP120:AZ120" si="373">AND(AO120,C120=P$21)</f>
        <v>0</v>
      </c>
      <c r="AQ120" s="3" t="b">
        <f t="shared" si="373"/>
        <v>0</v>
      </c>
      <c r="AR120" s="3" t="b">
        <f t="shared" si="373"/>
        <v>0</v>
      </c>
      <c r="AS120" s="3" t="b">
        <f t="shared" si="373"/>
        <v>0</v>
      </c>
      <c r="AT120" s="3" t="b">
        <f t="shared" si="373"/>
        <v>0</v>
      </c>
      <c r="AU120" s="3" t="b">
        <f t="shared" si="373"/>
        <v>0</v>
      </c>
      <c r="AV120" s="3" t="b">
        <f t="shared" si="373"/>
        <v>0</v>
      </c>
      <c r="AW120" s="3" t="b">
        <f t="shared" si="373"/>
        <v>0</v>
      </c>
      <c r="AX120" s="3" t="b">
        <f t="shared" si="373"/>
        <v>0</v>
      </c>
      <c r="AY120" s="3" t="b">
        <f t="shared" si="373"/>
        <v>0</v>
      </c>
      <c r="AZ120" s="3" t="b">
        <f t="shared" si="373"/>
        <v>0</v>
      </c>
    </row>
    <row r="121">
      <c r="A121" s="9" t="s">
        <v>175</v>
      </c>
      <c r="B121" s="3">
        <f t="shared" ref="B121:M121" si="374">VALUE(MID($A121,B$1,1))</f>
        <v>0</v>
      </c>
      <c r="C121" s="3">
        <f t="shared" si="374"/>
        <v>0</v>
      </c>
      <c r="D121" s="3">
        <f t="shared" si="374"/>
        <v>0</v>
      </c>
      <c r="E121" s="3">
        <f t="shared" si="374"/>
        <v>1</v>
      </c>
      <c r="F121" s="3">
        <f t="shared" si="374"/>
        <v>0</v>
      </c>
      <c r="G121" s="3">
        <f t="shared" si="374"/>
        <v>1</v>
      </c>
      <c r="H121" s="3">
        <f t="shared" si="374"/>
        <v>1</v>
      </c>
      <c r="I121" s="3">
        <f t="shared" si="374"/>
        <v>1</v>
      </c>
      <c r="J121" s="3">
        <f t="shared" si="374"/>
        <v>1</v>
      </c>
      <c r="K121" s="3">
        <f t="shared" si="374"/>
        <v>0</v>
      </c>
      <c r="L121" s="3">
        <f t="shared" si="374"/>
        <v>0</v>
      </c>
      <c r="M121" s="3">
        <f t="shared" si="374"/>
        <v>1</v>
      </c>
      <c r="AA121" s="3">
        <f t="shared" si="8"/>
        <v>377</v>
      </c>
      <c r="AB121" s="7" t="b">
        <v>1</v>
      </c>
      <c r="AC121" s="3" t="b">
        <f t="shared" si="9"/>
        <v>1</v>
      </c>
      <c r="AD121" s="3" t="b">
        <f t="shared" ref="AD121:AN121" si="375">AND(AC121,C121=P$15)</f>
        <v>1</v>
      </c>
      <c r="AE121" s="3" t="b">
        <f t="shared" si="375"/>
        <v>0</v>
      </c>
      <c r="AF121" s="3" t="b">
        <f t="shared" si="375"/>
        <v>0</v>
      </c>
      <c r="AG121" s="3" t="b">
        <f t="shared" si="375"/>
        <v>0</v>
      </c>
      <c r="AH121" s="3" t="b">
        <f t="shared" si="375"/>
        <v>0</v>
      </c>
      <c r="AI121" s="3" t="b">
        <f t="shared" si="375"/>
        <v>0</v>
      </c>
      <c r="AJ121" s="3" t="b">
        <f t="shared" si="375"/>
        <v>0</v>
      </c>
      <c r="AK121" s="3" t="b">
        <f t="shared" si="375"/>
        <v>0</v>
      </c>
      <c r="AL121" s="3" t="b">
        <f t="shared" si="375"/>
        <v>0</v>
      </c>
      <c r="AM121" s="3" t="b">
        <f t="shared" si="375"/>
        <v>0</v>
      </c>
      <c r="AN121" s="8" t="b">
        <f t="shared" si="375"/>
        <v>0</v>
      </c>
      <c r="AO121" s="10" t="b">
        <f t="shared" si="11"/>
        <v>0</v>
      </c>
      <c r="AP121" s="3" t="b">
        <f t="shared" ref="AP121:AZ121" si="376">AND(AO121,C121=P$21)</f>
        <v>0</v>
      </c>
      <c r="AQ121" s="3" t="b">
        <f t="shared" si="376"/>
        <v>0</v>
      </c>
      <c r="AR121" s="3" t="b">
        <f t="shared" si="376"/>
        <v>0</v>
      </c>
      <c r="AS121" s="3" t="b">
        <f t="shared" si="376"/>
        <v>0</v>
      </c>
      <c r="AT121" s="3" t="b">
        <f t="shared" si="376"/>
        <v>0</v>
      </c>
      <c r="AU121" s="3" t="b">
        <f t="shared" si="376"/>
        <v>0</v>
      </c>
      <c r="AV121" s="3" t="b">
        <f t="shared" si="376"/>
        <v>0</v>
      </c>
      <c r="AW121" s="3" t="b">
        <f t="shared" si="376"/>
        <v>0</v>
      </c>
      <c r="AX121" s="3" t="b">
        <f t="shared" si="376"/>
        <v>0</v>
      </c>
      <c r="AY121" s="3" t="b">
        <f t="shared" si="376"/>
        <v>0</v>
      </c>
      <c r="AZ121" s="3" t="b">
        <f t="shared" si="376"/>
        <v>0</v>
      </c>
    </row>
    <row r="122">
      <c r="A122" s="9" t="s">
        <v>176</v>
      </c>
      <c r="B122" s="3">
        <f t="shared" ref="B122:M122" si="377">VALUE(MID($A122,B$1,1))</f>
        <v>0</v>
      </c>
      <c r="C122" s="3">
        <f t="shared" si="377"/>
        <v>1</v>
      </c>
      <c r="D122" s="3">
        <f t="shared" si="377"/>
        <v>0</v>
      </c>
      <c r="E122" s="3">
        <f t="shared" si="377"/>
        <v>1</v>
      </c>
      <c r="F122" s="3">
        <f t="shared" si="377"/>
        <v>1</v>
      </c>
      <c r="G122" s="3">
        <f t="shared" si="377"/>
        <v>0</v>
      </c>
      <c r="H122" s="3">
        <f t="shared" si="377"/>
        <v>0</v>
      </c>
      <c r="I122" s="3">
        <f t="shared" si="377"/>
        <v>1</v>
      </c>
      <c r="J122" s="3">
        <f t="shared" si="377"/>
        <v>0</v>
      </c>
      <c r="K122" s="3">
        <f t="shared" si="377"/>
        <v>1</v>
      </c>
      <c r="L122" s="3">
        <f t="shared" si="377"/>
        <v>1</v>
      </c>
      <c r="M122" s="3">
        <f t="shared" si="377"/>
        <v>1</v>
      </c>
      <c r="AA122" s="3">
        <f t="shared" si="8"/>
        <v>1431</v>
      </c>
      <c r="AB122" s="7" t="b">
        <v>1</v>
      </c>
      <c r="AC122" s="3" t="b">
        <f t="shared" si="9"/>
        <v>1</v>
      </c>
      <c r="AD122" s="3" t="b">
        <f t="shared" ref="AD122:AN122" si="378">AND(AC122,C122=P$15)</f>
        <v>0</v>
      </c>
      <c r="AE122" s="3" t="b">
        <f t="shared" si="378"/>
        <v>0</v>
      </c>
      <c r="AF122" s="3" t="b">
        <f t="shared" si="378"/>
        <v>0</v>
      </c>
      <c r="AG122" s="3" t="b">
        <f t="shared" si="378"/>
        <v>0</v>
      </c>
      <c r="AH122" s="3" t="b">
        <f t="shared" si="378"/>
        <v>0</v>
      </c>
      <c r="AI122" s="3" t="b">
        <f t="shared" si="378"/>
        <v>0</v>
      </c>
      <c r="AJ122" s="3" t="b">
        <f t="shared" si="378"/>
        <v>0</v>
      </c>
      <c r="AK122" s="3" t="b">
        <f t="shared" si="378"/>
        <v>0</v>
      </c>
      <c r="AL122" s="3" t="b">
        <f t="shared" si="378"/>
        <v>0</v>
      </c>
      <c r="AM122" s="3" t="b">
        <f t="shared" si="378"/>
        <v>0</v>
      </c>
      <c r="AN122" s="8" t="b">
        <f t="shared" si="378"/>
        <v>0</v>
      </c>
      <c r="AO122" s="10" t="b">
        <f t="shared" si="11"/>
        <v>0</v>
      </c>
      <c r="AP122" s="3" t="b">
        <f t="shared" ref="AP122:AZ122" si="379">AND(AO122,C122=P$21)</f>
        <v>0</v>
      </c>
      <c r="AQ122" s="3" t="b">
        <f t="shared" si="379"/>
        <v>0</v>
      </c>
      <c r="AR122" s="3" t="b">
        <f t="shared" si="379"/>
        <v>0</v>
      </c>
      <c r="AS122" s="3" t="b">
        <f t="shared" si="379"/>
        <v>0</v>
      </c>
      <c r="AT122" s="3" t="b">
        <f t="shared" si="379"/>
        <v>0</v>
      </c>
      <c r="AU122" s="3" t="b">
        <f t="shared" si="379"/>
        <v>0</v>
      </c>
      <c r="AV122" s="3" t="b">
        <f t="shared" si="379"/>
        <v>0</v>
      </c>
      <c r="AW122" s="3" t="b">
        <f t="shared" si="379"/>
        <v>0</v>
      </c>
      <c r="AX122" s="3" t="b">
        <f t="shared" si="379"/>
        <v>0</v>
      </c>
      <c r="AY122" s="3" t="b">
        <f t="shared" si="379"/>
        <v>0</v>
      </c>
      <c r="AZ122" s="3" t="b">
        <f t="shared" si="379"/>
        <v>0</v>
      </c>
    </row>
    <row r="123">
      <c r="A123" s="9" t="s">
        <v>177</v>
      </c>
      <c r="B123" s="3">
        <f t="shared" ref="B123:M123" si="380">VALUE(MID($A123,B$1,1))</f>
        <v>0</v>
      </c>
      <c r="C123" s="3">
        <f t="shared" si="380"/>
        <v>1</v>
      </c>
      <c r="D123" s="3">
        <f t="shared" si="380"/>
        <v>0</v>
      </c>
      <c r="E123" s="3">
        <f t="shared" si="380"/>
        <v>0</v>
      </c>
      <c r="F123" s="3">
        <f t="shared" si="380"/>
        <v>0</v>
      </c>
      <c r="G123" s="3">
        <f t="shared" si="380"/>
        <v>0</v>
      </c>
      <c r="H123" s="3">
        <f t="shared" si="380"/>
        <v>1</v>
      </c>
      <c r="I123" s="3">
        <f t="shared" si="380"/>
        <v>1</v>
      </c>
      <c r="J123" s="3">
        <f t="shared" si="380"/>
        <v>1</v>
      </c>
      <c r="K123" s="3">
        <f t="shared" si="380"/>
        <v>0</v>
      </c>
      <c r="L123" s="3">
        <f t="shared" si="380"/>
        <v>0</v>
      </c>
      <c r="M123" s="3">
        <f t="shared" si="380"/>
        <v>1</v>
      </c>
      <c r="AA123" s="3">
        <f t="shared" si="8"/>
        <v>1081</v>
      </c>
      <c r="AB123" s="7" t="b">
        <v>1</v>
      </c>
      <c r="AC123" s="3" t="b">
        <f t="shared" si="9"/>
        <v>1</v>
      </c>
      <c r="AD123" s="3" t="b">
        <f t="shared" ref="AD123:AN123" si="381">AND(AC123,C123=P$15)</f>
        <v>0</v>
      </c>
      <c r="AE123" s="3" t="b">
        <f t="shared" si="381"/>
        <v>0</v>
      </c>
      <c r="AF123" s="3" t="b">
        <f t="shared" si="381"/>
        <v>0</v>
      </c>
      <c r="AG123" s="3" t="b">
        <f t="shared" si="381"/>
        <v>0</v>
      </c>
      <c r="AH123" s="3" t="b">
        <f t="shared" si="381"/>
        <v>0</v>
      </c>
      <c r="AI123" s="3" t="b">
        <f t="shared" si="381"/>
        <v>0</v>
      </c>
      <c r="AJ123" s="3" t="b">
        <f t="shared" si="381"/>
        <v>0</v>
      </c>
      <c r="AK123" s="3" t="b">
        <f t="shared" si="381"/>
        <v>0</v>
      </c>
      <c r="AL123" s="3" t="b">
        <f t="shared" si="381"/>
        <v>0</v>
      </c>
      <c r="AM123" s="3" t="b">
        <f t="shared" si="381"/>
        <v>0</v>
      </c>
      <c r="AN123" s="8" t="b">
        <f t="shared" si="381"/>
        <v>0</v>
      </c>
      <c r="AO123" s="10" t="b">
        <f t="shared" si="11"/>
        <v>0</v>
      </c>
      <c r="AP123" s="3" t="b">
        <f t="shared" ref="AP123:AZ123" si="382">AND(AO123,C123=P$21)</f>
        <v>0</v>
      </c>
      <c r="AQ123" s="3" t="b">
        <f t="shared" si="382"/>
        <v>0</v>
      </c>
      <c r="AR123" s="3" t="b">
        <f t="shared" si="382"/>
        <v>0</v>
      </c>
      <c r="AS123" s="3" t="b">
        <f t="shared" si="382"/>
        <v>0</v>
      </c>
      <c r="AT123" s="3" t="b">
        <f t="shared" si="382"/>
        <v>0</v>
      </c>
      <c r="AU123" s="3" t="b">
        <f t="shared" si="382"/>
        <v>0</v>
      </c>
      <c r="AV123" s="3" t="b">
        <f t="shared" si="382"/>
        <v>0</v>
      </c>
      <c r="AW123" s="3" t="b">
        <f t="shared" si="382"/>
        <v>0</v>
      </c>
      <c r="AX123" s="3" t="b">
        <f t="shared" si="382"/>
        <v>0</v>
      </c>
      <c r="AY123" s="3" t="b">
        <f t="shared" si="382"/>
        <v>0</v>
      </c>
      <c r="AZ123" s="3" t="b">
        <f t="shared" si="382"/>
        <v>0</v>
      </c>
    </row>
    <row r="124">
      <c r="A124" s="9" t="s">
        <v>178</v>
      </c>
      <c r="B124" s="3">
        <f t="shared" ref="B124:M124" si="383">VALUE(MID($A124,B$1,1))</f>
        <v>0</v>
      </c>
      <c r="C124" s="3">
        <f t="shared" si="383"/>
        <v>1</v>
      </c>
      <c r="D124" s="3">
        <f t="shared" si="383"/>
        <v>1</v>
      </c>
      <c r="E124" s="3">
        <f t="shared" si="383"/>
        <v>0</v>
      </c>
      <c r="F124" s="3">
        <f t="shared" si="383"/>
        <v>1</v>
      </c>
      <c r="G124" s="3">
        <f t="shared" si="383"/>
        <v>1</v>
      </c>
      <c r="H124" s="3">
        <f t="shared" si="383"/>
        <v>0</v>
      </c>
      <c r="I124" s="3">
        <f t="shared" si="383"/>
        <v>0</v>
      </c>
      <c r="J124" s="3">
        <f t="shared" si="383"/>
        <v>0</v>
      </c>
      <c r="K124" s="3">
        <f t="shared" si="383"/>
        <v>1</v>
      </c>
      <c r="L124" s="3">
        <f t="shared" si="383"/>
        <v>0</v>
      </c>
      <c r="M124" s="3">
        <f t="shared" si="383"/>
        <v>1</v>
      </c>
      <c r="AA124" s="3">
        <f t="shared" si="8"/>
        <v>1733</v>
      </c>
      <c r="AB124" s="7" t="b">
        <v>1</v>
      </c>
      <c r="AC124" s="3" t="b">
        <f t="shared" si="9"/>
        <v>1</v>
      </c>
      <c r="AD124" s="3" t="b">
        <f t="shared" ref="AD124:AN124" si="384">AND(AC124,C124=P$15)</f>
        <v>0</v>
      </c>
      <c r="AE124" s="3" t="b">
        <f t="shared" si="384"/>
        <v>0</v>
      </c>
      <c r="AF124" s="3" t="b">
        <f t="shared" si="384"/>
        <v>0</v>
      </c>
      <c r="AG124" s="3" t="b">
        <f t="shared" si="384"/>
        <v>0</v>
      </c>
      <c r="AH124" s="3" t="b">
        <f t="shared" si="384"/>
        <v>0</v>
      </c>
      <c r="AI124" s="3" t="b">
        <f t="shared" si="384"/>
        <v>0</v>
      </c>
      <c r="AJ124" s="3" t="b">
        <f t="shared" si="384"/>
        <v>0</v>
      </c>
      <c r="AK124" s="3" t="b">
        <f t="shared" si="384"/>
        <v>0</v>
      </c>
      <c r="AL124" s="3" t="b">
        <f t="shared" si="384"/>
        <v>0</v>
      </c>
      <c r="AM124" s="3" t="b">
        <f t="shared" si="384"/>
        <v>0</v>
      </c>
      <c r="AN124" s="8" t="b">
        <f t="shared" si="384"/>
        <v>0</v>
      </c>
      <c r="AO124" s="10" t="b">
        <f t="shared" si="11"/>
        <v>0</v>
      </c>
      <c r="AP124" s="3" t="b">
        <f t="shared" ref="AP124:AZ124" si="385">AND(AO124,C124=P$21)</f>
        <v>0</v>
      </c>
      <c r="AQ124" s="3" t="b">
        <f t="shared" si="385"/>
        <v>0</v>
      </c>
      <c r="AR124" s="3" t="b">
        <f t="shared" si="385"/>
        <v>0</v>
      </c>
      <c r="AS124" s="3" t="b">
        <f t="shared" si="385"/>
        <v>0</v>
      </c>
      <c r="AT124" s="3" t="b">
        <f t="shared" si="385"/>
        <v>0</v>
      </c>
      <c r="AU124" s="3" t="b">
        <f t="shared" si="385"/>
        <v>0</v>
      </c>
      <c r="AV124" s="3" t="b">
        <f t="shared" si="385"/>
        <v>0</v>
      </c>
      <c r="AW124" s="3" t="b">
        <f t="shared" si="385"/>
        <v>0</v>
      </c>
      <c r="AX124" s="3" t="b">
        <f t="shared" si="385"/>
        <v>0</v>
      </c>
      <c r="AY124" s="3" t="b">
        <f t="shared" si="385"/>
        <v>0</v>
      </c>
      <c r="AZ124" s="3" t="b">
        <f t="shared" si="385"/>
        <v>0</v>
      </c>
    </row>
    <row r="125">
      <c r="A125" s="9" t="s">
        <v>179</v>
      </c>
      <c r="B125" s="3">
        <f t="shared" ref="B125:M125" si="386">VALUE(MID($A125,B$1,1))</f>
        <v>1</v>
      </c>
      <c r="C125" s="3">
        <f t="shared" si="386"/>
        <v>1</v>
      </c>
      <c r="D125" s="3">
        <f t="shared" si="386"/>
        <v>1</v>
      </c>
      <c r="E125" s="3">
        <f t="shared" si="386"/>
        <v>1</v>
      </c>
      <c r="F125" s="3">
        <f t="shared" si="386"/>
        <v>0</v>
      </c>
      <c r="G125" s="3">
        <f t="shared" si="386"/>
        <v>1</v>
      </c>
      <c r="H125" s="3">
        <f t="shared" si="386"/>
        <v>1</v>
      </c>
      <c r="I125" s="3">
        <f t="shared" si="386"/>
        <v>0</v>
      </c>
      <c r="J125" s="3">
        <f t="shared" si="386"/>
        <v>0</v>
      </c>
      <c r="K125" s="3">
        <f t="shared" si="386"/>
        <v>1</v>
      </c>
      <c r="L125" s="3">
        <f t="shared" si="386"/>
        <v>0</v>
      </c>
      <c r="M125" s="3">
        <f t="shared" si="386"/>
        <v>1</v>
      </c>
      <c r="AA125" s="3">
        <f t="shared" si="8"/>
        <v>3941</v>
      </c>
      <c r="AB125" s="7" t="b">
        <v>1</v>
      </c>
      <c r="AC125" s="3" t="b">
        <f t="shared" si="9"/>
        <v>0</v>
      </c>
      <c r="AD125" s="3" t="b">
        <f t="shared" ref="AD125:AN125" si="387">AND(AC125,C125=P$15)</f>
        <v>0</v>
      </c>
      <c r="AE125" s="3" t="b">
        <f t="shared" si="387"/>
        <v>0</v>
      </c>
      <c r="AF125" s="3" t="b">
        <f t="shared" si="387"/>
        <v>0</v>
      </c>
      <c r="AG125" s="3" t="b">
        <f t="shared" si="387"/>
        <v>0</v>
      </c>
      <c r="AH125" s="3" t="b">
        <f t="shared" si="387"/>
        <v>0</v>
      </c>
      <c r="AI125" s="3" t="b">
        <f t="shared" si="387"/>
        <v>0</v>
      </c>
      <c r="AJ125" s="3" t="b">
        <f t="shared" si="387"/>
        <v>0</v>
      </c>
      <c r="AK125" s="3" t="b">
        <f t="shared" si="387"/>
        <v>0</v>
      </c>
      <c r="AL125" s="3" t="b">
        <f t="shared" si="387"/>
        <v>0</v>
      </c>
      <c r="AM125" s="3" t="b">
        <f t="shared" si="387"/>
        <v>0</v>
      </c>
      <c r="AN125" s="8" t="b">
        <f t="shared" si="387"/>
        <v>0</v>
      </c>
      <c r="AO125" s="10" t="b">
        <f t="shared" si="11"/>
        <v>1</v>
      </c>
      <c r="AP125" s="3" t="b">
        <f t="shared" ref="AP125:AZ125" si="388">AND(AO125,C125=P$21)</f>
        <v>0</v>
      </c>
      <c r="AQ125" s="3" t="b">
        <f t="shared" si="388"/>
        <v>0</v>
      </c>
      <c r="AR125" s="3" t="b">
        <f t="shared" si="388"/>
        <v>0</v>
      </c>
      <c r="AS125" s="3" t="b">
        <f t="shared" si="388"/>
        <v>0</v>
      </c>
      <c r="AT125" s="3" t="b">
        <f t="shared" si="388"/>
        <v>0</v>
      </c>
      <c r="AU125" s="3" t="b">
        <f t="shared" si="388"/>
        <v>0</v>
      </c>
      <c r="AV125" s="3" t="b">
        <f t="shared" si="388"/>
        <v>0</v>
      </c>
      <c r="AW125" s="3" t="b">
        <f t="shared" si="388"/>
        <v>0</v>
      </c>
      <c r="AX125" s="3" t="b">
        <f t="shared" si="388"/>
        <v>0</v>
      </c>
      <c r="AY125" s="3" t="b">
        <f t="shared" si="388"/>
        <v>0</v>
      </c>
      <c r="AZ125" s="3" t="b">
        <f t="shared" si="388"/>
        <v>0</v>
      </c>
    </row>
    <row r="126">
      <c r="A126" s="9" t="s">
        <v>180</v>
      </c>
      <c r="B126" s="3">
        <f t="shared" ref="B126:M126" si="389">VALUE(MID($A126,B$1,1))</f>
        <v>0</v>
      </c>
      <c r="C126" s="3">
        <f t="shared" si="389"/>
        <v>1</v>
      </c>
      <c r="D126" s="3">
        <f t="shared" si="389"/>
        <v>0</v>
      </c>
      <c r="E126" s="3">
        <f t="shared" si="389"/>
        <v>1</v>
      </c>
      <c r="F126" s="3">
        <f t="shared" si="389"/>
        <v>1</v>
      </c>
      <c r="G126" s="3">
        <f t="shared" si="389"/>
        <v>1</v>
      </c>
      <c r="H126" s="3">
        <f t="shared" si="389"/>
        <v>1</v>
      </c>
      <c r="I126" s="3">
        <f t="shared" si="389"/>
        <v>0</v>
      </c>
      <c r="J126" s="3">
        <f t="shared" si="389"/>
        <v>1</v>
      </c>
      <c r="K126" s="3">
        <f t="shared" si="389"/>
        <v>0</v>
      </c>
      <c r="L126" s="3">
        <f t="shared" si="389"/>
        <v>0</v>
      </c>
      <c r="M126" s="3">
        <f t="shared" si="389"/>
        <v>1</v>
      </c>
      <c r="AA126" s="3">
        <f t="shared" si="8"/>
        <v>1513</v>
      </c>
      <c r="AB126" s="7" t="b">
        <v>1</v>
      </c>
      <c r="AC126" s="3" t="b">
        <f t="shared" si="9"/>
        <v>1</v>
      </c>
      <c r="AD126" s="3" t="b">
        <f t="shared" ref="AD126:AN126" si="390">AND(AC126,C126=P$15)</f>
        <v>0</v>
      </c>
      <c r="AE126" s="3" t="b">
        <f t="shared" si="390"/>
        <v>0</v>
      </c>
      <c r="AF126" s="3" t="b">
        <f t="shared" si="390"/>
        <v>0</v>
      </c>
      <c r="AG126" s="3" t="b">
        <f t="shared" si="390"/>
        <v>0</v>
      </c>
      <c r="AH126" s="3" t="b">
        <f t="shared" si="390"/>
        <v>0</v>
      </c>
      <c r="AI126" s="3" t="b">
        <f t="shared" si="390"/>
        <v>0</v>
      </c>
      <c r="AJ126" s="3" t="b">
        <f t="shared" si="390"/>
        <v>0</v>
      </c>
      <c r="AK126" s="3" t="b">
        <f t="shared" si="390"/>
        <v>0</v>
      </c>
      <c r="AL126" s="3" t="b">
        <f t="shared" si="390"/>
        <v>0</v>
      </c>
      <c r="AM126" s="3" t="b">
        <f t="shared" si="390"/>
        <v>0</v>
      </c>
      <c r="AN126" s="8" t="b">
        <f t="shared" si="390"/>
        <v>0</v>
      </c>
      <c r="AO126" s="10" t="b">
        <f t="shared" si="11"/>
        <v>0</v>
      </c>
      <c r="AP126" s="3" t="b">
        <f t="shared" ref="AP126:AZ126" si="391">AND(AO126,C126=P$21)</f>
        <v>0</v>
      </c>
      <c r="AQ126" s="3" t="b">
        <f t="shared" si="391"/>
        <v>0</v>
      </c>
      <c r="AR126" s="3" t="b">
        <f t="shared" si="391"/>
        <v>0</v>
      </c>
      <c r="AS126" s="3" t="b">
        <f t="shared" si="391"/>
        <v>0</v>
      </c>
      <c r="AT126" s="3" t="b">
        <f t="shared" si="391"/>
        <v>0</v>
      </c>
      <c r="AU126" s="3" t="b">
        <f t="shared" si="391"/>
        <v>0</v>
      </c>
      <c r="AV126" s="3" t="b">
        <f t="shared" si="391"/>
        <v>0</v>
      </c>
      <c r="AW126" s="3" t="b">
        <f t="shared" si="391"/>
        <v>0</v>
      </c>
      <c r="AX126" s="3" t="b">
        <f t="shared" si="391"/>
        <v>0</v>
      </c>
      <c r="AY126" s="3" t="b">
        <f t="shared" si="391"/>
        <v>0</v>
      </c>
      <c r="AZ126" s="3" t="b">
        <f t="shared" si="391"/>
        <v>0</v>
      </c>
    </row>
    <row r="127">
      <c r="A127" s="9" t="s">
        <v>181</v>
      </c>
      <c r="B127" s="3">
        <f t="shared" ref="B127:M127" si="392">VALUE(MID($A127,B$1,1))</f>
        <v>0</v>
      </c>
      <c r="C127" s="3">
        <f t="shared" si="392"/>
        <v>1</v>
      </c>
      <c r="D127" s="3">
        <f t="shared" si="392"/>
        <v>0</v>
      </c>
      <c r="E127" s="3">
        <f t="shared" si="392"/>
        <v>1</v>
      </c>
      <c r="F127" s="3">
        <f t="shared" si="392"/>
        <v>1</v>
      </c>
      <c r="G127" s="3">
        <f t="shared" si="392"/>
        <v>0</v>
      </c>
      <c r="H127" s="3">
        <f t="shared" si="392"/>
        <v>0</v>
      </c>
      <c r="I127" s="3">
        <f t="shared" si="392"/>
        <v>0</v>
      </c>
      <c r="J127" s="3">
        <f t="shared" si="392"/>
        <v>0</v>
      </c>
      <c r="K127" s="3">
        <f t="shared" si="392"/>
        <v>0</v>
      </c>
      <c r="L127" s="3">
        <f t="shared" si="392"/>
        <v>1</v>
      </c>
      <c r="M127" s="3">
        <f t="shared" si="392"/>
        <v>0</v>
      </c>
      <c r="AA127" s="3">
        <f t="shared" si="8"/>
        <v>1410</v>
      </c>
      <c r="AB127" s="7" t="b">
        <v>1</v>
      </c>
      <c r="AC127" s="3" t="b">
        <f t="shared" si="9"/>
        <v>1</v>
      </c>
      <c r="AD127" s="3" t="b">
        <f t="shared" ref="AD127:AN127" si="393">AND(AC127,C127=P$15)</f>
        <v>0</v>
      </c>
      <c r="AE127" s="3" t="b">
        <f t="shared" si="393"/>
        <v>0</v>
      </c>
      <c r="AF127" s="3" t="b">
        <f t="shared" si="393"/>
        <v>0</v>
      </c>
      <c r="AG127" s="3" t="b">
        <f t="shared" si="393"/>
        <v>0</v>
      </c>
      <c r="AH127" s="3" t="b">
        <f t="shared" si="393"/>
        <v>0</v>
      </c>
      <c r="AI127" s="3" t="b">
        <f t="shared" si="393"/>
        <v>0</v>
      </c>
      <c r="AJ127" s="3" t="b">
        <f t="shared" si="393"/>
        <v>0</v>
      </c>
      <c r="AK127" s="3" t="b">
        <f t="shared" si="393"/>
        <v>0</v>
      </c>
      <c r="AL127" s="3" t="b">
        <f t="shared" si="393"/>
        <v>0</v>
      </c>
      <c r="AM127" s="3" t="b">
        <f t="shared" si="393"/>
        <v>0</v>
      </c>
      <c r="AN127" s="8" t="b">
        <f t="shared" si="393"/>
        <v>0</v>
      </c>
      <c r="AO127" s="10" t="b">
        <f t="shared" si="11"/>
        <v>0</v>
      </c>
      <c r="AP127" s="3" t="b">
        <f t="shared" ref="AP127:AZ127" si="394">AND(AO127,C127=P$21)</f>
        <v>0</v>
      </c>
      <c r="AQ127" s="3" t="b">
        <f t="shared" si="394"/>
        <v>0</v>
      </c>
      <c r="AR127" s="3" t="b">
        <f t="shared" si="394"/>
        <v>0</v>
      </c>
      <c r="AS127" s="3" t="b">
        <f t="shared" si="394"/>
        <v>0</v>
      </c>
      <c r="AT127" s="3" t="b">
        <f t="shared" si="394"/>
        <v>0</v>
      </c>
      <c r="AU127" s="3" t="b">
        <f t="shared" si="394"/>
        <v>0</v>
      </c>
      <c r="AV127" s="3" t="b">
        <f t="shared" si="394"/>
        <v>0</v>
      </c>
      <c r="AW127" s="3" t="b">
        <f t="shared" si="394"/>
        <v>0</v>
      </c>
      <c r="AX127" s="3" t="b">
        <f t="shared" si="394"/>
        <v>0</v>
      </c>
      <c r="AY127" s="3" t="b">
        <f t="shared" si="394"/>
        <v>0</v>
      </c>
      <c r="AZ127" s="3" t="b">
        <f t="shared" si="394"/>
        <v>0</v>
      </c>
    </row>
    <row r="128">
      <c r="A128" s="9" t="s">
        <v>182</v>
      </c>
      <c r="B128" s="3">
        <f t="shared" ref="B128:M128" si="395">VALUE(MID($A128,B$1,1))</f>
        <v>0</v>
      </c>
      <c r="C128" s="3">
        <f t="shared" si="395"/>
        <v>1</v>
      </c>
      <c r="D128" s="3">
        <f t="shared" si="395"/>
        <v>1</v>
      </c>
      <c r="E128" s="3">
        <f t="shared" si="395"/>
        <v>0</v>
      </c>
      <c r="F128" s="3">
        <f t="shared" si="395"/>
        <v>0</v>
      </c>
      <c r="G128" s="3">
        <f t="shared" si="395"/>
        <v>1</v>
      </c>
      <c r="H128" s="3">
        <f t="shared" si="395"/>
        <v>1</v>
      </c>
      <c r="I128" s="3">
        <f t="shared" si="395"/>
        <v>1</v>
      </c>
      <c r="J128" s="3">
        <f t="shared" si="395"/>
        <v>1</v>
      </c>
      <c r="K128" s="3">
        <f t="shared" si="395"/>
        <v>1</v>
      </c>
      <c r="L128" s="3">
        <f t="shared" si="395"/>
        <v>0</v>
      </c>
      <c r="M128" s="3">
        <f t="shared" si="395"/>
        <v>1</v>
      </c>
      <c r="AA128" s="3">
        <f t="shared" si="8"/>
        <v>1661</v>
      </c>
      <c r="AB128" s="7" t="b">
        <v>1</v>
      </c>
      <c r="AC128" s="3" t="b">
        <f t="shared" si="9"/>
        <v>1</v>
      </c>
      <c r="AD128" s="3" t="b">
        <f t="shared" ref="AD128:AN128" si="396">AND(AC128,C128=P$15)</f>
        <v>0</v>
      </c>
      <c r="AE128" s="3" t="b">
        <f t="shared" si="396"/>
        <v>0</v>
      </c>
      <c r="AF128" s="3" t="b">
        <f t="shared" si="396"/>
        <v>0</v>
      </c>
      <c r="AG128" s="3" t="b">
        <f t="shared" si="396"/>
        <v>0</v>
      </c>
      <c r="AH128" s="3" t="b">
        <f t="shared" si="396"/>
        <v>0</v>
      </c>
      <c r="AI128" s="3" t="b">
        <f t="shared" si="396"/>
        <v>0</v>
      </c>
      <c r="AJ128" s="3" t="b">
        <f t="shared" si="396"/>
        <v>0</v>
      </c>
      <c r="AK128" s="3" t="b">
        <f t="shared" si="396"/>
        <v>0</v>
      </c>
      <c r="AL128" s="3" t="b">
        <f t="shared" si="396"/>
        <v>0</v>
      </c>
      <c r="AM128" s="3" t="b">
        <f t="shared" si="396"/>
        <v>0</v>
      </c>
      <c r="AN128" s="8" t="b">
        <f t="shared" si="396"/>
        <v>0</v>
      </c>
      <c r="AO128" s="10" t="b">
        <f t="shared" si="11"/>
        <v>0</v>
      </c>
      <c r="AP128" s="3" t="b">
        <f t="shared" ref="AP128:AZ128" si="397">AND(AO128,C128=P$21)</f>
        <v>0</v>
      </c>
      <c r="AQ128" s="3" t="b">
        <f t="shared" si="397"/>
        <v>0</v>
      </c>
      <c r="AR128" s="3" t="b">
        <f t="shared" si="397"/>
        <v>0</v>
      </c>
      <c r="AS128" s="3" t="b">
        <f t="shared" si="397"/>
        <v>0</v>
      </c>
      <c r="AT128" s="3" t="b">
        <f t="shared" si="397"/>
        <v>0</v>
      </c>
      <c r="AU128" s="3" t="b">
        <f t="shared" si="397"/>
        <v>0</v>
      </c>
      <c r="AV128" s="3" t="b">
        <f t="shared" si="397"/>
        <v>0</v>
      </c>
      <c r="AW128" s="3" t="b">
        <f t="shared" si="397"/>
        <v>0</v>
      </c>
      <c r="AX128" s="3" t="b">
        <f t="shared" si="397"/>
        <v>0</v>
      </c>
      <c r="AY128" s="3" t="b">
        <f t="shared" si="397"/>
        <v>0</v>
      </c>
      <c r="AZ128" s="3" t="b">
        <f t="shared" si="397"/>
        <v>0</v>
      </c>
    </row>
    <row r="129">
      <c r="A129" s="9" t="s">
        <v>183</v>
      </c>
      <c r="B129" s="3">
        <f t="shared" ref="B129:M129" si="398">VALUE(MID($A129,B$1,1))</f>
        <v>1</v>
      </c>
      <c r="C129" s="3">
        <f t="shared" si="398"/>
        <v>0</v>
      </c>
      <c r="D129" s="3">
        <f t="shared" si="398"/>
        <v>1</v>
      </c>
      <c r="E129" s="3">
        <f t="shared" si="398"/>
        <v>0</v>
      </c>
      <c r="F129" s="3">
        <f t="shared" si="398"/>
        <v>0</v>
      </c>
      <c r="G129" s="3">
        <f t="shared" si="398"/>
        <v>0</v>
      </c>
      <c r="H129" s="3">
        <f t="shared" si="398"/>
        <v>0</v>
      </c>
      <c r="I129" s="3">
        <f t="shared" si="398"/>
        <v>0</v>
      </c>
      <c r="J129" s="3">
        <f t="shared" si="398"/>
        <v>0</v>
      </c>
      <c r="K129" s="3">
        <f t="shared" si="398"/>
        <v>1</v>
      </c>
      <c r="L129" s="3">
        <f t="shared" si="398"/>
        <v>0</v>
      </c>
      <c r="M129" s="3">
        <f t="shared" si="398"/>
        <v>0</v>
      </c>
      <c r="AA129" s="3">
        <f t="shared" si="8"/>
        <v>2564</v>
      </c>
      <c r="AB129" s="7" t="b">
        <v>1</v>
      </c>
      <c r="AC129" s="3" t="b">
        <f t="shared" si="9"/>
        <v>0</v>
      </c>
      <c r="AD129" s="3" t="b">
        <f t="shared" ref="AD129:AN129" si="399">AND(AC129,C129=P$15)</f>
        <v>0</v>
      </c>
      <c r="AE129" s="3" t="b">
        <f t="shared" si="399"/>
        <v>0</v>
      </c>
      <c r="AF129" s="3" t="b">
        <f t="shared" si="399"/>
        <v>0</v>
      </c>
      <c r="AG129" s="3" t="b">
        <f t="shared" si="399"/>
        <v>0</v>
      </c>
      <c r="AH129" s="3" t="b">
        <f t="shared" si="399"/>
        <v>0</v>
      </c>
      <c r="AI129" s="3" t="b">
        <f t="shared" si="399"/>
        <v>0</v>
      </c>
      <c r="AJ129" s="3" t="b">
        <f t="shared" si="399"/>
        <v>0</v>
      </c>
      <c r="AK129" s="3" t="b">
        <f t="shared" si="399"/>
        <v>0</v>
      </c>
      <c r="AL129" s="3" t="b">
        <f t="shared" si="399"/>
        <v>0</v>
      </c>
      <c r="AM129" s="3" t="b">
        <f t="shared" si="399"/>
        <v>0</v>
      </c>
      <c r="AN129" s="8" t="b">
        <f t="shared" si="399"/>
        <v>0</v>
      </c>
      <c r="AO129" s="10" t="b">
        <f t="shared" si="11"/>
        <v>1</v>
      </c>
      <c r="AP129" s="3" t="b">
        <f t="shared" ref="AP129:AZ129" si="400">AND(AO129,C129=P$21)</f>
        <v>1</v>
      </c>
      <c r="AQ129" s="3" t="b">
        <f t="shared" si="400"/>
        <v>1</v>
      </c>
      <c r="AR129" s="3" t="b">
        <f t="shared" si="400"/>
        <v>1</v>
      </c>
      <c r="AS129" s="3" t="b">
        <f t="shared" si="400"/>
        <v>0</v>
      </c>
      <c r="AT129" s="3" t="b">
        <f t="shared" si="400"/>
        <v>0</v>
      </c>
      <c r="AU129" s="3" t="b">
        <f t="shared" si="400"/>
        <v>0</v>
      </c>
      <c r="AV129" s="3" t="b">
        <f t="shared" si="400"/>
        <v>0</v>
      </c>
      <c r="AW129" s="3" t="b">
        <f t="shared" si="400"/>
        <v>0</v>
      </c>
      <c r="AX129" s="3" t="b">
        <f t="shared" si="400"/>
        <v>0</v>
      </c>
      <c r="AY129" s="3" t="b">
        <f t="shared" si="400"/>
        <v>0</v>
      </c>
      <c r="AZ129" s="3" t="b">
        <f t="shared" si="400"/>
        <v>0</v>
      </c>
    </row>
    <row r="130">
      <c r="A130" s="9" t="s">
        <v>184</v>
      </c>
      <c r="B130" s="3">
        <f t="shared" ref="B130:M130" si="401">VALUE(MID($A130,B$1,1))</f>
        <v>0</v>
      </c>
      <c r="C130" s="3">
        <f t="shared" si="401"/>
        <v>1</v>
      </c>
      <c r="D130" s="3">
        <f t="shared" si="401"/>
        <v>1</v>
      </c>
      <c r="E130" s="3">
        <f t="shared" si="401"/>
        <v>0</v>
      </c>
      <c r="F130" s="3">
        <f t="shared" si="401"/>
        <v>0</v>
      </c>
      <c r="G130" s="3">
        <f t="shared" si="401"/>
        <v>0</v>
      </c>
      <c r="H130" s="3">
        <f t="shared" si="401"/>
        <v>0</v>
      </c>
      <c r="I130" s="3">
        <f t="shared" si="401"/>
        <v>0</v>
      </c>
      <c r="J130" s="3">
        <f t="shared" si="401"/>
        <v>0</v>
      </c>
      <c r="K130" s="3">
        <f t="shared" si="401"/>
        <v>0</v>
      </c>
      <c r="L130" s="3">
        <f t="shared" si="401"/>
        <v>1</v>
      </c>
      <c r="M130" s="3">
        <f t="shared" si="401"/>
        <v>0</v>
      </c>
      <c r="AA130" s="3">
        <f t="shared" si="8"/>
        <v>1538</v>
      </c>
      <c r="AB130" s="7" t="b">
        <v>1</v>
      </c>
      <c r="AC130" s="3" t="b">
        <f t="shared" si="9"/>
        <v>1</v>
      </c>
      <c r="AD130" s="3" t="b">
        <f t="shared" ref="AD130:AN130" si="402">AND(AC130,C130=P$15)</f>
        <v>0</v>
      </c>
      <c r="AE130" s="3" t="b">
        <f t="shared" si="402"/>
        <v>0</v>
      </c>
      <c r="AF130" s="3" t="b">
        <f t="shared" si="402"/>
        <v>0</v>
      </c>
      <c r="AG130" s="3" t="b">
        <f t="shared" si="402"/>
        <v>0</v>
      </c>
      <c r="AH130" s="3" t="b">
        <f t="shared" si="402"/>
        <v>0</v>
      </c>
      <c r="AI130" s="3" t="b">
        <f t="shared" si="402"/>
        <v>0</v>
      </c>
      <c r="AJ130" s="3" t="b">
        <f t="shared" si="402"/>
        <v>0</v>
      </c>
      <c r="AK130" s="3" t="b">
        <f t="shared" si="402"/>
        <v>0</v>
      </c>
      <c r="AL130" s="3" t="b">
        <f t="shared" si="402"/>
        <v>0</v>
      </c>
      <c r="AM130" s="3" t="b">
        <f t="shared" si="402"/>
        <v>0</v>
      </c>
      <c r="AN130" s="8" t="b">
        <f t="shared" si="402"/>
        <v>0</v>
      </c>
      <c r="AO130" s="10" t="b">
        <f t="shared" si="11"/>
        <v>0</v>
      </c>
      <c r="AP130" s="3" t="b">
        <f t="shared" ref="AP130:AZ130" si="403">AND(AO130,C130=P$21)</f>
        <v>0</v>
      </c>
      <c r="AQ130" s="3" t="b">
        <f t="shared" si="403"/>
        <v>0</v>
      </c>
      <c r="AR130" s="3" t="b">
        <f t="shared" si="403"/>
        <v>0</v>
      </c>
      <c r="AS130" s="3" t="b">
        <f t="shared" si="403"/>
        <v>0</v>
      </c>
      <c r="AT130" s="3" t="b">
        <f t="shared" si="403"/>
        <v>0</v>
      </c>
      <c r="AU130" s="3" t="b">
        <f t="shared" si="403"/>
        <v>0</v>
      </c>
      <c r="AV130" s="3" t="b">
        <f t="shared" si="403"/>
        <v>0</v>
      </c>
      <c r="AW130" s="3" t="b">
        <f t="shared" si="403"/>
        <v>0</v>
      </c>
      <c r="AX130" s="3" t="b">
        <f t="shared" si="403"/>
        <v>0</v>
      </c>
      <c r="AY130" s="3" t="b">
        <f t="shared" si="403"/>
        <v>0</v>
      </c>
      <c r="AZ130" s="3" t="b">
        <f t="shared" si="403"/>
        <v>0</v>
      </c>
    </row>
    <row r="131">
      <c r="A131" s="9" t="s">
        <v>185</v>
      </c>
      <c r="B131" s="3">
        <f t="shared" ref="B131:M131" si="404">VALUE(MID($A131,B$1,1))</f>
        <v>0</v>
      </c>
      <c r="C131" s="3">
        <f t="shared" si="404"/>
        <v>0</v>
      </c>
      <c r="D131" s="3">
        <f t="shared" si="404"/>
        <v>1</v>
      </c>
      <c r="E131" s="3">
        <f t="shared" si="404"/>
        <v>1</v>
      </c>
      <c r="F131" s="3">
        <f t="shared" si="404"/>
        <v>1</v>
      </c>
      <c r="G131" s="3">
        <f t="shared" si="404"/>
        <v>1</v>
      </c>
      <c r="H131" s="3">
        <f t="shared" si="404"/>
        <v>0</v>
      </c>
      <c r="I131" s="3">
        <f t="shared" si="404"/>
        <v>0</v>
      </c>
      <c r="J131" s="3">
        <f t="shared" si="404"/>
        <v>0</v>
      </c>
      <c r="K131" s="3">
        <f t="shared" si="404"/>
        <v>1</v>
      </c>
      <c r="L131" s="3">
        <f t="shared" si="404"/>
        <v>0</v>
      </c>
      <c r="M131" s="3">
        <f t="shared" si="404"/>
        <v>1</v>
      </c>
      <c r="AA131" s="3">
        <f t="shared" si="8"/>
        <v>965</v>
      </c>
      <c r="AB131" s="7" t="b">
        <v>1</v>
      </c>
      <c r="AC131" s="3" t="b">
        <f t="shared" si="9"/>
        <v>1</v>
      </c>
      <c r="AD131" s="3" t="b">
        <f t="shared" ref="AD131:AN131" si="405">AND(AC131,C131=P$15)</f>
        <v>1</v>
      </c>
      <c r="AE131" s="3" t="b">
        <f t="shared" si="405"/>
        <v>1</v>
      </c>
      <c r="AF131" s="3" t="b">
        <f t="shared" si="405"/>
        <v>1</v>
      </c>
      <c r="AG131" s="3" t="b">
        <f t="shared" si="405"/>
        <v>0</v>
      </c>
      <c r="AH131" s="3" t="b">
        <f t="shared" si="405"/>
        <v>0</v>
      </c>
      <c r="AI131" s="3" t="b">
        <f t="shared" si="405"/>
        <v>0</v>
      </c>
      <c r="AJ131" s="3" t="b">
        <f t="shared" si="405"/>
        <v>0</v>
      </c>
      <c r="AK131" s="3" t="b">
        <f t="shared" si="405"/>
        <v>0</v>
      </c>
      <c r="AL131" s="3" t="b">
        <f t="shared" si="405"/>
        <v>0</v>
      </c>
      <c r="AM131" s="3" t="b">
        <f t="shared" si="405"/>
        <v>0</v>
      </c>
      <c r="AN131" s="8" t="b">
        <f t="shared" si="405"/>
        <v>0</v>
      </c>
      <c r="AO131" s="10" t="b">
        <f t="shared" si="11"/>
        <v>0</v>
      </c>
      <c r="AP131" s="3" t="b">
        <f t="shared" ref="AP131:AZ131" si="406">AND(AO131,C131=P$21)</f>
        <v>0</v>
      </c>
      <c r="AQ131" s="3" t="b">
        <f t="shared" si="406"/>
        <v>0</v>
      </c>
      <c r="AR131" s="3" t="b">
        <f t="shared" si="406"/>
        <v>0</v>
      </c>
      <c r="AS131" s="3" t="b">
        <f t="shared" si="406"/>
        <v>0</v>
      </c>
      <c r="AT131" s="3" t="b">
        <f t="shared" si="406"/>
        <v>0</v>
      </c>
      <c r="AU131" s="3" t="b">
        <f t="shared" si="406"/>
        <v>0</v>
      </c>
      <c r="AV131" s="3" t="b">
        <f t="shared" si="406"/>
        <v>0</v>
      </c>
      <c r="AW131" s="3" t="b">
        <f t="shared" si="406"/>
        <v>0</v>
      </c>
      <c r="AX131" s="3" t="b">
        <f t="shared" si="406"/>
        <v>0</v>
      </c>
      <c r="AY131" s="3" t="b">
        <f t="shared" si="406"/>
        <v>0</v>
      </c>
      <c r="AZ131" s="3" t="b">
        <f t="shared" si="406"/>
        <v>0</v>
      </c>
    </row>
    <row r="132">
      <c r="A132" s="9" t="s">
        <v>186</v>
      </c>
      <c r="B132" s="3">
        <f t="shared" ref="B132:M132" si="407">VALUE(MID($A132,B$1,1))</f>
        <v>0</v>
      </c>
      <c r="C132" s="3">
        <f t="shared" si="407"/>
        <v>0</v>
      </c>
      <c r="D132" s="3">
        <f t="shared" si="407"/>
        <v>1</v>
      </c>
      <c r="E132" s="3">
        <f t="shared" si="407"/>
        <v>0</v>
      </c>
      <c r="F132" s="3">
        <f t="shared" si="407"/>
        <v>0</v>
      </c>
      <c r="G132" s="3">
        <f t="shared" si="407"/>
        <v>0</v>
      </c>
      <c r="H132" s="3">
        <f t="shared" si="407"/>
        <v>1</v>
      </c>
      <c r="I132" s="3">
        <f t="shared" si="407"/>
        <v>1</v>
      </c>
      <c r="J132" s="3">
        <f t="shared" si="407"/>
        <v>0</v>
      </c>
      <c r="K132" s="3">
        <f t="shared" si="407"/>
        <v>0</v>
      </c>
      <c r="L132" s="3">
        <f t="shared" si="407"/>
        <v>0</v>
      </c>
      <c r="M132" s="3">
        <f t="shared" si="407"/>
        <v>1</v>
      </c>
      <c r="AA132" s="3">
        <f t="shared" si="8"/>
        <v>561</v>
      </c>
      <c r="AB132" s="7" t="b">
        <v>1</v>
      </c>
      <c r="AC132" s="3" t="b">
        <f t="shared" si="9"/>
        <v>1</v>
      </c>
      <c r="AD132" s="3" t="b">
        <f t="shared" ref="AD132:AN132" si="408">AND(AC132,C132=P$15)</f>
        <v>1</v>
      </c>
      <c r="AE132" s="3" t="b">
        <f t="shared" si="408"/>
        <v>1</v>
      </c>
      <c r="AF132" s="3" t="b">
        <f t="shared" si="408"/>
        <v>0</v>
      </c>
      <c r="AG132" s="3" t="b">
        <f t="shared" si="408"/>
        <v>0</v>
      </c>
      <c r="AH132" s="3" t="b">
        <f t="shared" si="408"/>
        <v>0</v>
      </c>
      <c r="AI132" s="3" t="b">
        <f t="shared" si="408"/>
        <v>0</v>
      </c>
      <c r="AJ132" s="3" t="b">
        <f t="shared" si="408"/>
        <v>0</v>
      </c>
      <c r="AK132" s="3" t="b">
        <f t="shared" si="408"/>
        <v>0</v>
      </c>
      <c r="AL132" s="3" t="b">
        <f t="shared" si="408"/>
        <v>0</v>
      </c>
      <c r="AM132" s="3" t="b">
        <f t="shared" si="408"/>
        <v>0</v>
      </c>
      <c r="AN132" s="8" t="b">
        <f t="shared" si="408"/>
        <v>0</v>
      </c>
      <c r="AO132" s="10" t="b">
        <f t="shared" si="11"/>
        <v>0</v>
      </c>
      <c r="AP132" s="3" t="b">
        <f t="shared" ref="AP132:AZ132" si="409">AND(AO132,C132=P$21)</f>
        <v>0</v>
      </c>
      <c r="AQ132" s="3" t="b">
        <f t="shared" si="409"/>
        <v>0</v>
      </c>
      <c r="AR132" s="3" t="b">
        <f t="shared" si="409"/>
        <v>0</v>
      </c>
      <c r="AS132" s="3" t="b">
        <f t="shared" si="409"/>
        <v>0</v>
      </c>
      <c r="AT132" s="3" t="b">
        <f t="shared" si="409"/>
        <v>0</v>
      </c>
      <c r="AU132" s="3" t="b">
        <f t="shared" si="409"/>
        <v>0</v>
      </c>
      <c r="AV132" s="3" t="b">
        <f t="shared" si="409"/>
        <v>0</v>
      </c>
      <c r="AW132" s="3" t="b">
        <f t="shared" si="409"/>
        <v>0</v>
      </c>
      <c r="AX132" s="3" t="b">
        <f t="shared" si="409"/>
        <v>0</v>
      </c>
      <c r="AY132" s="3" t="b">
        <f t="shared" si="409"/>
        <v>0</v>
      </c>
      <c r="AZ132" s="3" t="b">
        <f t="shared" si="409"/>
        <v>0</v>
      </c>
    </row>
    <row r="133">
      <c r="A133" s="9" t="s">
        <v>187</v>
      </c>
      <c r="B133" s="3">
        <f t="shared" ref="B133:M133" si="410">VALUE(MID($A133,B$1,1))</f>
        <v>0</v>
      </c>
      <c r="C133" s="3">
        <f t="shared" si="410"/>
        <v>1</v>
      </c>
      <c r="D133" s="3">
        <f t="shared" si="410"/>
        <v>1</v>
      </c>
      <c r="E133" s="3">
        <f t="shared" si="410"/>
        <v>0</v>
      </c>
      <c r="F133" s="3">
        <f t="shared" si="410"/>
        <v>1</v>
      </c>
      <c r="G133" s="3">
        <f t="shared" si="410"/>
        <v>0</v>
      </c>
      <c r="H133" s="3">
        <f t="shared" si="410"/>
        <v>0</v>
      </c>
      <c r="I133" s="3">
        <f t="shared" si="410"/>
        <v>1</v>
      </c>
      <c r="J133" s="3">
        <f t="shared" si="410"/>
        <v>0</v>
      </c>
      <c r="K133" s="3">
        <f t="shared" si="410"/>
        <v>1</v>
      </c>
      <c r="L133" s="3">
        <f t="shared" si="410"/>
        <v>1</v>
      </c>
      <c r="M133" s="3">
        <f t="shared" si="410"/>
        <v>0</v>
      </c>
      <c r="AA133" s="3">
        <f t="shared" si="8"/>
        <v>1686</v>
      </c>
      <c r="AB133" s="7" t="b">
        <v>1</v>
      </c>
      <c r="AC133" s="3" t="b">
        <f t="shared" si="9"/>
        <v>1</v>
      </c>
      <c r="AD133" s="3" t="b">
        <f t="shared" ref="AD133:AN133" si="411">AND(AC133,C133=P$15)</f>
        <v>0</v>
      </c>
      <c r="AE133" s="3" t="b">
        <f t="shared" si="411"/>
        <v>0</v>
      </c>
      <c r="AF133" s="3" t="b">
        <f t="shared" si="411"/>
        <v>0</v>
      </c>
      <c r="AG133" s="3" t="b">
        <f t="shared" si="411"/>
        <v>0</v>
      </c>
      <c r="AH133" s="3" t="b">
        <f t="shared" si="411"/>
        <v>0</v>
      </c>
      <c r="AI133" s="3" t="b">
        <f t="shared" si="411"/>
        <v>0</v>
      </c>
      <c r="AJ133" s="3" t="b">
        <f t="shared" si="411"/>
        <v>0</v>
      </c>
      <c r="AK133" s="3" t="b">
        <f t="shared" si="411"/>
        <v>0</v>
      </c>
      <c r="AL133" s="3" t="b">
        <f t="shared" si="411"/>
        <v>0</v>
      </c>
      <c r="AM133" s="3" t="b">
        <f t="shared" si="411"/>
        <v>0</v>
      </c>
      <c r="AN133" s="8" t="b">
        <f t="shared" si="411"/>
        <v>0</v>
      </c>
      <c r="AO133" s="10" t="b">
        <f t="shared" si="11"/>
        <v>0</v>
      </c>
      <c r="AP133" s="3" t="b">
        <f t="shared" ref="AP133:AZ133" si="412">AND(AO133,C133=P$21)</f>
        <v>0</v>
      </c>
      <c r="AQ133" s="3" t="b">
        <f t="shared" si="412"/>
        <v>0</v>
      </c>
      <c r="AR133" s="3" t="b">
        <f t="shared" si="412"/>
        <v>0</v>
      </c>
      <c r="AS133" s="3" t="b">
        <f t="shared" si="412"/>
        <v>0</v>
      </c>
      <c r="AT133" s="3" t="b">
        <f t="shared" si="412"/>
        <v>0</v>
      </c>
      <c r="AU133" s="3" t="b">
        <f t="shared" si="412"/>
        <v>0</v>
      </c>
      <c r="AV133" s="3" t="b">
        <f t="shared" si="412"/>
        <v>0</v>
      </c>
      <c r="AW133" s="3" t="b">
        <f t="shared" si="412"/>
        <v>0</v>
      </c>
      <c r="AX133" s="3" t="b">
        <f t="shared" si="412"/>
        <v>0</v>
      </c>
      <c r="AY133" s="3" t="b">
        <f t="shared" si="412"/>
        <v>0</v>
      </c>
      <c r="AZ133" s="3" t="b">
        <f t="shared" si="412"/>
        <v>0</v>
      </c>
    </row>
    <row r="134">
      <c r="A134" s="9" t="s">
        <v>188</v>
      </c>
      <c r="B134" s="3">
        <f t="shared" ref="B134:M134" si="413">VALUE(MID($A134,B$1,1))</f>
        <v>1</v>
      </c>
      <c r="C134" s="3">
        <f t="shared" si="413"/>
        <v>0</v>
      </c>
      <c r="D134" s="3">
        <f t="shared" si="413"/>
        <v>1</v>
      </c>
      <c r="E134" s="3">
        <f t="shared" si="413"/>
        <v>0</v>
      </c>
      <c r="F134" s="3">
        <f t="shared" si="413"/>
        <v>0</v>
      </c>
      <c r="G134" s="3">
        <f t="shared" si="413"/>
        <v>1</v>
      </c>
      <c r="H134" s="3">
        <f t="shared" si="413"/>
        <v>0</v>
      </c>
      <c r="I134" s="3">
        <f t="shared" si="413"/>
        <v>1</v>
      </c>
      <c r="J134" s="3">
        <f t="shared" si="413"/>
        <v>1</v>
      </c>
      <c r="K134" s="3">
        <f t="shared" si="413"/>
        <v>0</v>
      </c>
      <c r="L134" s="3">
        <f t="shared" si="413"/>
        <v>0</v>
      </c>
      <c r="M134" s="3">
        <f t="shared" si="413"/>
        <v>0</v>
      </c>
      <c r="AA134" s="3">
        <f t="shared" si="8"/>
        <v>2648</v>
      </c>
      <c r="AB134" s="7" t="b">
        <v>1</v>
      </c>
      <c r="AC134" s="3" t="b">
        <f t="shared" si="9"/>
        <v>0</v>
      </c>
      <c r="AD134" s="3" t="b">
        <f t="shared" ref="AD134:AN134" si="414">AND(AC134,C134=P$15)</f>
        <v>0</v>
      </c>
      <c r="AE134" s="3" t="b">
        <f t="shared" si="414"/>
        <v>0</v>
      </c>
      <c r="AF134" s="3" t="b">
        <f t="shared" si="414"/>
        <v>0</v>
      </c>
      <c r="AG134" s="3" t="b">
        <f t="shared" si="414"/>
        <v>0</v>
      </c>
      <c r="AH134" s="3" t="b">
        <f t="shared" si="414"/>
        <v>0</v>
      </c>
      <c r="AI134" s="3" t="b">
        <f t="shared" si="414"/>
        <v>0</v>
      </c>
      <c r="AJ134" s="3" t="b">
        <f t="shared" si="414"/>
        <v>0</v>
      </c>
      <c r="AK134" s="3" t="b">
        <f t="shared" si="414"/>
        <v>0</v>
      </c>
      <c r="AL134" s="3" t="b">
        <f t="shared" si="414"/>
        <v>0</v>
      </c>
      <c r="AM134" s="3" t="b">
        <f t="shared" si="414"/>
        <v>0</v>
      </c>
      <c r="AN134" s="8" t="b">
        <f t="shared" si="414"/>
        <v>0</v>
      </c>
      <c r="AO134" s="10" t="b">
        <f t="shared" si="11"/>
        <v>1</v>
      </c>
      <c r="AP134" s="3" t="b">
        <f t="shared" ref="AP134:AZ134" si="415">AND(AO134,C134=P$21)</f>
        <v>1</v>
      </c>
      <c r="AQ134" s="3" t="b">
        <f t="shared" si="415"/>
        <v>1</v>
      </c>
      <c r="AR134" s="3" t="b">
        <f t="shared" si="415"/>
        <v>1</v>
      </c>
      <c r="AS134" s="3" t="b">
        <f t="shared" si="415"/>
        <v>0</v>
      </c>
      <c r="AT134" s="3" t="b">
        <f t="shared" si="415"/>
        <v>0</v>
      </c>
      <c r="AU134" s="3" t="b">
        <f t="shared" si="415"/>
        <v>0</v>
      </c>
      <c r="AV134" s="3" t="b">
        <f t="shared" si="415"/>
        <v>0</v>
      </c>
      <c r="AW134" s="3" t="b">
        <f t="shared" si="415"/>
        <v>0</v>
      </c>
      <c r="AX134" s="3" t="b">
        <f t="shared" si="415"/>
        <v>0</v>
      </c>
      <c r="AY134" s="3" t="b">
        <f t="shared" si="415"/>
        <v>0</v>
      </c>
      <c r="AZ134" s="3" t="b">
        <f t="shared" si="415"/>
        <v>0</v>
      </c>
    </row>
    <row r="135">
      <c r="A135" s="9" t="s">
        <v>189</v>
      </c>
      <c r="B135" s="3">
        <f t="shared" ref="B135:M135" si="416">VALUE(MID($A135,B$1,1))</f>
        <v>0</v>
      </c>
      <c r="C135" s="3">
        <f t="shared" si="416"/>
        <v>1</v>
      </c>
      <c r="D135" s="3">
        <f t="shared" si="416"/>
        <v>1</v>
      </c>
      <c r="E135" s="3">
        <f t="shared" si="416"/>
        <v>0</v>
      </c>
      <c r="F135" s="3">
        <f t="shared" si="416"/>
        <v>1</v>
      </c>
      <c r="G135" s="3">
        <f t="shared" si="416"/>
        <v>0</v>
      </c>
      <c r="H135" s="3">
        <f t="shared" si="416"/>
        <v>1</v>
      </c>
      <c r="I135" s="3">
        <f t="shared" si="416"/>
        <v>1</v>
      </c>
      <c r="J135" s="3">
        <f t="shared" si="416"/>
        <v>1</v>
      </c>
      <c r="K135" s="3">
        <f t="shared" si="416"/>
        <v>0</v>
      </c>
      <c r="L135" s="3">
        <f t="shared" si="416"/>
        <v>1</v>
      </c>
      <c r="M135" s="3">
        <f t="shared" si="416"/>
        <v>0</v>
      </c>
      <c r="AA135" s="3">
        <f t="shared" si="8"/>
        <v>1722</v>
      </c>
      <c r="AB135" s="7" t="b">
        <v>1</v>
      </c>
      <c r="AC135" s="3" t="b">
        <f t="shared" si="9"/>
        <v>1</v>
      </c>
      <c r="AD135" s="3" t="b">
        <f t="shared" ref="AD135:AN135" si="417">AND(AC135,C135=P$15)</f>
        <v>0</v>
      </c>
      <c r="AE135" s="3" t="b">
        <f t="shared" si="417"/>
        <v>0</v>
      </c>
      <c r="AF135" s="3" t="b">
        <f t="shared" si="417"/>
        <v>0</v>
      </c>
      <c r="AG135" s="3" t="b">
        <f t="shared" si="417"/>
        <v>0</v>
      </c>
      <c r="AH135" s="3" t="b">
        <f t="shared" si="417"/>
        <v>0</v>
      </c>
      <c r="AI135" s="3" t="b">
        <f t="shared" si="417"/>
        <v>0</v>
      </c>
      <c r="AJ135" s="3" t="b">
        <f t="shared" si="417"/>
        <v>0</v>
      </c>
      <c r="AK135" s="3" t="b">
        <f t="shared" si="417"/>
        <v>0</v>
      </c>
      <c r="AL135" s="3" t="b">
        <f t="shared" si="417"/>
        <v>0</v>
      </c>
      <c r="AM135" s="3" t="b">
        <f t="shared" si="417"/>
        <v>0</v>
      </c>
      <c r="AN135" s="8" t="b">
        <f t="shared" si="417"/>
        <v>0</v>
      </c>
      <c r="AO135" s="10" t="b">
        <f t="shared" si="11"/>
        <v>0</v>
      </c>
      <c r="AP135" s="3" t="b">
        <f t="shared" ref="AP135:AZ135" si="418">AND(AO135,C135=P$21)</f>
        <v>0</v>
      </c>
      <c r="AQ135" s="3" t="b">
        <f t="shared" si="418"/>
        <v>0</v>
      </c>
      <c r="AR135" s="3" t="b">
        <f t="shared" si="418"/>
        <v>0</v>
      </c>
      <c r="AS135" s="3" t="b">
        <f t="shared" si="418"/>
        <v>0</v>
      </c>
      <c r="AT135" s="3" t="b">
        <f t="shared" si="418"/>
        <v>0</v>
      </c>
      <c r="AU135" s="3" t="b">
        <f t="shared" si="418"/>
        <v>0</v>
      </c>
      <c r="AV135" s="3" t="b">
        <f t="shared" si="418"/>
        <v>0</v>
      </c>
      <c r="AW135" s="3" t="b">
        <f t="shared" si="418"/>
        <v>0</v>
      </c>
      <c r="AX135" s="3" t="b">
        <f t="shared" si="418"/>
        <v>0</v>
      </c>
      <c r="AY135" s="3" t="b">
        <f t="shared" si="418"/>
        <v>0</v>
      </c>
      <c r="AZ135" s="3" t="b">
        <f t="shared" si="418"/>
        <v>0</v>
      </c>
    </row>
    <row r="136">
      <c r="A136" s="9" t="s">
        <v>190</v>
      </c>
      <c r="B136" s="3">
        <f t="shared" ref="B136:M136" si="419">VALUE(MID($A136,B$1,1))</f>
        <v>0</v>
      </c>
      <c r="C136" s="3">
        <f t="shared" si="419"/>
        <v>1</v>
      </c>
      <c r="D136" s="3">
        <f t="shared" si="419"/>
        <v>0</v>
      </c>
      <c r="E136" s="3">
        <f t="shared" si="419"/>
        <v>1</v>
      </c>
      <c r="F136" s="3">
        <f t="shared" si="419"/>
        <v>0</v>
      </c>
      <c r="G136" s="3">
        <f t="shared" si="419"/>
        <v>1</v>
      </c>
      <c r="H136" s="3">
        <f t="shared" si="419"/>
        <v>0</v>
      </c>
      <c r="I136" s="3">
        <f t="shared" si="419"/>
        <v>0</v>
      </c>
      <c r="J136" s="3">
        <f t="shared" si="419"/>
        <v>1</v>
      </c>
      <c r="K136" s="3">
        <f t="shared" si="419"/>
        <v>0</v>
      </c>
      <c r="L136" s="3">
        <f t="shared" si="419"/>
        <v>0</v>
      </c>
      <c r="M136" s="3">
        <f t="shared" si="419"/>
        <v>1</v>
      </c>
      <c r="AA136" s="3">
        <f t="shared" si="8"/>
        <v>1353</v>
      </c>
      <c r="AB136" s="7" t="b">
        <v>1</v>
      </c>
      <c r="AC136" s="3" t="b">
        <f t="shared" si="9"/>
        <v>1</v>
      </c>
      <c r="AD136" s="3" t="b">
        <f t="shared" ref="AD136:AN136" si="420">AND(AC136,C136=P$15)</f>
        <v>0</v>
      </c>
      <c r="AE136" s="3" t="b">
        <f t="shared" si="420"/>
        <v>0</v>
      </c>
      <c r="AF136" s="3" t="b">
        <f t="shared" si="420"/>
        <v>0</v>
      </c>
      <c r="AG136" s="3" t="b">
        <f t="shared" si="420"/>
        <v>0</v>
      </c>
      <c r="AH136" s="3" t="b">
        <f t="shared" si="420"/>
        <v>0</v>
      </c>
      <c r="AI136" s="3" t="b">
        <f t="shared" si="420"/>
        <v>0</v>
      </c>
      <c r="AJ136" s="3" t="b">
        <f t="shared" si="420"/>
        <v>0</v>
      </c>
      <c r="AK136" s="3" t="b">
        <f t="shared" si="420"/>
        <v>0</v>
      </c>
      <c r="AL136" s="3" t="b">
        <f t="shared" si="420"/>
        <v>0</v>
      </c>
      <c r="AM136" s="3" t="b">
        <f t="shared" si="420"/>
        <v>0</v>
      </c>
      <c r="AN136" s="8" t="b">
        <f t="shared" si="420"/>
        <v>0</v>
      </c>
      <c r="AO136" s="10" t="b">
        <f t="shared" si="11"/>
        <v>0</v>
      </c>
      <c r="AP136" s="3" t="b">
        <f t="shared" ref="AP136:AZ136" si="421">AND(AO136,C136=P$21)</f>
        <v>0</v>
      </c>
      <c r="AQ136" s="3" t="b">
        <f t="shared" si="421"/>
        <v>0</v>
      </c>
      <c r="AR136" s="3" t="b">
        <f t="shared" si="421"/>
        <v>0</v>
      </c>
      <c r="AS136" s="3" t="b">
        <f t="shared" si="421"/>
        <v>0</v>
      </c>
      <c r="AT136" s="3" t="b">
        <f t="shared" si="421"/>
        <v>0</v>
      </c>
      <c r="AU136" s="3" t="b">
        <f t="shared" si="421"/>
        <v>0</v>
      </c>
      <c r="AV136" s="3" t="b">
        <f t="shared" si="421"/>
        <v>0</v>
      </c>
      <c r="AW136" s="3" t="b">
        <f t="shared" si="421"/>
        <v>0</v>
      </c>
      <c r="AX136" s="3" t="b">
        <f t="shared" si="421"/>
        <v>0</v>
      </c>
      <c r="AY136" s="3" t="b">
        <f t="shared" si="421"/>
        <v>0</v>
      </c>
      <c r="AZ136" s="3" t="b">
        <f t="shared" si="421"/>
        <v>0</v>
      </c>
    </row>
    <row r="137">
      <c r="A137" s="9" t="s">
        <v>191</v>
      </c>
      <c r="B137" s="3">
        <f t="shared" ref="B137:M137" si="422">VALUE(MID($A137,B$1,1))</f>
        <v>1</v>
      </c>
      <c r="C137" s="3">
        <f t="shared" si="422"/>
        <v>1</v>
      </c>
      <c r="D137" s="3">
        <f t="shared" si="422"/>
        <v>1</v>
      </c>
      <c r="E137" s="3">
        <f t="shared" si="422"/>
        <v>0</v>
      </c>
      <c r="F137" s="3">
        <f t="shared" si="422"/>
        <v>0</v>
      </c>
      <c r="G137" s="3">
        <f t="shared" si="422"/>
        <v>0</v>
      </c>
      <c r="H137" s="3">
        <f t="shared" si="422"/>
        <v>1</v>
      </c>
      <c r="I137" s="3">
        <f t="shared" si="422"/>
        <v>0</v>
      </c>
      <c r="J137" s="3">
        <f t="shared" si="422"/>
        <v>1</v>
      </c>
      <c r="K137" s="3">
        <f t="shared" si="422"/>
        <v>1</v>
      </c>
      <c r="L137" s="3">
        <f t="shared" si="422"/>
        <v>1</v>
      </c>
      <c r="M137" s="3">
        <f t="shared" si="422"/>
        <v>0</v>
      </c>
      <c r="AA137" s="3">
        <f t="shared" si="8"/>
        <v>3630</v>
      </c>
      <c r="AB137" s="7" t="b">
        <v>1</v>
      </c>
      <c r="AC137" s="3" t="b">
        <f t="shared" si="9"/>
        <v>0</v>
      </c>
      <c r="AD137" s="3" t="b">
        <f t="shared" ref="AD137:AN137" si="423">AND(AC137,C137=P$15)</f>
        <v>0</v>
      </c>
      <c r="AE137" s="3" t="b">
        <f t="shared" si="423"/>
        <v>0</v>
      </c>
      <c r="AF137" s="3" t="b">
        <f t="shared" si="423"/>
        <v>0</v>
      </c>
      <c r="AG137" s="3" t="b">
        <f t="shared" si="423"/>
        <v>0</v>
      </c>
      <c r="AH137" s="3" t="b">
        <f t="shared" si="423"/>
        <v>0</v>
      </c>
      <c r="AI137" s="3" t="b">
        <f t="shared" si="423"/>
        <v>0</v>
      </c>
      <c r="AJ137" s="3" t="b">
        <f t="shared" si="423"/>
        <v>0</v>
      </c>
      <c r="AK137" s="3" t="b">
        <f t="shared" si="423"/>
        <v>0</v>
      </c>
      <c r="AL137" s="3" t="b">
        <f t="shared" si="423"/>
        <v>0</v>
      </c>
      <c r="AM137" s="3" t="b">
        <f t="shared" si="423"/>
        <v>0</v>
      </c>
      <c r="AN137" s="8" t="b">
        <f t="shared" si="423"/>
        <v>0</v>
      </c>
      <c r="AO137" s="10" t="b">
        <f t="shared" si="11"/>
        <v>1</v>
      </c>
      <c r="AP137" s="3" t="b">
        <f t="shared" ref="AP137:AZ137" si="424">AND(AO137,C137=P$21)</f>
        <v>0</v>
      </c>
      <c r="AQ137" s="3" t="b">
        <f t="shared" si="424"/>
        <v>0</v>
      </c>
      <c r="AR137" s="3" t="b">
        <f t="shared" si="424"/>
        <v>0</v>
      </c>
      <c r="AS137" s="3" t="b">
        <f t="shared" si="424"/>
        <v>0</v>
      </c>
      <c r="AT137" s="3" t="b">
        <f t="shared" si="424"/>
        <v>0</v>
      </c>
      <c r="AU137" s="3" t="b">
        <f t="shared" si="424"/>
        <v>0</v>
      </c>
      <c r="AV137" s="3" t="b">
        <f t="shared" si="424"/>
        <v>0</v>
      </c>
      <c r="AW137" s="3" t="b">
        <f t="shared" si="424"/>
        <v>0</v>
      </c>
      <c r="AX137" s="3" t="b">
        <f t="shared" si="424"/>
        <v>0</v>
      </c>
      <c r="AY137" s="3" t="b">
        <f t="shared" si="424"/>
        <v>0</v>
      </c>
      <c r="AZ137" s="3" t="b">
        <f t="shared" si="424"/>
        <v>0</v>
      </c>
    </row>
    <row r="138">
      <c r="A138" s="9" t="s">
        <v>192</v>
      </c>
      <c r="B138" s="3">
        <f t="shared" ref="B138:M138" si="425">VALUE(MID($A138,B$1,1))</f>
        <v>1</v>
      </c>
      <c r="C138" s="3">
        <f t="shared" si="425"/>
        <v>0</v>
      </c>
      <c r="D138" s="3">
        <f t="shared" si="425"/>
        <v>0</v>
      </c>
      <c r="E138" s="3">
        <f t="shared" si="425"/>
        <v>1</v>
      </c>
      <c r="F138" s="3">
        <f t="shared" si="425"/>
        <v>0</v>
      </c>
      <c r="G138" s="3">
        <f t="shared" si="425"/>
        <v>0</v>
      </c>
      <c r="H138" s="3">
        <f t="shared" si="425"/>
        <v>1</v>
      </c>
      <c r="I138" s="3">
        <f t="shared" si="425"/>
        <v>0</v>
      </c>
      <c r="J138" s="3">
        <f t="shared" si="425"/>
        <v>1</v>
      </c>
      <c r="K138" s="3">
        <f t="shared" si="425"/>
        <v>1</v>
      </c>
      <c r="L138" s="3">
        <f t="shared" si="425"/>
        <v>0</v>
      </c>
      <c r="M138" s="3">
        <f t="shared" si="425"/>
        <v>0</v>
      </c>
      <c r="AA138" s="3">
        <f t="shared" si="8"/>
        <v>2348</v>
      </c>
      <c r="AB138" s="7" t="b">
        <v>1</v>
      </c>
      <c r="AC138" s="3" t="b">
        <f t="shared" si="9"/>
        <v>0</v>
      </c>
      <c r="AD138" s="3" t="b">
        <f t="shared" ref="AD138:AN138" si="426">AND(AC138,C138=P$15)</f>
        <v>0</v>
      </c>
      <c r="AE138" s="3" t="b">
        <f t="shared" si="426"/>
        <v>0</v>
      </c>
      <c r="AF138" s="3" t="b">
        <f t="shared" si="426"/>
        <v>0</v>
      </c>
      <c r="AG138" s="3" t="b">
        <f t="shared" si="426"/>
        <v>0</v>
      </c>
      <c r="AH138" s="3" t="b">
        <f t="shared" si="426"/>
        <v>0</v>
      </c>
      <c r="AI138" s="3" t="b">
        <f t="shared" si="426"/>
        <v>0</v>
      </c>
      <c r="AJ138" s="3" t="b">
        <f t="shared" si="426"/>
        <v>0</v>
      </c>
      <c r="AK138" s="3" t="b">
        <f t="shared" si="426"/>
        <v>0</v>
      </c>
      <c r="AL138" s="3" t="b">
        <f t="shared" si="426"/>
        <v>0</v>
      </c>
      <c r="AM138" s="3" t="b">
        <f t="shared" si="426"/>
        <v>0</v>
      </c>
      <c r="AN138" s="8" t="b">
        <f t="shared" si="426"/>
        <v>0</v>
      </c>
      <c r="AO138" s="10" t="b">
        <f t="shared" si="11"/>
        <v>1</v>
      </c>
      <c r="AP138" s="3" t="b">
        <f t="shared" ref="AP138:AZ138" si="427">AND(AO138,C138=P$21)</f>
        <v>1</v>
      </c>
      <c r="AQ138" s="3" t="b">
        <f t="shared" si="427"/>
        <v>0</v>
      </c>
      <c r="AR138" s="3" t="b">
        <f t="shared" si="427"/>
        <v>0</v>
      </c>
      <c r="AS138" s="3" t="b">
        <f t="shared" si="427"/>
        <v>0</v>
      </c>
      <c r="AT138" s="3" t="b">
        <f t="shared" si="427"/>
        <v>0</v>
      </c>
      <c r="AU138" s="3" t="b">
        <f t="shared" si="427"/>
        <v>0</v>
      </c>
      <c r="AV138" s="3" t="b">
        <f t="shared" si="427"/>
        <v>0</v>
      </c>
      <c r="AW138" s="3" t="b">
        <f t="shared" si="427"/>
        <v>0</v>
      </c>
      <c r="AX138" s="3" t="b">
        <f t="shared" si="427"/>
        <v>0</v>
      </c>
      <c r="AY138" s="3" t="b">
        <f t="shared" si="427"/>
        <v>0</v>
      </c>
      <c r="AZ138" s="3" t="b">
        <f t="shared" si="427"/>
        <v>0</v>
      </c>
    </row>
    <row r="139">
      <c r="A139" s="9" t="s">
        <v>193</v>
      </c>
      <c r="B139" s="3">
        <f t="shared" ref="B139:M139" si="428">VALUE(MID($A139,B$1,1))</f>
        <v>0</v>
      </c>
      <c r="C139" s="3">
        <f t="shared" si="428"/>
        <v>1</v>
      </c>
      <c r="D139" s="3">
        <f t="shared" si="428"/>
        <v>0</v>
      </c>
      <c r="E139" s="3">
        <f t="shared" si="428"/>
        <v>0</v>
      </c>
      <c r="F139" s="3">
        <f t="shared" si="428"/>
        <v>1</v>
      </c>
      <c r="G139" s="3">
        <f t="shared" si="428"/>
        <v>1</v>
      </c>
      <c r="H139" s="3">
        <f t="shared" si="428"/>
        <v>0</v>
      </c>
      <c r="I139" s="3">
        <f t="shared" si="428"/>
        <v>0</v>
      </c>
      <c r="J139" s="3">
        <f t="shared" si="428"/>
        <v>1</v>
      </c>
      <c r="K139" s="3">
        <f t="shared" si="428"/>
        <v>0</v>
      </c>
      <c r="L139" s="3">
        <f t="shared" si="428"/>
        <v>0</v>
      </c>
      <c r="M139" s="3">
        <f t="shared" si="428"/>
        <v>1</v>
      </c>
      <c r="AA139" s="3">
        <f t="shared" si="8"/>
        <v>1225</v>
      </c>
      <c r="AB139" s="7" t="b">
        <v>1</v>
      </c>
      <c r="AC139" s="3" t="b">
        <f t="shared" si="9"/>
        <v>1</v>
      </c>
      <c r="AD139" s="3" t="b">
        <f t="shared" ref="AD139:AN139" si="429">AND(AC139,C139=P$15)</f>
        <v>0</v>
      </c>
      <c r="AE139" s="3" t="b">
        <f t="shared" si="429"/>
        <v>0</v>
      </c>
      <c r="AF139" s="3" t="b">
        <f t="shared" si="429"/>
        <v>0</v>
      </c>
      <c r="AG139" s="3" t="b">
        <f t="shared" si="429"/>
        <v>0</v>
      </c>
      <c r="AH139" s="3" t="b">
        <f t="shared" si="429"/>
        <v>0</v>
      </c>
      <c r="AI139" s="3" t="b">
        <f t="shared" si="429"/>
        <v>0</v>
      </c>
      <c r="AJ139" s="3" t="b">
        <f t="shared" si="429"/>
        <v>0</v>
      </c>
      <c r="AK139" s="3" t="b">
        <f t="shared" si="429"/>
        <v>0</v>
      </c>
      <c r="AL139" s="3" t="b">
        <f t="shared" si="429"/>
        <v>0</v>
      </c>
      <c r="AM139" s="3" t="b">
        <f t="shared" si="429"/>
        <v>0</v>
      </c>
      <c r="AN139" s="8" t="b">
        <f t="shared" si="429"/>
        <v>0</v>
      </c>
      <c r="AO139" s="10" t="b">
        <f t="shared" si="11"/>
        <v>0</v>
      </c>
      <c r="AP139" s="3" t="b">
        <f t="shared" ref="AP139:AZ139" si="430">AND(AO139,C139=P$21)</f>
        <v>0</v>
      </c>
      <c r="AQ139" s="3" t="b">
        <f t="shared" si="430"/>
        <v>0</v>
      </c>
      <c r="AR139" s="3" t="b">
        <f t="shared" si="430"/>
        <v>0</v>
      </c>
      <c r="AS139" s="3" t="b">
        <f t="shared" si="430"/>
        <v>0</v>
      </c>
      <c r="AT139" s="3" t="b">
        <f t="shared" si="430"/>
        <v>0</v>
      </c>
      <c r="AU139" s="3" t="b">
        <f t="shared" si="430"/>
        <v>0</v>
      </c>
      <c r="AV139" s="3" t="b">
        <f t="shared" si="430"/>
        <v>0</v>
      </c>
      <c r="AW139" s="3" t="b">
        <f t="shared" si="430"/>
        <v>0</v>
      </c>
      <c r="AX139" s="3" t="b">
        <f t="shared" si="430"/>
        <v>0</v>
      </c>
      <c r="AY139" s="3" t="b">
        <f t="shared" si="430"/>
        <v>0</v>
      </c>
      <c r="AZ139" s="3" t="b">
        <f t="shared" si="430"/>
        <v>0</v>
      </c>
    </row>
    <row r="140">
      <c r="A140" s="9" t="s">
        <v>194</v>
      </c>
      <c r="B140" s="3">
        <f t="shared" ref="B140:M140" si="431">VALUE(MID($A140,B$1,1))</f>
        <v>0</v>
      </c>
      <c r="C140" s="3">
        <f t="shared" si="431"/>
        <v>0</v>
      </c>
      <c r="D140" s="3">
        <f t="shared" si="431"/>
        <v>1</v>
      </c>
      <c r="E140" s="3">
        <f t="shared" si="431"/>
        <v>0</v>
      </c>
      <c r="F140" s="3">
        <f t="shared" si="431"/>
        <v>1</v>
      </c>
      <c r="G140" s="3">
        <f t="shared" si="431"/>
        <v>0</v>
      </c>
      <c r="H140" s="3">
        <f t="shared" si="431"/>
        <v>1</v>
      </c>
      <c r="I140" s="3">
        <f t="shared" si="431"/>
        <v>1</v>
      </c>
      <c r="J140" s="3">
        <f t="shared" si="431"/>
        <v>1</v>
      </c>
      <c r="K140" s="3">
        <f t="shared" si="431"/>
        <v>0</v>
      </c>
      <c r="L140" s="3">
        <f t="shared" si="431"/>
        <v>0</v>
      </c>
      <c r="M140" s="3">
        <f t="shared" si="431"/>
        <v>1</v>
      </c>
      <c r="AA140" s="3">
        <f t="shared" si="8"/>
        <v>697</v>
      </c>
      <c r="AB140" s="7" t="b">
        <v>1</v>
      </c>
      <c r="AC140" s="3" t="b">
        <f t="shared" si="9"/>
        <v>1</v>
      </c>
      <c r="AD140" s="3" t="b">
        <f t="shared" ref="AD140:AN140" si="432">AND(AC140,C140=P$15)</f>
        <v>1</v>
      </c>
      <c r="AE140" s="3" t="b">
        <f t="shared" si="432"/>
        <v>1</v>
      </c>
      <c r="AF140" s="3" t="b">
        <f t="shared" si="432"/>
        <v>0</v>
      </c>
      <c r="AG140" s="3" t="b">
        <f t="shared" si="432"/>
        <v>0</v>
      </c>
      <c r="AH140" s="3" t="b">
        <f t="shared" si="432"/>
        <v>0</v>
      </c>
      <c r="AI140" s="3" t="b">
        <f t="shared" si="432"/>
        <v>0</v>
      </c>
      <c r="AJ140" s="3" t="b">
        <f t="shared" si="432"/>
        <v>0</v>
      </c>
      <c r="AK140" s="3" t="b">
        <f t="shared" si="432"/>
        <v>0</v>
      </c>
      <c r="AL140" s="3" t="b">
        <f t="shared" si="432"/>
        <v>0</v>
      </c>
      <c r="AM140" s="3" t="b">
        <f t="shared" si="432"/>
        <v>0</v>
      </c>
      <c r="AN140" s="8" t="b">
        <f t="shared" si="432"/>
        <v>0</v>
      </c>
      <c r="AO140" s="10" t="b">
        <f t="shared" si="11"/>
        <v>0</v>
      </c>
      <c r="AP140" s="3" t="b">
        <f t="shared" ref="AP140:AZ140" si="433">AND(AO140,C140=P$21)</f>
        <v>0</v>
      </c>
      <c r="AQ140" s="3" t="b">
        <f t="shared" si="433"/>
        <v>0</v>
      </c>
      <c r="AR140" s="3" t="b">
        <f t="shared" si="433"/>
        <v>0</v>
      </c>
      <c r="AS140" s="3" t="b">
        <f t="shared" si="433"/>
        <v>0</v>
      </c>
      <c r="AT140" s="3" t="b">
        <f t="shared" si="433"/>
        <v>0</v>
      </c>
      <c r="AU140" s="3" t="b">
        <f t="shared" si="433"/>
        <v>0</v>
      </c>
      <c r="AV140" s="3" t="b">
        <f t="shared" si="433"/>
        <v>0</v>
      </c>
      <c r="AW140" s="3" t="b">
        <f t="shared" si="433"/>
        <v>0</v>
      </c>
      <c r="AX140" s="3" t="b">
        <f t="shared" si="433"/>
        <v>0</v>
      </c>
      <c r="AY140" s="3" t="b">
        <f t="shared" si="433"/>
        <v>0</v>
      </c>
      <c r="AZ140" s="3" t="b">
        <f t="shared" si="433"/>
        <v>0</v>
      </c>
    </row>
    <row r="141">
      <c r="A141" s="9" t="s">
        <v>195</v>
      </c>
      <c r="B141" s="3">
        <f t="shared" ref="B141:M141" si="434">VALUE(MID($A141,B$1,1))</f>
        <v>1</v>
      </c>
      <c r="C141" s="3">
        <f t="shared" si="434"/>
        <v>1</v>
      </c>
      <c r="D141" s="3">
        <f t="shared" si="434"/>
        <v>0</v>
      </c>
      <c r="E141" s="3">
        <f t="shared" si="434"/>
        <v>1</v>
      </c>
      <c r="F141" s="3">
        <f t="shared" si="434"/>
        <v>0</v>
      </c>
      <c r="G141" s="3">
        <f t="shared" si="434"/>
        <v>1</v>
      </c>
      <c r="H141" s="3">
        <f t="shared" si="434"/>
        <v>1</v>
      </c>
      <c r="I141" s="3">
        <f t="shared" si="434"/>
        <v>0</v>
      </c>
      <c r="J141" s="3">
        <f t="shared" si="434"/>
        <v>0</v>
      </c>
      <c r="K141" s="3">
        <f t="shared" si="434"/>
        <v>0</v>
      </c>
      <c r="L141" s="3">
        <f t="shared" si="434"/>
        <v>0</v>
      </c>
      <c r="M141" s="3">
        <f t="shared" si="434"/>
        <v>0</v>
      </c>
      <c r="AA141" s="3">
        <f t="shared" si="8"/>
        <v>3424</v>
      </c>
      <c r="AB141" s="7" t="b">
        <v>1</v>
      </c>
      <c r="AC141" s="3" t="b">
        <f t="shared" si="9"/>
        <v>0</v>
      </c>
      <c r="AD141" s="3" t="b">
        <f t="shared" ref="AD141:AN141" si="435">AND(AC141,C141=P$15)</f>
        <v>0</v>
      </c>
      <c r="AE141" s="3" t="b">
        <f t="shared" si="435"/>
        <v>0</v>
      </c>
      <c r="AF141" s="3" t="b">
        <f t="shared" si="435"/>
        <v>0</v>
      </c>
      <c r="AG141" s="3" t="b">
        <f t="shared" si="435"/>
        <v>0</v>
      </c>
      <c r="AH141" s="3" t="b">
        <f t="shared" si="435"/>
        <v>0</v>
      </c>
      <c r="AI141" s="3" t="b">
        <f t="shared" si="435"/>
        <v>0</v>
      </c>
      <c r="AJ141" s="3" t="b">
        <f t="shared" si="435"/>
        <v>0</v>
      </c>
      <c r="AK141" s="3" t="b">
        <f t="shared" si="435"/>
        <v>0</v>
      </c>
      <c r="AL141" s="3" t="b">
        <f t="shared" si="435"/>
        <v>0</v>
      </c>
      <c r="AM141" s="3" t="b">
        <f t="shared" si="435"/>
        <v>0</v>
      </c>
      <c r="AN141" s="8" t="b">
        <f t="shared" si="435"/>
        <v>0</v>
      </c>
      <c r="AO141" s="10" t="b">
        <f t="shared" si="11"/>
        <v>1</v>
      </c>
      <c r="AP141" s="3" t="b">
        <f t="shared" ref="AP141:AZ141" si="436">AND(AO141,C141=P$21)</f>
        <v>0</v>
      </c>
      <c r="AQ141" s="3" t="b">
        <f t="shared" si="436"/>
        <v>0</v>
      </c>
      <c r="AR141" s="3" t="b">
        <f t="shared" si="436"/>
        <v>0</v>
      </c>
      <c r="AS141" s="3" t="b">
        <f t="shared" si="436"/>
        <v>0</v>
      </c>
      <c r="AT141" s="3" t="b">
        <f t="shared" si="436"/>
        <v>0</v>
      </c>
      <c r="AU141" s="3" t="b">
        <f t="shared" si="436"/>
        <v>0</v>
      </c>
      <c r="AV141" s="3" t="b">
        <f t="shared" si="436"/>
        <v>0</v>
      </c>
      <c r="AW141" s="3" t="b">
        <f t="shared" si="436"/>
        <v>0</v>
      </c>
      <c r="AX141" s="3" t="b">
        <f t="shared" si="436"/>
        <v>0</v>
      </c>
      <c r="AY141" s="3" t="b">
        <f t="shared" si="436"/>
        <v>0</v>
      </c>
      <c r="AZ141" s="3" t="b">
        <f t="shared" si="436"/>
        <v>0</v>
      </c>
    </row>
    <row r="142">
      <c r="A142" s="9" t="s">
        <v>196</v>
      </c>
      <c r="B142" s="3">
        <f t="shared" ref="B142:M142" si="437">VALUE(MID($A142,B$1,1))</f>
        <v>1</v>
      </c>
      <c r="C142" s="3">
        <f t="shared" si="437"/>
        <v>1</v>
      </c>
      <c r="D142" s="3">
        <f t="shared" si="437"/>
        <v>1</v>
      </c>
      <c r="E142" s="3">
        <f t="shared" si="437"/>
        <v>1</v>
      </c>
      <c r="F142" s="3">
        <f t="shared" si="437"/>
        <v>1</v>
      </c>
      <c r="G142" s="3">
        <f t="shared" si="437"/>
        <v>1</v>
      </c>
      <c r="H142" s="3">
        <f t="shared" si="437"/>
        <v>1</v>
      </c>
      <c r="I142" s="3">
        <f t="shared" si="437"/>
        <v>0</v>
      </c>
      <c r="J142" s="3">
        <f t="shared" si="437"/>
        <v>1</v>
      </c>
      <c r="K142" s="3">
        <f t="shared" si="437"/>
        <v>0</v>
      </c>
      <c r="L142" s="3">
        <f t="shared" si="437"/>
        <v>1</v>
      </c>
      <c r="M142" s="3">
        <f t="shared" si="437"/>
        <v>0</v>
      </c>
      <c r="AA142" s="3">
        <f t="shared" si="8"/>
        <v>4074</v>
      </c>
      <c r="AB142" s="7" t="b">
        <v>1</v>
      </c>
      <c r="AC142" s="3" t="b">
        <f t="shared" si="9"/>
        <v>0</v>
      </c>
      <c r="AD142" s="3" t="b">
        <f t="shared" ref="AD142:AN142" si="438">AND(AC142,C142=P$15)</f>
        <v>0</v>
      </c>
      <c r="AE142" s="3" t="b">
        <f t="shared" si="438"/>
        <v>0</v>
      </c>
      <c r="AF142" s="3" t="b">
        <f t="shared" si="438"/>
        <v>0</v>
      </c>
      <c r="AG142" s="3" t="b">
        <f t="shared" si="438"/>
        <v>0</v>
      </c>
      <c r="AH142" s="3" t="b">
        <f t="shared" si="438"/>
        <v>0</v>
      </c>
      <c r="AI142" s="3" t="b">
        <f t="shared" si="438"/>
        <v>0</v>
      </c>
      <c r="AJ142" s="3" t="b">
        <f t="shared" si="438"/>
        <v>0</v>
      </c>
      <c r="AK142" s="3" t="b">
        <f t="shared" si="438"/>
        <v>0</v>
      </c>
      <c r="AL142" s="3" t="b">
        <f t="shared" si="438"/>
        <v>0</v>
      </c>
      <c r="AM142" s="3" t="b">
        <f t="shared" si="438"/>
        <v>0</v>
      </c>
      <c r="AN142" s="8" t="b">
        <f t="shared" si="438"/>
        <v>0</v>
      </c>
      <c r="AO142" s="10" t="b">
        <f t="shared" si="11"/>
        <v>1</v>
      </c>
      <c r="AP142" s="3" t="b">
        <f t="shared" ref="AP142:AZ142" si="439">AND(AO142,C142=P$21)</f>
        <v>0</v>
      </c>
      <c r="AQ142" s="3" t="b">
        <f t="shared" si="439"/>
        <v>0</v>
      </c>
      <c r="AR142" s="3" t="b">
        <f t="shared" si="439"/>
        <v>0</v>
      </c>
      <c r="AS142" s="3" t="b">
        <f t="shared" si="439"/>
        <v>0</v>
      </c>
      <c r="AT142" s="3" t="b">
        <f t="shared" si="439"/>
        <v>0</v>
      </c>
      <c r="AU142" s="3" t="b">
        <f t="shared" si="439"/>
        <v>0</v>
      </c>
      <c r="AV142" s="3" t="b">
        <f t="shared" si="439"/>
        <v>0</v>
      </c>
      <c r="AW142" s="3" t="b">
        <f t="shared" si="439"/>
        <v>0</v>
      </c>
      <c r="AX142" s="3" t="b">
        <f t="shared" si="439"/>
        <v>0</v>
      </c>
      <c r="AY142" s="3" t="b">
        <f t="shared" si="439"/>
        <v>0</v>
      </c>
      <c r="AZ142" s="3" t="b">
        <f t="shared" si="439"/>
        <v>0</v>
      </c>
    </row>
    <row r="143">
      <c r="A143" s="9" t="s">
        <v>197</v>
      </c>
      <c r="B143" s="3">
        <f t="shared" ref="B143:M143" si="440">VALUE(MID($A143,B$1,1))</f>
        <v>0</v>
      </c>
      <c r="C143" s="3">
        <f t="shared" si="440"/>
        <v>0</v>
      </c>
      <c r="D143" s="3">
        <f t="shared" si="440"/>
        <v>1</v>
      </c>
      <c r="E143" s="3">
        <f t="shared" si="440"/>
        <v>0</v>
      </c>
      <c r="F143" s="3">
        <f t="shared" si="440"/>
        <v>0</v>
      </c>
      <c r="G143" s="3">
        <f t="shared" si="440"/>
        <v>1</v>
      </c>
      <c r="H143" s="3">
        <f t="shared" si="440"/>
        <v>0</v>
      </c>
      <c r="I143" s="3">
        <f t="shared" si="440"/>
        <v>1</v>
      </c>
      <c r="J143" s="3">
        <f t="shared" si="440"/>
        <v>1</v>
      </c>
      <c r="K143" s="3">
        <f t="shared" si="440"/>
        <v>1</v>
      </c>
      <c r="L143" s="3">
        <f t="shared" si="440"/>
        <v>1</v>
      </c>
      <c r="M143" s="3">
        <f t="shared" si="440"/>
        <v>0</v>
      </c>
      <c r="AA143" s="3">
        <f t="shared" si="8"/>
        <v>606</v>
      </c>
      <c r="AB143" s="7" t="b">
        <v>1</v>
      </c>
      <c r="AC143" s="3" t="b">
        <f t="shared" si="9"/>
        <v>1</v>
      </c>
      <c r="AD143" s="3" t="b">
        <f t="shared" ref="AD143:AN143" si="441">AND(AC143,C143=P$15)</f>
        <v>1</v>
      </c>
      <c r="AE143" s="3" t="b">
        <f t="shared" si="441"/>
        <v>1</v>
      </c>
      <c r="AF143" s="3" t="b">
        <f t="shared" si="441"/>
        <v>0</v>
      </c>
      <c r="AG143" s="3" t="b">
        <f t="shared" si="441"/>
        <v>0</v>
      </c>
      <c r="AH143" s="3" t="b">
        <f t="shared" si="441"/>
        <v>0</v>
      </c>
      <c r="AI143" s="3" t="b">
        <f t="shared" si="441"/>
        <v>0</v>
      </c>
      <c r="AJ143" s="3" t="b">
        <f t="shared" si="441"/>
        <v>0</v>
      </c>
      <c r="AK143" s="3" t="b">
        <f t="shared" si="441"/>
        <v>0</v>
      </c>
      <c r="AL143" s="3" t="b">
        <f t="shared" si="441"/>
        <v>0</v>
      </c>
      <c r="AM143" s="3" t="b">
        <f t="shared" si="441"/>
        <v>0</v>
      </c>
      <c r="AN143" s="8" t="b">
        <f t="shared" si="441"/>
        <v>0</v>
      </c>
      <c r="AO143" s="10" t="b">
        <f t="shared" si="11"/>
        <v>0</v>
      </c>
      <c r="AP143" s="3" t="b">
        <f t="shared" ref="AP143:AZ143" si="442">AND(AO143,C143=P$21)</f>
        <v>0</v>
      </c>
      <c r="AQ143" s="3" t="b">
        <f t="shared" si="442"/>
        <v>0</v>
      </c>
      <c r="AR143" s="3" t="b">
        <f t="shared" si="442"/>
        <v>0</v>
      </c>
      <c r="AS143" s="3" t="b">
        <f t="shared" si="442"/>
        <v>0</v>
      </c>
      <c r="AT143" s="3" t="b">
        <f t="shared" si="442"/>
        <v>0</v>
      </c>
      <c r="AU143" s="3" t="b">
        <f t="shared" si="442"/>
        <v>0</v>
      </c>
      <c r="AV143" s="3" t="b">
        <f t="shared" si="442"/>
        <v>0</v>
      </c>
      <c r="AW143" s="3" t="b">
        <f t="shared" si="442"/>
        <v>0</v>
      </c>
      <c r="AX143" s="3" t="b">
        <f t="shared" si="442"/>
        <v>0</v>
      </c>
      <c r="AY143" s="3" t="b">
        <f t="shared" si="442"/>
        <v>0</v>
      </c>
      <c r="AZ143" s="3" t="b">
        <f t="shared" si="442"/>
        <v>0</v>
      </c>
    </row>
    <row r="144">
      <c r="A144" s="9" t="s">
        <v>198</v>
      </c>
      <c r="B144" s="3">
        <f t="shared" ref="B144:M144" si="443">VALUE(MID($A144,B$1,1))</f>
        <v>1</v>
      </c>
      <c r="C144" s="3">
        <f t="shared" si="443"/>
        <v>1</v>
      </c>
      <c r="D144" s="3">
        <f t="shared" si="443"/>
        <v>1</v>
      </c>
      <c r="E144" s="3">
        <f t="shared" si="443"/>
        <v>1</v>
      </c>
      <c r="F144" s="3">
        <f t="shared" si="443"/>
        <v>1</v>
      </c>
      <c r="G144" s="3">
        <f t="shared" si="443"/>
        <v>1</v>
      </c>
      <c r="H144" s="3">
        <f t="shared" si="443"/>
        <v>1</v>
      </c>
      <c r="I144" s="3">
        <f t="shared" si="443"/>
        <v>0</v>
      </c>
      <c r="J144" s="3">
        <f t="shared" si="443"/>
        <v>0</v>
      </c>
      <c r="K144" s="3">
        <f t="shared" si="443"/>
        <v>0</v>
      </c>
      <c r="L144" s="3">
        <f t="shared" si="443"/>
        <v>0</v>
      </c>
      <c r="M144" s="3">
        <f t="shared" si="443"/>
        <v>0</v>
      </c>
      <c r="AA144" s="3">
        <f t="shared" si="8"/>
        <v>4064</v>
      </c>
      <c r="AB144" s="7" t="b">
        <v>1</v>
      </c>
      <c r="AC144" s="3" t="b">
        <f t="shared" si="9"/>
        <v>0</v>
      </c>
      <c r="AD144" s="3" t="b">
        <f t="shared" ref="AD144:AN144" si="444">AND(AC144,C144=P$15)</f>
        <v>0</v>
      </c>
      <c r="AE144" s="3" t="b">
        <f t="shared" si="444"/>
        <v>0</v>
      </c>
      <c r="AF144" s="3" t="b">
        <f t="shared" si="444"/>
        <v>0</v>
      </c>
      <c r="AG144" s="3" t="b">
        <f t="shared" si="444"/>
        <v>0</v>
      </c>
      <c r="AH144" s="3" t="b">
        <f t="shared" si="444"/>
        <v>0</v>
      </c>
      <c r="AI144" s="3" t="b">
        <f t="shared" si="444"/>
        <v>0</v>
      </c>
      <c r="AJ144" s="3" t="b">
        <f t="shared" si="444"/>
        <v>0</v>
      </c>
      <c r="AK144" s="3" t="b">
        <f t="shared" si="444"/>
        <v>0</v>
      </c>
      <c r="AL144" s="3" t="b">
        <f t="shared" si="444"/>
        <v>0</v>
      </c>
      <c r="AM144" s="3" t="b">
        <f t="shared" si="444"/>
        <v>0</v>
      </c>
      <c r="AN144" s="8" t="b">
        <f t="shared" si="444"/>
        <v>0</v>
      </c>
      <c r="AO144" s="10" t="b">
        <f t="shared" si="11"/>
        <v>1</v>
      </c>
      <c r="AP144" s="3" t="b">
        <f t="shared" ref="AP144:AZ144" si="445">AND(AO144,C144=P$21)</f>
        <v>0</v>
      </c>
      <c r="AQ144" s="3" t="b">
        <f t="shared" si="445"/>
        <v>0</v>
      </c>
      <c r="AR144" s="3" t="b">
        <f t="shared" si="445"/>
        <v>0</v>
      </c>
      <c r="AS144" s="3" t="b">
        <f t="shared" si="445"/>
        <v>0</v>
      </c>
      <c r="AT144" s="3" t="b">
        <f t="shared" si="445"/>
        <v>0</v>
      </c>
      <c r="AU144" s="3" t="b">
        <f t="shared" si="445"/>
        <v>0</v>
      </c>
      <c r="AV144" s="3" t="b">
        <f t="shared" si="445"/>
        <v>0</v>
      </c>
      <c r="AW144" s="3" t="b">
        <f t="shared" si="445"/>
        <v>0</v>
      </c>
      <c r="AX144" s="3" t="b">
        <f t="shared" si="445"/>
        <v>0</v>
      </c>
      <c r="AY144" s="3" t="b">
        <f t="shared" si="445"/>
        <v>0</v>
      </c>
      <c r="AZ144" s="3" t="b">
        <f t="shared" si="445"/>
        <v>0</v>
      </c>
    </row>
    <row r="145">
      <c r="A145" s="9" t="s">
        <v>199</v>
      </c>
      <c r="B145" s="3">
        <f t="shared" ref="B145:M145" si="446">VALUE(MID($A145,B$1,1))</f>
        <v>0</v>
      </c>
      <c r="C145" s="3">
        <f t="shared" si="446"/>
        <v>0</v>
      </c>
      <c r="D145" s="3">
        <f t="shared" si="446"/>
        <v>1</v>
      </c>
      <c r="E145" s="3">
        <f t="shared" si="446"/>
        <v>1</v>
      </c>
      <c r="F145" s="3">
        <f t="shared" si="446"/>
        <v>0</v>
      </c>
      <c r="G145" s="3">
        <f t="shared" si="446"/>
        <v>1</v>
      </c>
      <c r="H145" s="3">
        <f t="shared" si="446"/>
        <v>0</v>
      </c>
      <c r="I145" s="3">
        <f t="shared" si="446"/>
        <v>1</v>
      </c>
      <c r="J145" s="3">
        <f t="shared" si="446"/>
        <v>0</v>
      </c>
      <c r="K145" s="3">
        <f t="shared" si="446"/>
        <v>1</v>
      </c>
      <c r="L145" s="3">
        <f t="shared" si="446"/>
        <v>1</v>
      </c>
      <c r="M145" s="3">
        <f t="shared" si="446"/>
        <v>0</v>
      </c>
      <c r="AA145" s="3">
        <f t="shared" si="8"/>
        <v>854</v>
      </c>
      <c r="AB145" s="7" t="b">
        <v>1</v>
      </c>
      <c r="AC145" s="3" t="b">
        <f t="shared" si="9"/>
        <v>1</v>
      </c>
      <c r="AD145" s="3" t="b">
        <f t="shared" ref="AD145:AN145" si="447">AND(AC145,C145=P$15)</f>
        <v>1</v>
      </c>
      <c r="AE145" s="3" t="b">
        <f t="shared" si="447"/>
        <v>1</v>
      </c>
      <c r="AF145" s="3" t="b">
        <f t="shared" si="447"/>
        <v>1</v>
      </c>
      <c r="AG145" s="3" t="b">
        <f t="shared" si="447"/>
        <v>1</v>
      </c>
      <c r="AH145" s="3" t="b">
        <f t="shared" si="447"/>
        <v>0</v>
      </c>
      <c r="AI145" s="3" t="b">
        <f t="shared" si="447"/>
        <v>0</v>
      </c>
      <c r="AJ145" s="3" t="b">
        <f t="shared" si="447"/>
        <v>0</v>
      </c>
      <c r="AK145" s="3" t="b">
        <f t="shared" si="447"/>
        <v>0</v>
      </c>
      <c r="AL145" s="3" t="b">
        <f t="shared" si="447"/>
        <v>0</v>
      </c>
      <c r="AM145" s="3" t="b">
        <f t="shared" si="447"/>
        <v>0</v>
      </c>
      <c r="AN145" s="8" t="b">
        <f t="shared" si="447"/>
        <v>0</v>
      </c>
      <c r="AO145" s="10" t="b">
        <f t="shared" si="11"/>
        <v>0</v>
      </c>
      <c r="AP145" s="3" t="b">
        <f t="shared" ref="AP145:AZ145" si="448">AND(AO145,C145=P$21)</f>
        <v>0</v>
      </c>
      <c r="AQ145" s="3" t="b">
        <f t="shared" si="448"/>
        <v>0</v>
      </c>
      <c r="AR145" s="3" t="b">
        <f t="shared" si="448"/>
        <v>0</v>
      </c>
      <c r="AS145" s="3" t="b">
        <f t="shared" si="448"/>
        <v>0</v>
      </c>
      <c r="AT145" s="3" t="b">
        <f t="shared" si="448"/>
        <v>0</v>
      </c>
      <c r="AU145" s="3" t="b">
        <f t="shared" si="448"/>
        <v>0</v>
      </c>
      <c r="AV145" s="3" t="b">
        <f t="shared" si="448"/>
        <v>0</v>
      </c>
      <c r="AW145" s="3" t="b">
        <f t="shared" si="448"/>
        <v>0</v>
      </c>
      <c r="AX145" s="3" t="b">
        <f t="shared" si="448"/>
        <v>0</v>
      </c>
      <c r="AY145" s="3" t="b">
        <f t="shared" si="448"/>
        <v>0</v>
      </c>
      <c r="AZ145" s="3" t="b">
        <f t="shared" si="448"/>
        <v>0</v>
      </c>
    </row>
    <row r="146">
      <c r="A146" s="9" t="s">
        <v>200</v>
      </c>
      <c r="B146" s="3">
        <f t="shared" ref="B146:M146" si="449">VALUE(MID($A146,B$1,1))</f>
        <v>1</v>
      </c>
      <c r="C146" s="3">
        <f t="shared" si="449"/>
        <v>0</v>
      </c>
      <c r="D146" s="3">
        <f t="shared" si="449"/>
        <v>1</v>
      </c>
      <c r="E146" s="3">
        <f t="shared" si="449"/>
        <v>0</v>
      </c>
      <c r="F146" s="3">
        <f t="shared" si="449"/>
        <v>1</v>
      </c>
      <c r="G146" s="3">
        <f t="shared" si="449"/>
        <v>1</v>
      </c>
      <c r="H146" s="3">
        <f t="shared" si="449"/>
        <v>0</v>
      </c>
      <c r="I146" s="3">
        <f t="shared" si="449"/>
        <v>1</v>
      </c>
      <c r="J146" s="3">
        <f t="shared" si="449"/>
        <v>1</v>
      </c>
      <c r="K146" s="3">
        <f t="shared" si="449"/>
        <v>0</v>
      </c>
      <c r="L146" s="3">
        <f t="shared" si="449"/>
        <v>0</v>
      </c>
      <c r="M146" s="3">
        <f t="shared" si="449"/>
        <v>0</v>
      </c>
      <c r="AA146" s="3">
        <f t="shared" si="8"/>
        <v>2776</v>
      </c>
      <c r="AB146" s="7" t="b">
        <v>1</v>
      </c>
      <c r="AC146" s="3" t="b">
        <f t="shared" si="9"/>
        <v>0</v>
      </c>
      <c r="AD146" s="3" t="b">
        <f t="shared" ref="AD146:AN146" si="450">AND(AC146,C146=P$15)</f>
        <v>0</v>
      </c>
      <c r="AE146" s="3" t="b">
        <f t="shared" si="450"/>
        <v>0</v>
      </c>
      <c r="AF146" s="3" t="b">
        <f t="shared" si="450"/>
        <v>0</v>
      </c>
      <c r="AG146" s="3" t="b">
        <f t="shared" si="450"/>
        <v>0</v>
      </c>
      <c r="AH146" s="3" t="b">
        <f t="shared" si="450"/>
        <v>0</v>
      </c>
      <c r="AI146" s="3" t="b">
        <f t="shared" si="450"/>
        <v>0</v>
      </c>
      <c r="AJ146" s="3" t="b">
        <f t="shared" si="450"/>
        <v>0</v>
      </c>
      <c r="AK146" s="3" t="b">
        <f t="shared" si="450"/>
        <v>0</v>
      </c>
      <c r="AL146" s="3" t="b">
        <f t="shared" si="450"/>
        <v>0</v>
      </c>
      <c r="AM146" s="3" t="b">
        <f t="shared" si="450"/>
        <v>0</v>
      </c>
      <c r="AN146" s="8" t="b">
        <f t="shared" si="450"/>
        <v>0</v>
      </c>
      <c r="AO146" s="10" t="b">
        <f t="shared" si="11"/>
        <v>1</v>
      </c>
      <c r="AP146" s="3" t="b">
        <f t="shared" ref="AP146:AZ146" si="451">AND(AO146,C146=P$21)</f>
        <v>1</v>
      </c>
      <c r="AQ146" s="3" t="b">
        <f t="shared" si="451"/>
        <v>1</v>
      </c>
      <c r="AR146" s="3" t="b">
        <f t="shared" si="451"/>
        <v>1</v>
      </c>
      <c r="AS146" s="3" t="b">
        <f t="shared" si="451"/>
        <v>1</v>
      </c>
      <c r="AT146" s="3" t="b">
        <f t="shared" si="451"/>
        <v>0</v>
      </c>
      <c r="AU146" s="3" t="b">
        <f t="shared" si="451"/>
        <v>0</v>
      </c>
      <c r="AV146" s="3" t="b">
        <f t="shared" si="451"/>
        <v>0</v>
      </c>
      <c r="AW146" s="3" t="b">
        <f t="shared" si="451"/>
        <v>0</v>
      </c>
      <c r="AX146" s="3" t="b">
        <f t="shared" si="451"/>
        <v>0</v>
      </c>
      <c r="AY146" s="3" t="b">
        <f t="shared" si="451"/>
        <v>0</v>
      </c>
      <c r="AZ146" s="3" t="b">
        <f t="shared" si="451"/>
        <v>0</v>
      </c>
    </row>
    <row r="147">
      <c r="A147" s="9" t="s">
        <v>201</v>
      </c>
      <c r="B147" s="3">
        <f t="shared" ref="B147:M147" si="452">VALUE(MID($A147,B$1,1))</f>
        <v>0</v>
      </c>
      <c r="C147" s="3">
        <f t="shared" si="452"/>
        <v>0</v>
      </c>
      <c r="D147" s="3">
        <f t="shared" si="452"/>
        <v>1</v>
      </c>
      <c r="E147" s="3">
        <f t="shared" si="452"/>
        <v>1</v>
      </c>
      <c r="F147" s="3">
        <f t="shared" si="452"/>
        <v>1</v>
      </c>
      <c r="G147" s="3">
        <f t="shared" si="452"/>
        <v>1</v>
      </c>
      <c r="H147" s="3">
        <f t="shared" si="452"/>
        <v>0</v>
      </c>
      <c r="I147" s="3">
        <f t="shared" si="452"/>
        <v>0</v>
      </c>
      <c r="J147" s="3">
        <f t="shared" si="452"/>
        <v>1</v>
      </c>
      <c r="K147" s="3">
        <f t="shared" si="452"/>
        <v>0</v>
      </c>
      <c r="L147" s="3">
        <f t="shared" si="452"/>
        <v>0</v>
      </c>
      <c r="M147" s="3">
        <f t="shared" si="452"/>
        <v>1</v>
      </c>
      <c r="AA147" s="3">
        <f t="shared" si="8"/>
        <v>969</v>
      </c>
      <c r="AB147" s="7" t="b">
        <v>1</v>
      </c>
      <c r="AC147" s="3" t="b">
        <f t="shared" si="9"/>
        <v>1</v>
      </c>
      <c r="AD147" s="3" t="b">
        <f t="shared" ref="AD147:AN147" si="453">AND(AC147,C147=P$15)</f>
        <v>1</v>
      </c>
      <c r="AE147" s="3" t="b">
        <f t="shared" si="453"/>
        <v>1</v>
      </c>
      <c r="AF147" s="3" t="b">
        <f t="shared" si="453"/>
        <v>1</v>
      </c>
      <c r="AG147" s="3" t="b">
        <f t="shared" si="453"/>
        <v>0</v>
      </c>
      <c r="AH147" s="3" t="b">
        <f t="shared" si="453"/>
        <v>0</v>
      </c>
      <c r="AI147" s="3" t="b">
        <f t="shared" si="453"/>
        <v>0</v>
      </c>
      <c r="AJ147" s="3" t="b">
        <f t="shared" si="453"/>
        <v>0</v>
      </c>
      <c r="AK147" s="3" t="b">
        <f t="shared" si="453"/>
        <v>0</v>
      </c>
      <c r="AL147" s="3" t="b">
        <f t="shared" si="453"/>
        <v>0</v>
      </c>
      <c r="AM147" s="3" t="b">
        <f t="shared" si="453"/>
        <v>0</v>
      </c>
      <c r="AN147" s="8" t="b">
        <f t="shared" si="453"/>
        <v>0</v>
      </c>
      <c r="AO147" s="10" t="b">
        <f t="shared" si="11"/>
        <v>0</v>
      </c>
      <c r="AP147" s="3" t="b">
        <f t="shared" ref="AP147:AZ147" si="454">AND(AO147,C147=P$21)</f>
        <v>0</v>
      </c>
      <c r="AQ147" s="3" t="b">
        <f t="shared" si="454"/>
        <v>0</v>
      </c>
      <c r="AR147" s="3" t="b">
        <f t="shared" si="454"/>
        <v>0</v>
      </c>
      <c r="AS147" s="3" t="b">
        <f t="shared" si="454"/>
        <v>0</v>
      </c>
      <c r="AT147" s="3" t="b">
        <f t="shared" si="454"/>
        <v>0</v>
      </c>
      <c r="AU147" s="3" t="b">
        <f t="shared" si="454"/>
        <v>0</v>
      </c>
      <c r="AV147" s="3" t="b">
        <f t="shared" si="454"/>
        <v>0</v>
      </c>
      <c r="AW147" s="3" t="b">
        <f t="shared" si="454"/>
        <v>0</v>
      </c>
      <c r="AX147" s="3" t="b">
        <f t="shared" si="454"/>
        <v>0</v>
      </c>
      <c r="AY147" s="3" t="b">
        <f t="shared" si="454"/>
        <v>0</v>
      </c>
      <c r="AZ147" s="3" t="b">
        <f t="shared" si="454"/>
        <v>0</v>
      </c>
    </row>
    <row r="148">
      <c r="A148" s="9" t="s">
        <v>202</v>
      </c>
      <c r="B148" s="3">
        <f t="shared" ref="B148:M148" si="455">VALUE(MID($A148,B$1,1))</f>
        <v>0</v>
      </c>
      <c r="C148" s="3">
        <f t="shared" si="455"/>
        <v>1</v>
      </c>
      <c r="D148" s="3">
        <f t="shared" si="455"/>
        <v>0</v>
      </c>
      <c r="E148" s="3">
        <f t="shared" si="455"/>
        <v>0</v>
      </c>
      <c r="F148" s="3">
        <f t="shared" si="455"/>
        <v>0</v>
      </c>
      <c r="G148" s="3">
        <f t="shared" si="455"/>
        <v>0</v>
      </c>
      <c r="H148" s="3">
        <f t="shared" si="455"/>
        <v>1</v>
      </c>
      <c r="I148" s="3">
        <f t="shared" si="455"/>
        <v>0</v>
      </c>
      <c r="J148" s="3">
        <f t="shared" si="455"/>
        <v>0</v>
      </c>
      <c r="K148" s="3">
        <f t="shared" si="455"/>
        <v>0</v>
      </c>
      <c r="L148" s="3">
        <f t="shared" si="455"/>
        <v>0</v>
      </c>
      <c r="M148" s="3">
        <f t="shared" si="455"/>
        <v>1</v>
      </c>
      <c r="AA148" s="3">
        <f t="shared" si="8"/>
        <v>1057</v>
      </c>
      <c r="AB148" s="7" t="b">
        <v>1</v>
      </c>
      <c r="AC148" s="3" t="b">
        <f t="shared" si="9"/>
        <v>1</v>
      </c>
      <c r="AD148" s="3" t="b">
        <f t="shared" ref="AD148:AN148" si="456">AND(AC148,C148=P$15)</f>
        <v>0</v>
      </c>
      <c r="AE148" s="3" t="b">
        <f t="shared" si="456"/>
        <v>0</v>
      </c>
      <c r="AF148" s="3" t="b">
        <f t="shared" si="456"/>
        <v>0</v>
      </c>
      <c r="AG148" s="3" t="b">
        <f t="shared" si="456"/>
        <v>0</v>
      </c>
      <c r="AH148" s="3" t="b">
        <f t="shared" si="456"/>
        <v>0</v>
      </c>
      <c r="AI148" s="3" t="b">
        <f t="shared" si="456"/>
        <v>0</v>
      </c>
      <c r="AJ148" s="3" t="b">
        <f t="shared" si="456"/>
        <v>0</v>
      </c>
      <c r="AK148" s="3" t="b">
        <f t="shared" si="456"/>
        <v>0</v>
      </c>
      <c r="AL148" s="3" t="b">
        <f t="shared" si="456"/>
        <v>0</v>
      </c>
      <c r="AM148" s="3" t="b">
        <f t="shared" si="456"/>
        <v>0</v>
      </c>
      <c r="AN148" s="8" t="b">
        <f t="shared" si="456"/>
        <v>0</v>
      </c>
      <c r="AO148" s="10" t="b">
        <f t="shared" si="11"/>
        <v>0</v>
      </c>
      <c r="AP148" s="3" t="b">
        <f t="shared" ref="AP148:AZ148" si="457">AND(AO148,C148=P$21)</f>
        <v>0</v>
      </c>
      <c r="AQ148" s="3" t="b">
        <f t="shared" si="457"/>
        <v>0</v>
      </c>
      <c r="AR148" s="3" t="b">
        <f t="shared" si="457"/>
        <v>0</v>
      </c>
      <c r="AS148" s="3" t="b">
        <f t="shared" si="457"/>
        <v>0</v>
      </c>
      <c r="AT148" s="3" t="b">
        <f t="shared" si="457"/>
        <v>0</v>
      </c>
      <c r="AU148" s="3" t="b">
        <f t="shared" si="457"/>
        <v>0</v>
      </c>
      <c r="AV148" s="3" t="b">
        <f t="shared" si="457"/>
        <v>0</v>
      </c>
      <c r="AW148" s="3" t="b">
        <f t="shared" si="457"/>
        <v>0</v>
      </c>
      <c r="AX148" s="3" t="b">
        <f t="shared" si="457"/>
        <v>0</v>
      </c>
      <c r="AY148" s="3" t="b">
        <f t="shared" si="457"/>
        <v>0</v>
      </c>
      <c r="AZ148" s="3" t="b">
        <f t="shared" si="457"/>
        <v>0</v>
      </c>
    </row>
    <row r="149">
      <c r="A149" s="9" t="s">
        <v>203</v>
      </c>
      <c r="B149" s="3">
        <f t="shared" ref="B149:M149" si="458">VALUE(MID($A149,B$1,1))</f>
        <v>1</v>
      </c>
      <c r="C149" s="3">
        <f t="shared" si="458"/>
        <v>0</v>
      </c>
      <c r="D149" s="3">
        <f t="shared" si="458"/>
        <v>0</v>
      </c>
      <c r="E149" s="3">
        <f t="shared" si="458"/>
        <v>1</v>
      </c>
      <c r="F149" s="3">
        <f t="shared" si="458"/>
        <v>0</v>
      </c>
      <c r="G149" s="3">
        <f t="shared" si="458"/>
        <v>0</v>
      </c>
      <c r="H149" s="3">
        <f t="shared" si="458"/>
        <v>1</v>
      </c>
      <c r="I149" s="3">
        <f t="shared" si="458"/>
        <v>1</v>
      </c>
      <c r="J149" s="3">
        <f t="shared" si="458"/>
        <v>0</v>
      </c>
      <c r="K149" s="3">
        <f t="shared" si="458"/>
        <v>0</v>
      </c>
      <c r="L149" s="3">
        <f t="shared" si="458"/>
        <v>0</v>
      </c>
      <c r="M149" s="3">
        <f t="shared" si="458"/>
        <v>1</v>
      </c>
      <c r="AA149" s="3">
        <f t="shared" si="8"/>
        <v>2353</v>
      </c>
      <c r="AB149" s="7" t="b">
        <v>1</v>
      </c>
      <c r="AC149" s="3" t="b">
        <f t="shared" si="9"/>
        <v>0</v>
      </c>
      <c r="AD149" s="3" t="b">
        <f t="shared" ref="AD149:AN149" si="459">AND(AC149,C149=P$15)</f>
        <v>0</v>
      </c>
      <c r="AE149" s="3" t="b">
        <f t="shared" si="459"/>
        <v>0</v>
      </c>
      <c r="AF149" s="3" t="b">
        <f t="shared" si="459"/>
        <v>0</v>
      </c>
      <c r="AG149" s="3" t="b">
        <f t="shared" si="459"/>
        <v>0</v>
      </c>
      <c r="AH149" s="3" t="b">
        <f t="shared" si="459"/>
        <v>0</v>
      </c>
      <c r="AI149" s="3" t="b">
        <f t="shared" si="459"/>
        <v>0</v>
      </c>
      <c r="AJ149" s="3" t="b">
        <f t="shared" si="459"/>
        <v>0</v>
      </c>
      <c r="AK149" s="3" t="b">
        <f t="shared" si="459"/>
        <v>0</v>
      </c>
      <c r="AL149" s="3" t="b">
        <f t="shared" si="459"/>
        <v>0</v>
      </c>
      <c r="AM149" s="3" t="b">
        <f t="shared" si="459"/>
        <v>0</v>
      </c>
      <c r="AN149" s="8" t="b">
        <f t="shared" si="459"/>
        <v>0</v>
      </c>
      <c r="AO149" s="10" t="b">
        <f t="shared" si="11"/>
        <v>1</v>
      </c>
      <c r="AP149" s="3" t="b">
        <f t="shared" ref="AP149:AZ149" si="460">AND(AO149,C149=P$21)</f>
        <v>1</v>
      </c>
      <c r="AQ149" s="3" t="b">
        <f t="shared" si="460"/>
        <v>0</v>
      </c>
      <c r="AR149" s="3" t="b">
        <f t="shared" si="460"/>
        <v>0</v>
      </c>
      <c r="AS149" s="3" t="b">
        <f t="shared" si="460"/>
        <v>0</v>
      </c>
      <c r="AT149" s="3" t="b">
        <f t="shared" si="460"/>
        <v>0</v>
      </c>
      <c r="AU149" s="3" t="b">
        <f t="shared" si="460"/>
        <v>0</v>
      </c>
      <c r="AV149" s="3" t="b">
        <f t="shared" si="460"/>
        <v>0</v>
      </c>
      <c r="AW149" s="3" t="b">
        <f t="shared" si="460"/>
        <v>0</v>
      </c>
      <c r="AX149" s="3" t="b">
        <f t="shared" si="460"/>
        <v>0</v>
      </c>
      <c r="AY149" s="3" t="b">
        <f t="shared" si="460"/>
        <v>0</v>
      </c>
      <c r="AZ149" s="3" t="b">
        <f t="shared" si="460"/>
        <v>0</v>
      </c>
    </row>
    <row r="150">
      <c r="A150" s="9" t="s">
        <v>204</v>
      </c>
      <c r="B150" s="3">
        <f t="shared" ref="B150:M150" si="461">VALUE(MID($A150,B$1,1))</f>
        <v>1</v>
      </c>
      <c r="C150" s="3">
        <f t="shared" si="461"/>
        <v>1</v>
      </c>
      <c r="D150" s="3">
        <f t="shared" si="461"/>
        <v>0</v>
      </c>
      <c r="E150" s="3">
        <f t="shared" si="461"/>
        <v>0</v>
      </c>
      <c r="F150" s="3">
        <f t="shared" si="461"/>
        <v>0</v>
      </c>
      <c r="G150" s="3">
        <f t="shared" si="461"/>
        <v>1</v>
      </c>
      <c r="H150" s="3">
        <f t="shared" si="461"/>
        <v>0</v>
      </c>
      <c r="I150" s="3">
        <f t="shared" si="461"/>
        <v>1</v>
      </c>
      <c r="J150" s="3">
        <f t="shared" si="461"/>
        <v>1</v>
      </c>
      <c r="K150" s="3">
        <f t="shared" si="461"/>
        <v>0</v>
      </c>
      <c r="L150" s="3">
        <f t="shared" si="461"/>
        <v>0</v>
      </c>
      <c r="M150" s="3">
        <f t="shared" si="461"/>
        <v>1</v>
      </c>
      <c r="AA150" s="3">
        <f t="shared" si="8"/>
        <v>3161</v>
      </c>
      <c r="AB150" s="7" t="b">
        <v>1</v>
      </c>
      <c r="AC150" s="3" t="b">
        <f t="shared" si="9"/>
        <v>0</v>
      </c>
      <c r="AD150" s="3" t="b">
        <f t="shared" ref="AD150:AN150" si="462">AND(AC150,C150=P$15)</f>
        <v>0</v>
      </c>
      <c r="AE150" s="3" t="b">
        <f t="shared" si="462"/>
        <v>0</v>
      </c>
      <c r="AF150" s="3" t="b">
        <f t="shared" si="462"/>
        <v>0</v>
      </c>
      <c r="AG150" s="3" t="b">
        <f t="shared" si="462"/>
        <v>0</v>
      </c>
      <c r="AH150" s="3" t="b">
        <f t="shared" si="462"/>
        <v>0</v>
      </c>
      <c r="AI150" s="3" t="b">
        <f t="shared" si="462"/>
        <v>0</v>
      </c>
      <c r="AJ150" s="3" t="b">
        <f t="shared" si="462"/>
        <v>0</v>
      </c>
      <c r="AK150" s="3" t="b">
        <f t="shared" si="462"/>
        <v>0</v>
      </c>
      <c r="AL150" s="3" t="b">
        <f t="shared" si="462"/>
        <v>0</v>
      </c>
      <c r="AM150" s="3" t="b">
        <f t="shared" si="462"/>
        <v>0</v>
      </c>
      <c r="AN150" s="8" t="b">
        <f t="shared" si="462"/>
        <v>0</v>
      </c>
      <c r="AO150" s="10" t="b">
        <f t="shared" si="11"/>
        <v>1</v>
      </c>
      <c r="AP150" s="3" t="b">
        <f t="shared" ref="AP150:AZ150" si="463">AND(AO150,C150=P$21)</f>
        <v>0</v>
      </c>
      <c r="AQ150" s="3" t="b">
        <f t="shared" si="463"/>
        <v>0</v>
      </c>
      <c r="AR150" s="3" t="b">
        <f t="shared" si="463"/>
        <v>0</v>
      </c>
      <c r="AS150" s="3" t="b">
        <f t="shared" si="463"/>
        <v>0</v>
      </c>
      <c r="AT150" s="3" t="b">
        <f t="shared" si="463"/>
        <v>0</v>
      </c>
      <c r="AU150" s="3" t="b">
        <f t="shared" si="463"/>
        <v>0</v>
      </c>
      <c r="AV150" s="3" t="b">
        <f t="shared" si="463"/>
        <v>0</v>
      </c>
      <c r="AW150" s="3" t="b">
        <f t="shared" si="463"/>
        <v>0</v>
      </c>
      <c r="AX150" s="3" t="b">
        <f t="shared" si="463"/>
        <v>0</v>
      </c>
      <c r="AY150" s="3" t="b">
        <f t="shared" si="463"/>
        <v>0</v>
      </c>
      <c r="AZ150" s="3" t="b">
        <f t="shared" si="463"/>
        <v>0</v>
      </c>
    </row>
    <row r="151">
      <c r="A151" s="9" t="s">
        <v>205</v>
      </c>
      <c r="B151" s="3">
        <f t="shared" ref="B151:M151" si="464">VALUE(MID($A151,B$1,1))</f>
        <v>1</v>
      </c>
      <c r="C151" s="3">
        <f t="shared" si="464"/>
        <v>1</v>
      </c>
      <c r="D151" s="3">
        <f t="shared" si="464"/>
        <v>0</v>
      </c>
      <c r="E151" s="3">
        <f t="shared" si="464"/>
        <v>0</v>
      </c>
      <c r="F151" s="3">
        <f t="shared" si="464"/>
        <v>1</v>
      </c>
      <c r="G151" s="3">
        <f t="shared" si="464"/>
        <v>1</v>
      </c>
      <c r="H151" s="3">
        <f t="shared" si="464"/>
        <v>0</v>
      </c>
      <c r="I151" s="3">
        <f t="shared" si="464"/>
        <v>1</v>
      </c>
      <c r="J151" s="3">
        <f t="shared" si="464"/>
        <v>0</v>
      </c>
      <c r="K151" s="3">
        <f t="shared" si="464"/>
        <v>1</v>
      </c>
      <c r="L151" s="3">
        <f t="shared" si="464"/>
        <v>1</v>
      </c>
      <c r="M151" s="3">
        <f t="shared" si="464"/>
        <v>1</v>
      </c>
      <c r="AA151" s="3">
        <f t="shared" si="8"/>
        <v>3287</v>
      </c>
      <c r="AB151" s="7" t="b">
        <v>1</v>
      </c>
      <c r="AC151" s="3" t="b">
        <f t="shared" si="9"/>
        <v>0</v>
      </c>
      <c r="AD151" s="3" t="b">
        <f t="shared" ref="AD151:AN151" si="465">AND(AC151,C151=P$15)</f>
        <v>0</v>
      </c>
      <c r="AE151" s="3" t="b">
        <f t="shared" si="465"/>
        <v>0</v>
      </c>
      <c r="AF151" s="3" t="b">
        <f t="shared" si="465"/>
        <v>0</v>
      </c>
      <c r="AG151" s="3" t="b">
        <f t="shared" si="465"/>
        <v>0</v>
      </c>
      <c r="AH151" s="3" t="b">
        <f t="shared" si="465"/>
        <v>0</v>
      </c>
      <c r="AI151" s="3" t="b">
        <f t="shared" si="465"/>
        <v>0</v>
      </c>
      <c r="AJ151" s="3" t="b">
        <f t="shared" si="465"/>
        <v>0</v>
      </c>
      <c r="AK151" s="3" t="b">
        <f t="shared" si="465"/>
        <v>0</v>
      </c>
      <c r="AL151" s="3" t="b">
        <f t="shared" si="465"/>
        <v>0</v>
      </c>
      <c r="AM151" s="3" t="b">
        <f t="shared" si="465"/>
        <v>0</v>
      </c>
      <c r="AN151" s="8" t="b">
        <f t="shared" si="465"/>
        <v>0</v>
      </c>
      <c r="AO151" s="10" t="b">
        <f t="shared" si="11"/>
        <v>1</v>
      </c>
      <c r="AP151" s="3" t="b">
        <f t="shared" ref="AP151:AZ151" si="466">AND(AO151,C151=P$21)</f>
        <v>0</v>
      </c>
      <c r="AQ151" s="3" t="b">
        <f t="shared" si="466"/>
        <v>0</v>
      </c>
      <c r="AR151" s="3" t="b">
        <f t="shared" si="466"/>
        <v>0</v>
      </c>
      <c r="AS151" s="3" t="b">
        <f t="shared" si="466"/>
        <v>0</v>
      </c>
      <c r="AT151" s="3" t="b">
        <f t="shared" si="466"/>
        <v>0</v>
      </c>
      <c r="AU151" s="3" t="b">
        <f t="shared" si="466"/>
        <v>0</v>
      </c>
      <c r="AV151" s="3" t="b">
        <f t="shared" si="466"/>
        <v>0</v>
      </c>
      <c r="AW151" s="3" t="b">
        <f t="shared" si="466"/>
        <v>0</v>
      </c>
      <c r="AX151" s="3" t="b">
        <f t="shared" si="466"/>
        <v>0</v>
      </c>
      <c r="AY151" s="3" t="b">
        <f t="shared" si="466"/>
        <v>0</v>
      </c>
      <c r="AZ151" s="3" t="b">
        <f t="shared" si="466"/>
        <v>0</v>
      </c>
    </row>
    <row r="152">
      <c r="A152" s="9" t="s">
        <v>206</v>
      </c>
      <c r="B152" s="3">
        <f t="shared" ref="B152:M152" si="467">VALUE(MID($A152,B$1,1))</f>
        <v>0</v>
      </c>
      <c r="C152" s="3">
        <f t="shared" si="467"/>
        <v>0</v>
      </c>
      <c r="D152" s="3">
        <f t="shared" si="467"/>
        <v>0</v>
      </c>
      <c r="E152" s="3">
        <f t="shared" si="467"/>
        <v>1</v>
      </c>
      <c r="F152" s="3">
        <f t="shared" si="467"/>
        <v>1</v>
      </c>
      <c r="G152" s="3">
        <f t="shared" si="467"/>
        <v>1</v>
      </c>
      <c r="H152" s="3">
        <f t="shared" si="467"/>
        <v>0</v>
      </c>
      <c r="I152" s="3">
        <f t="shared" si="467"/>
        <v>1</v>
      </c>
      <c r="J152" s="3">
        <f t="shared" si="467"/>
        <v>1</v>
      </c>
      <c r="K152" s="3">
        <f t="shared" si="467"/>
        <v>0</v>
      </c>
      <c r="L152" s="3">
        <f t="shared" si="467"/>
        <v>0</v>
      </c>
      <c r="M152" s="3">
        <f t="shared" si="467"/>
        <v>1</v>
      </c>
      <c r="AA152" s="3">
        <f t="shared" si="8"/>
        <v>473</v>
      </c>
      <c r="AB152" s="7" t="b">
        <v>1</v>
      </c>
      <c r="AC152" s="3" t="b">
        <f t="shared" si="9"/>
        <v>1</v>
      </c>
      <c r="AD152" s="3" t="b">
        <f t="shared" ref="AD152:AN152" si="468">AND(AC152,C152=P$15)</f>
        <v>1</v>
      </c>
      <c r="AE152" s="3" t="b">
        <f t="shared" si="468"/>
        <v>0</v>
      </c>
      <c r="AF152" s="3" t="b">
        <f t="shared" si="468"/>
        <v>0</v>
      </c>
      <c r="AG152" s="3" t="b">
        <f t="shared" si="468"/>
        <v>0</v>
      </c>
      <c r="AH152" s="3" t="b">
        <f t="shared" si="468"/>
        <v>0</v>
      </c>
      <c r="AI152" s="3" t="b">
        <f t="shared" si="468"/>
        <v>0</v>
      </c>
      <c r="AJ152" s="3" t="b">
        <f t="shared" si="468"/>
        <v>0</v>
      </c>
      <c r="AK152" s="3" t="b">
        <f t="shared" si="468"/>
        <v>0</v>
      </c>
      <c r="AL152" s="3" t="b">
        <f t="shared" si="468"/>
        <v>0</v>
      </c>
      <c r="AM152" s="3" t="b">
        <f t="shared" si="468"/>
        <v>0</v>
      </c>
      <c r="AN152" s="8" t="b">
        <f t="shared" si="468"/>
        <v>0</v>
      </c>
      <c r="AO152" s="10" t="b">
        <f t="shared" si="11"/>
        <v>0</v>
      </c>
      <c r="AP152" s="3" t="b">
        <f t="shared" ref="AP152:AZ152" si="469">AND(AO152,C152=P$21)</f>
        <v>0</v>
      </c>
      <c r="AQ152" s="3" t="b">
        <f t="shared" si="469"/>
        <v>0</v>
      </c>
      <c r="AR152" s="3" t="b">
        <f t="shared" si="469"/>
        <v>0</v>
      </c>
      <c r="AS152" s="3" t="b">
        <f t="shared" si="469"/>
        <v>0</v>
      </c>
      <c r="AT152" s="3" t="b">
        <f t="shared" si="469"/>
        <v>0</v>
      </c>
      <c r="AU152" s="3" t="b">
        <f t="shared" si="469"/>
        <v>0</v>
      </c>
      <c r="AV152" s="3" t="b">
        <f t="shared" si="469"/>
        <v>0</v>
      </c>
      <c r="AW152" s="3" t="b">
        <f t="shared" si="469"/>
        <v>0</v>
      </c>
      <c r="AX152" s="3" t="b">
        <f t="shared" si="469"/>
        <v>0</v>
      </c>
      <c r="AY152" s="3" t="b">
        <f t="shared" si="469"/>
        <v>0</v>
      </c>
      <c r="AZ152" s="3" t="b">
        <f t="shared" si="469"/>
        <v>0</v>
      </c>
    </row>
    <row r="153">
      <c r="A153" s="9" t="s">
        <v>207</v>
      </c>
      <c r="B153" s="3">
        <f t="shared" ref="B153:M153" si="470">VALUE(MID($A153,B$1,1))</f>
        <v>0</v>
      </c>
      <c r="C153" s="3">
        <f t="shared" si="470"/>
        <v>1</v>
      </c>
      <c r="D153" s="3">
        <f t="shared" si="470"/>
        <v>1</v>
      </c>
      <c r="E153" s="3">
        <f t="shared" si="470"/>
        <v>0</v>
      </c>
      <c r="F153" s="3">
        <f t="shared" si="470"/>
        <v>0</v>
      </c>
      <c r="G153" s="3">
        <f t="shared" si="470"/>
        <v>1</v>
      </c>
      <c r="H153" s="3">
        <f t="shared" si="470"/>
        <v>0</v>
      </c>
      <c r="I153" s="3">
        <f t="shared" si="470"/>
        <v>0</v>
      </c>
      <c r="J153" s="3">
        <f t="shared" si="470"/>
        <v>1</v>
      </c>
      <c r="K153" s="3">
        <f t="shared" si="470"/>
        <v>0</v>
      </c>
      <c r="L153" s="3">
        <f t="shared" si="470"/>
        <v>1</v>
      </c>
      <c r="M153" s="3">
        <f t="shared" si="470"/>
        <v>1</v>
      </c>
      <c r="AA153" s="3">
        <f t="shared" si="8"/>
        <v>1611</v>
      </c>
      <c r="AB153" s="7" t="b">
        <v>1</v>
      </c>
      <c r="AC153" s="3" t="b">
        <f t="shared" si="9"/>
        <v>1</v>
      </c>
      <c r="AD153" s="3" t="b">
        <f t="shared" ref="AD153:AN153" si="471">AND(AC153,C153=P$15)</f>
        <v>0</v>
      </c>
      <c r="AE153" s="3" t="b">
        <f t="shared" si="471"/>
        <v>0</v>
      </c>
      <c r="AF153" s="3" t="b">
        <f t="shared" si="471"/>
        <v>0</v>
      </c>
      <c r="AG153" s="3" t="b">
        <f t="shared" si="471"/>
        <v>0</v>
      </c>
      <c r="AH153" s="3" t="b">
        <f t="shared" si="471"/>
        <v>0</v>
      </c>
      <c r="AI153" s="3" t="b">
        <f t="shared" si="471"/>
        <v>0</v>
      </c>
      <c r="AJ153" s="3" t="b">
        <f t="shared" si="471"/>
        <v>0</v>
      </c>
      <c r="AK153" s="3" t="b">
        <f t="shared" si="471"/>
        <v>0</v>
      </c>
      <c r="AL153" s="3" t="b">
        <f t="shared" si="471"/>
        <v>0</v>
      </c>
      <c r="AM153" s="3" t="b">
        <f t="shared" si="471"/>
        <v>0</v>
      </c>
      <c r="AN153" s="8" t="b">
        <f t="shared" si="471"/>
        <v>0</v>
      </c>
      <c r="AO153" s="10" t="b">
        <f t="shared" si="11"/>
        <v>0</v>
      </c>
      <c r="AP153" s="3" t="b">
        <f t="shared" ref="AP153:AZ153" si="472">AND(AO153,C153=P$21)</f>
        <v>0</v>
      </c>
      <c r="AQ153" s="3" t="b">
        <f t="shared" si="472"/>
        <v>0</v>
      </c>
      <c r="AR153" s="3" t="b">
        <f t="shared" si="472"/>
        <v>0</v>
      </c>
      <c r="AS153" s="3" t="b">
        <f t="shared" si="472"/>
        <v>0</v>
      </c>
      <c r="AT153" s="3" t="b">
        <f t="shared" si="472"/>
        <v>0</v>
      </c>
      <c r="AU153" s="3" t="b">
        <f t="shared" si="472"/>
        <v>0</v>
      </c>
      <c r="AV153" s="3" t="b">
        <f t="shared" si="472"/>
        <v>0</v>
      </c>
      <c r="AW153" s="3" t="b">
        <f t="shared" si="472"/>
        <v>0</v>
      </c>
      <c r="AX153" s="3" t="b">
        <f t="shared" si="472"/>
        <v>0</v>
      </c>
      <c r="AY153" s="3" t="b">
        <f t="shared" si="472"/>
        <v>0</v>
      </c>
      <c r="AZ153" s="3" t="b">
        <f t="shared" si="472"/>
        <v>0</v>
      </c>
    </row>
    <row r="154">
      <c r="A154" s="9" t="s">
        <v>208</v>
      </c>
      <c r="B154" s="3">
        <f t="shared" ref="B154:M154" si="473">VALUE(MID($A154,B$1,1))</f>
        <v>1</v>
      </c>
      <c r="C154" s="3">
        <f t="shared" si="473"/>
        <v>1</v>
      </c>
      <c r="D154" s="3">
        <f t="shared" si="473"/>
        <v>1</v>
      </c>
      <c r="E154" s="3">
        <f t="shared" si="473"/>
        <v>0</v>
      </c>
      <c r="F154" s="3">
        <f t="shared" si="473"/>
        <v>1</v>
      </c>
      <c r="G154" s="3">
        <f t="shared" si="473"/>
        <v>1</v>
      </c>
      <c r="H154" s="3">
        <f t="shared" si="473"/>
        <v>0</v>
      </c>
      <c r="I154" s="3">
        <f t="shared" si="473"/>
        <v>0</v>
      </c>
      <c r="J154" s="3">
        <f t="shared" si="473"/>
        <v>0</v>
      </c>
      <c r="K154" s="3">
        <f t="shared" si="473"/>
        <v>1</v>
      </c>
      <c r="L154" s="3">
        <f t="shared" si="473"/>
        <v>0</v>
      </c>
      <c r="M154" s="3">
        <f t="shared" si="473"/>
        <v>1</v>
      </c>
      <c r="AA154" s="3">
        <f t="shared" si="8"/>
        <v>3781</v>
      </c>
      <c r="AB154" s="7" t="b">
        <v>1</v>
      </c>
      <c r="AC154" s="3" t="b">
        <f t="shared" si="9"/>
        <v>0</v>
      </c>
      <c r="AD154" s="3" t="b">
        <f t="shared" ref="AD154:AN154" si="474">AND(AC154,C154=P$15)</f>
        <v>0</v>
      </c>
      <c r="AE154" s="3" t="b">
        <f t="shared" si="474"/>
        <v>0</v>
      </c>
      <c r="AF154" s="3" t="b">
        <f t="shared" si="474"/>
        <v>0</v>
      </c>
      <c r="AG154" s="3" t="b">
        <f t="shared" si="474"/>
        <v>0</v>
      </c>
      <c r="AH154" s="3" t="b">
        <f t="shared" si="474"/>
        <v>0</v>
      </c>
      <c r="AI154" s="3" t="b">
        <f t="shared" si="474"/>
        <v>0</v>
      </c>
      <c r="AJ154" s="3" t="b">
        <f t="shared" si="474"/>
        <v>0</v>
      </c>
      <c r="AK154" s="3" t="b">
        <f t="shared" si="474"/>
        <v>0</v>
      </c>
      <c r="AL154" s="3" t="b">
        <f t="shared" si="474"/>
        <v>0</v>
      </c>
      <c r="AM154" s="3" t="b">
        <f t="shared" si="474"/>
        <v>0</v>
      </c>
      <c r="AN154" s="8" t="b">
        <f t="shared" si="474"/>
        <v>0</v>
      </c>
      <c r="AO154" s="10" t="b">
        <f t="shared" si="11"/>
        <v>1</v>
      </c>
      <c r="AP154" s="3" t="b">
        <f t="shared" ref="AP154:AZ154" si="475">AND(AO154,C154=P$21)</f>
        <v>0</v>
      </c>
      <c r="AQ154" s="3" t="b">
        <f t="shared" si="475"/>
        <v>0</v>
      </c>
      <c r="AR154" s="3" t="b">
        <f t="shared" si="475"/>
        <v>0</v>
      </c>
      <c r="AS154" s="3" t="b">
        <f t="shared" si="475"/>
        <v>0</v>
      </c>
      <c r="AT154" s="3" t="b">
        <f t="shared" si="475"/>
        <v>0</v>
      </c>
      <c r="AU154" s="3" t="b">
        <f t="shared" si="475"/>
        <v>0</v>
      </c>
      <c r="AV154" s="3" t="b">
        <f t="shared" si="475"/>
        <v>0</v>
      </c>
      <c r="AW154" s="3" t="b">
        <f t="shared" si="475"/>
        <v>0</v>
      </c>
      <c r="AX154" s="3" t="b">
        <f t="shared" si="475"/>
        <v>0</v>
      </c>
      <c r="AY154" s="3" t="b">
        <f t="shared" si="475"/>
        <v>0</v>
      </c>
      <c r="AZ154" s="3" t="b">
        <f t="shared" si="475"/>
        <v>0</v>
      </c>
    </row>
    <row r="155">
      <c r="A155" s="9" t="s">
        <v>209</v>
      </c>
      <c r="B155" s="3">
        <f t="shared" ref="B155:M155" si="476">VALUE(MID($A155,B$1,1))</f>
        <v>0</v>
      </c>
      <c r="C155" s="3">
        <f t="shared" si="476"/>
        <v>0</v>
      </c>
      <c r="D155" s="3">
        <f t="shared" si="476"/>
        <v>0</v>
      </c>
      <c r="E155" s="3">
        <f t="shared" si="476"/>
        <v>0</v>
      </c>
      <c r="F155" s="3">
        <f t="shared" si="476"/>
        <v>0</v>
      </c>
      <c r="G155" s="3">
        <f t="shared" si="476"/>
        <v>0</v>
      </c>
      <c r="H155" s="3">
        <f t="shared" si="476"/>
        <v>1</v>
      </c>
      <c r="I155" s="3">
        <f t="shared" si="476"/>
        <v>1</v>
      </c>
      <c r="J155" s="3">
        <f t="shared" si="476"/>
        <v>0</v>
      </c>
      <c r="K155" s="3">
        <f t="shared" si="476"/>
        <v>0</v>
      </c>
      <c r="L155" s="3">
        <f t="shared" si="476"/>
        <v>0</v>
      </c>
      <c r="M155" s="3">
        <f t="shared" si="476"/>
        <v>0</v>
      </c>
      <c r="AA155" s="3">
        <f t="shared" si="8"/>
        <v>48</v>
      </c>
      <c r="AB155" s="7" t="b">
        <v>1</v>
      </c>
      <c r="AC155" s="3" t="b">
        <f t="shared" si="9"/>
        <v>1</v>
      </c>
      <c r="AD155" s="3" t="b">
        <f t="shared" ref="AD155:AN155" si="477">AND(AC155,C155=P$15)</f>
        <v>1</v>
      </c>
      <c r="AE155" s="3" t="b">
        <f t="shared" si="477"/>
        <v>0</v>
      </c>
      <c r="AF155" s="3" t="b">
        <f t="shared" si="477"/>
        <v>0</v>
      </c>
      <c r="AG155" s="3" t="b">
        <f t="shared" si="477"/>
        <v>0</v>
      </c>
      <c r="AH155" s="3" t="b">
        <f t="shared" si="477"/>
        <v>0</v>
      </c>
      <c r="AI155" s="3" t="b">
        <f t="shared" si="477"/>
        <v>0</v>
      </c>
      <c r="AJ155" s="3" t="b">
        <f t="shared" si="477"/>
        <v>0</v>
      </c>
      <c r="AK155" s="3" t="b">
        <f t="shared" si="477"/>
        <v>0</v>
      </c>
      <c r="AL155" s="3" t="b">
        <f t="shared" si="477"/>
        <v>0</v>
      </c>
      <c r="AM155" s="3" t="b">
        <f t="shared" si="477"/>
        <v>0</v>
      </c>
      <c r="AN155" s="8" t="b">
        <f t="shared" si="477"/>
        <v>0</v>
      </c>
      <c r="AO155" s="10" t="b">
        <f t="shared" si="11"/>
        <v>0</v>
      </c>
      <c r="AP155" s="3" t="b">
        <f t="shared" ref="AP155:AZ155" si="478">AND(AO155,C155=P$21)</f>
        <v>0</v>
      </c>
      <c r="AQ155" s="3" t="b">
        <f t="shared" si="478"/>
        <v>0</v>
      </c>
      <c r="AR155" s="3" t="b">
        <f t="shared" si="478"/>
        <v>0</v>
      </c>
      <c r="AS155" s="3" t="b">
        <f t="shared" si="478"/>
        <v>0</v>
      </c>
      <c r="AT155" s="3" t="b">
        <f t="shared" si="478"/>
        <v>0</v>
      </c>
      <c r="AU155" s="3" t="b">
        <f t="shared" si="478"/>
        <v>0</v>
      </c>
      <c r="AV155" s="3" t="b">
        <f t="shared" si="478"/>
        <v>0</v>
      </c>
      <c r="AW155" s="3" t="b">
        <f t="shared" si="478"/>
        <v>0</v>
      </c>
      <c r="AX155" s="3" t="b">
        <f t="shared" si="478"/>
        <v>0</v>
      </c>
      <c r="AY155" s="3" t="b">
        <f t="shared" si="478"/>
        <v>0</v>
      </c>
      <c r="AZ155" s="3" t="b">
        <f t="shared" si="478"/>
        <v>0</v>
      </c>
    </row>
    <row r="156">
      <c r="A156" s="9" t="s">
        <v>210</v>
      </c>
      <c r="B156" s="3">
        <f t="shared" ref="B156:M156" si="479">VALUE(MID($A156,B$1,1))</f>
        <v>0</v>
      </c>
      <c r="C156" s="3">
        <f t="shared" si="479"/>
        <v>0</v>
      </c>
      <c r="D156" s="3">
        <f t="shared" si="479"/>
        <v>0</v>
      </c>
      <c r="E156" s="3">
        <f t="shared" si="479"/>
        <v>1</v>
      </c>
      <c r="F156" s="3">
        <f t="shared" si="479"/>
        <v>1</v>
      </c>
      <c r="G156" s="3">
        <f t="shared" si="479"/>
        <v>0</v>
      </c>
      <c r="H156" s="3">
        <f t="shared" si="479"/>
        <v>1</v>
      </c>
      <c r="I156" s="3">
        <f t="shared" si="479"/>
        <v>0</v>
      </c>
      <c r="J156" s="3">
        <f t="shared" si="479"/>
        <v>1</v>
      </c>
      <c r="K156" s="3">
        <f t="shared" si="479"/>
        <v>0</v>
      </c>
      <c r="L156" s="3">
        <f t="shared" si="479"/>
        <v>0</v>
      </c>
      <c r="M156" s="3">
        <f t="shared" si="479"/>
        <v>1</v>
      </c>
      <c r="AA156" s="3">
        <f t="shared" si="8"/>
        <v>425</v>
      </c>
      <c r="AB156" s="7" t="b">
        <v>1</v>
      </c>
      <c r="AC156" s="3" t="b">
        <f t="shared" si="9"/>
        <v>1</v>
      </c>
      <c r="AD156" s="3" t="b">
        <f t="shared" ref="AD156:AN156" si="480">AND(AC156,C156=P$15)</f>
        <v>1</v>
      </c>
      <c r="AE156" s="3" t="b">
        <f t="shared" si="480"/>
        <v>0</v>
      </c>
      <c r="AF156" s="3" t="b">
        <f t="shared" si="480"/>
        <v>0</v>
      </c>
      <c r="AG156" s="3" t="b">
        <f t="shared" si="480"/>
        <v>0</v>
      </c>
      <c r="AH156" s="3" t="b">
        <f t="shared" si="480"/>
        <v>0</v>
      </c>
      <c r="AI156" s="3" t="b">
        <f t="shared" si="480"/>
        <v>0</v>
      </c>
      <c r="AJ156" s="3" t="b">
        <f t="shared" si="480"/>
        <v>0</v>
      </c>
      <c r="AK156" s="3" t="b">
        <f t="shared" si="480"/>
        <v>0</v>
      </c>
      <c r="AL156" s="3" t="b">
        <f t="shared" si="480"/>
        <v>0</v>
      </c>
      <c r="AM156" s="3" t="b">
        <f t="shared" si="480"/>
        <v>0</v>
      </c>
      <c r="AN156" s="8" t="b">
        <f t="shared" si="480"/>
        <v>0</v>
      </c>
      <c r="AO156" s="10" t="b">
        <f t="shared" si="11"/>
        <v>0</v>
      </c>
      <c r="AP156" s="3" t="b">
        <f t="shared" ref="AP156:AZ156" si="481">AND(AO156,C156=P$21)</f>
        <v>0</v>
      </c>
      <c r="AQ156" s="3" t="b">
        <f t="shared" si="481"/>
        <v>0</v>
      </c>
      <c r="AR156" s="3" t="b">
        <f t="shared" si="481"/>
        <v>0</v>
      </c>
      <c r="AS156" s="3" t="b">
        <f t="shared" si="481"/>
        <v>0</v>
      </c>
      <c r="AT156" s="3" t="b">
        <f t="shared" si="481"/>
        <v>0</v>
      </c>
      <c r="AU156" s="3" t="b">
        <f t="shared" si="481"/>
        <v>0</v>
      </c>
      <c r="AV156" s="3" t="b">
        <f t="shared" si="481"/>
        <v>0</v>
      </c>
      <c r="AW156" s="3" t="b">
        <f t="shared" si="481"/>
        <v>0</v>
      </c>
      <c r="AX156" s="3" t="b">
        <f t="shared" si="481"/>
        <v>0</v>
      </c>
      <c r="AY156" s="3" t="b">
        <f t="shared" si="481"/>
        <v>0</v>
      </c>
      <c r="AZ156" s="3" t="b">
        <f t="shared" si="481"/>
        <v>0</v>
      </c>
    </row>
    <row r="157">
      <c r="A157" s="9" t="s">
        <v>211</v>
      </c>
      <c r="B157" s="3">
        <f t="shared" ref="B157:M157" si="482">VALUE(MID($A157,B$1,1))</f>
        <v>0</v>
      </c>
      <c r="C157" s="3">
        <f t="shared" si="482"/>
        <v>0</v>
      </c>
      <c r="D157" s="3">
        <f t="shared" si="482"/>
        <v>1</v>
      </c>
      <c r="E157" s="3">
        <f t="shared" si="482"/>
        <v>0</v>
      </c>
      <c r="F157" s="3">
        <f t="shared" si="482"/>
        <v>1</v>
      </c>
      <c r="G157" s="3">
        <f t="shared" si="482"/>
        <v>0</v>
      </c>
      <c r="H157" s="3">
        <f t="shared" si="482"/>
        <v>1</v>
      </c>
      <c r="I157" s="3">
        <f t="shared" si="482"/>
        <v>0</v>
      </c>
      <c r="J157" s="3">
        <f t="shared" si="482"/>
        <v>0</v>
      </c>
      <c r="K157" s="3">
        <f t="shared" si="482"/>
        <v>1</v>
      </c>
      <c r="L157" s="3">
        <f t="shared" si="482"/>
        <v>0</v>
      </c>
      <c r="M157" s="3">
        <f t="shared" si="482"/>
        <v>0</v>
      </c>
      <c r="AA157" s="3">
        <f t="shared" si="8"/>
        <v>676</v>
      </c>
      <c r="AB157" s="7" t="b">
        <v>1</v>
      </c>
      <c r="AC157" s="3" t="b">
        <f t="shared" si="9"/>
        <v>1</v>
      </c>
      <c r="AD157" s="3" t="b">
        <f t="shared" ref="AD157:AN157" si="483">AND(AC157,C157=P$15)</f>
        <v>1</v>
      </c>
      <c r="AE157" s="3" t="b">
        <f t="shared" si="483"/>
        <v>1</v>
      </c>
      <c r="AF157" s="3" t="b">
        <f t="shared" si="483"/>
        <v>0</v>
      </c>
      <c r="AG157" s="3" t="b">
        <f t="shared" si="483"/>
        <v>0</v>
      </c>
      <c r="AH157" s="3" t="b">
        <f t="shared" si="483"/>
        <v>0</v>
      </c>
      <c r="AI157" s="3" t="b">
        <f t="shared" si="483"/>
        <v>0</v>
      </c>
      <c r="AJ157" s="3" t="b">
        <f t="shared" si="483"/>
        <v>0</v>
      </c>
      <c r="AK157" s="3" t="b">
        <f t="shared" si="483"/>
        <v>0</v>
      </c>
      <c r="AL157" s="3" t="b">
        <f t="shared" si="483"/>
        <v>0</v>
      </c>
      <c r="AM157" s="3" t="b">
        <f t="shared" si="483"/>
        <v>0</v>
      </c>
      <c r="AN157" s="8" t="b">
        <f t="shared" si="483"/>
        <v>0</v>
      </c>
      <c r="AO157" s="10" t="b">
        <f t="shared" si="11"/>
        <v>0</v>
      </c>
      <c r="AP157" s="3" t="b">
        <f t="shared" ref="AP157:AZ157" si="484">AND(AO157,C157=P$21)</f>
        <v>0</v>
      </c>
      <c r="AQ157" s="3" t="b">
        <f t="shared" si="484"/>
        <v>0</v>
      </c>
      <c r="AR157" s="3" t="b">
        <f t="shared" si="484"/>
        <v>0</v>
      </c>
      <c r="AS157" s="3" t="b">
        <f t="shared" si="484"/>
        <v>0</v>
      </c>
      <c r="AT157" s="3" t="b">
        <f t="shared" si="484"/>
        <v>0</v>
      </c>
      <c r="AU157" s="3" t="b">
        <f t="shared" si="484"/>
        <v>0</v>
      </c>
      <c r="AV157" s="3" t="b">
        <f t="shared" si="484"/>
        <v>0</v>
      </c>
      <c r="AW157" s="3" t="b">
        <f t="shared" si="484"/>
        <v>0</v>
      </c>
      <c r="AX157" s="3" t="b">
        <f t="shared" si="484"/>
        <v>0</v>
      </c>
      <c r="AY157" s="3" t="b">
        <f t="shared" si="484"/>
        <v>0</v>
      </c>
      <c r="AZ157" s="3" t="b">
        <f t="shared" si="484"/>
        <v>0</v>
      </c>
    </row>
    <row r="158">
      <c r="A158" s="9" t="s">
        <v>212</v>
      </c>
      <c r="B158" s="3">
        <f t="shared" ref="B158:M158" si="485">VALUE(MID($A158,B$1,1))</f>
        <v>1</v>
      </c>
      <c r="C158" s="3">
        <f t="shared" si="485"/>
        <v>0</v>
      </c>
      <c r="D158" s="3">
        <f t="shared" si="485"/>
        <v>0</v>
      </c>
      <c r="E158" s="3">
        <f t="shared" si="485"/>
        <v>1</v>
      </c>
      <c r="F158" s="3">
        <f t="shared" si="485"/>
        <v>0</v>
      </c>
      <c r="G158" s="3">
        <f t="shared" si="485"/>
        <v>1</v>
      </c>
      <c r="H158" s="3">
        <f t="shared" si="485"/>
        <v>1</v>
      </c>
      <c r="I158" s="3">
        <f t="shared" si="485"/>
        <v>0</v>
      </c>
      <c r="J158" s="3">
        <f t="shared" si="485"/>
        <v>0</v>
      </c>
      <c r="K158" s="3">
        <f t="shared" si="485"/>
        <v>1</v>
      </c>
      <c r="L158" s="3">
        <f t="shared" si="485"/>
        <v>0</v>
      </c>
      <c r="M158" s="3">
        <f t="shared" si="485"/>
        <v>1</v>
      </c>
      <c r="AA158" s="3">
        <f t="shared" si="8"/>
        <v>2405</v>
      </c>
      <c r="AB158" s="7" t="b">
        <v>1</v>
      </c>
      <c r="AC158" s="3" t="b">
        <f t="shared" si="9"/>
        <v>0</v>
      </c>
      <c r="AD158" s="3" t="b">
        <f t="shared" ref="AD158:AN158" si="486">AND(AC158,C158=P$15)</f>
        <v>0</v>
      </c>
      <c r="AE158" s="3" t="b">
        <f t="shared" si="486"/>
        <v>0</v>
      </c>
      <c r="AF158" s="3" t="b">
        <f t="shared" si="486"/>
        <v>0</v>
      </c>
      <c r="AG158" s="3" t="b">
        <f t="shared" si="486"/>
        <v>0</v>
      </c>
      <c r="AH158" s="3" t="b">
        <f t="shared" si="486"/>
        <v>0</v>
      </c>
      <c r="AI158" s="3" t="b">
        <f t="shared" si="486"/>
        <v>0</v>
      </c>
      <c r="AJ158" s="3" t="b">
        <f t="shared" si="486"/>
        <v>0</v>
      </c>
      <c r="AK158" s="3" t="b">
        <f t="shared" si="486"/>
        <v>0</v>
      </c>
      <c r="AL158" s="3" t="b">
        <f t="shared" si="486"/>
        <v>0</v>
      </c>
      <c r="AM158" s="3" t="b">
        <f t="shared" si="486"/>
        <v>0</v>
      </c>
      <c r="AN158" s="8" t="b">
        <f t="shared" si="486"/>
        <v>0</v>
      </c>
      <c r="AO158" s="10" t="b">
        <f t="shared" si="11"/>
        <v>1</v>
      </c>
      <c r="AP158" s="3" t="b">
        <f t="shared" ref="AP158:AZ158" si="487">AND(AO158,C158=P$21)</f>
        <v>1</v>
      </c>
      <c r="AQ158" s="3" t="b">
        <f t="shared" si="487"/>
        <v>0</v>
      </c>
      <c r="AR158" s="3" t="b">
        <f t="shared" si="487"/>
        <v>0</v>
      </c>
      <c r="AS158" s="3" t="b">
        <f t="shared" si="487"/>
        <v>0</v>
      </c>
      <c r="AT158" s="3" t="b">
        <f t="shared" si="487"/>
        <v>0</v>
      </c>
      <c r="AU158" s="3" t="b">
        <f t="shared" si="487"/>
        <v>0</v>
      </c>
      <c r="AV158" s="3" t="b">
        <f t="shared" si="487"/>
        <v>0</v>
      </c>
      <c r="AW158" s="3" t="b">
        <f t="shared" si="487"/>
        <v>0</v>
      </c>
      <c r="AX158" s="3" t="b">
        <f t="shared" si="487"/>
        <v>0</v>
      </c>
      <c r="AY158" s="3" t="b">
        <f t="shared" si="487"/>
        <v>0</v>
      </c>
      <c r="AZ158" s="3" t="b">
        <f t="shared" si="487"/>
        <v>0</v>
      </c>
    </row>
    <row r="159">
      <c r="A159" s="9" t="s">
        <v>213</v>
      </c>
      <c r="B159" s="3">
        <f t="shared" ref="B159:M159" si="488">VALUE(MID($A159,B$1,1))</f>
        <v>0</v>
      </c>
      <c r="C159" s="3">
        <f t="shared" si="488"/>
        <v>1</v>
      </c>
      <c r="D159" s="3">
        <f t="shared" si="488"/>
        <v>0</v>
      </c>
      <c r="E159" s="3">
        <f t="shared" si="488"/>
        <v>1</v>
      </c>
      <c r="F159" s="3">
        <f t="shared" si="488"/>
        <v>0</v>
      </c>
      <c r="G159" s="3">
        <f t="shared" si="488"/>
        <v>1</v>
      </c>
      <c r="H159" s="3">
        <f t="shared" si="488"/>
        <v>0</v>
      </c>
      <c r="I159" s="3">
        <f t="shared" si="488"/>
        <v>1</v>
      </c>
      <c r="J159" s="3">
        <f t="shared" si="488"/>
        <v>1</v>
      </c>
      <c r="K159" s="3">
        <f t="shared" si="488"/>
        <v>0</v>
      </c>
      <c r="L159" s="3">
        <f t="shared" si="488"/>
        <v>0</v>
      </c>
      <c r="M159" s="3">
        <f t="shared" si="488"/>
        <v>1</v>
      </c>
      <c r="AA159" s="3">
        <f t="shared" si="8"/>
        <v>1369</v>
      </c>
      <c r="AB159" s="7" t="b">
        <v>1</v>
      </c>
      <c r="AC159" s="3" t="b">
        <f t="shared" si="9"/>
        <v>1</v>
      </c>
      <c r="AD159" s="3" t="b">
        <f t="shared" ref="AD159:AN159" si="489">AND(AC159,C159=P$15)</f>
        <v>0</v>
      </c>
      <c r="AE159" s="3" t="b">
        <f t="shared" si="489"/>
        <v>0</v>
      </c>
      <c r="AF159" s="3" t="b">
        <f t="shared" si="489"/>
        <v>0</v>
      </c>
      <c r="AG159" s="3" t="b">
        <f t="shared" si="489"/>
        <v>0</v>
      </c>
      <c r="AH159" s="3" t="b">
        <f t="shared" si="489"/>
        <v>0</v>
      </c>
      <c r="AI159" s="3" t="b">
        <f t="shared" si="489"/>
        <v>0</v>
      </c>
      <c r="AJ159" s="3" t="b">
        <f t="shared" si="489"/>
        <v>0</v>
      </c>
      <c r="AK159" s="3" t="b">
        <f t="shared" si="489"/>
        <v>0</v>
      </c>
      <c r="AL159" s="3" t="b">
        <f t="shared" si="489"/>
        <v>0</v>
      </c>
      <c r="AM159" s="3" t="b">
        <f t="shared" si="489"/>
        <v>0</v>
      </c>
      <c r="AN159" s="8" t="b">
        <f t="shared" si="489"/>
        <v>0</v>
      </c>
      <c r="AO159" s="10" t="b">
        <f t="shared" si="11"/>
        <v>0</v>
      </c>
      <c r="AP159" s="3" t="b">
        <f t="shared" ref="AP159:AZ159" si="490">AND(AO159,C159=P$21)</f>
        <v>0</v>
      </c>
      <c r="AQ159" s="3" t="b">
        <f t="shared" si="490"/>
        <v>0</v>
      </c>
      <c r="AR159" s="3" t="b">
        <f t="shared" si="490"/>
        <v>0</v>
      </c>
      <c r="AS159" s="3" t="b">
        <f t="shared" si="490"/>
        <v>0</v>
      </c>
      <c r="AT159" s="3" t="b">
        <f t="shared" si="490"/>
        <v>0</v>
      </c>
      <c r="AU159" s="3" t="b">
        <f t="shared" si="490"/>
        <v>0</v>
      </c>
      <c r="AV159" s="3" t="b">
        <f t="shared" si="490"/>
        <v>0</v>
      </c>
      <c r="AW159" s="3" t="b">
        <f t="shared" si="490"/>
        <v>0</v>
      </c>
      <c r="AX159" s="3" t="b">
        <f t="shared" si="490"/>
        <v>0</v>
      </c>
      <c r="AY159" s="3" t="b">
        <f t="shared" si="490"/>
        <v>0</v>
      </c>
      <c r="AZ159" s="3" t="b">
        <f t="shared" si="490"/>
        <v>0</v>
      </c>
    </row>
    <row r="160">
      <c r="A160" s="9" t="s">
        <v>214</v>
      </c>
      <c r="B160" s="3">
        <f t="shared" ref="B160:M160" si="491">VALUE(MID($A160,B$1,1))</f>
        <v>0</v>
      </c>
      <c r="C160" s="3">
        <f t="shared" si="491"/>
        <v>0</v>
      </c>
      <c r="D160" s="3">
        <f t="shared" si="491"/>
        <v>1</v>
      </c>
      <c r="E160" s="3">
        <f t="shared" si="491"/>
        <v>0</v>
      </c>
      <c r="F160" s="3">
        <f t="shared" si="491"/>
        <v>0</v>
      </c>
      <c r="G160" s="3">
        <f t="shared" si="491"/>
        <v>0</v>
      </c>
      <c r="H160" s="3">
        <f t="shared" si="491"/>
        <v>1</v>
      </c>
      <c r="I160" s="3">
        <f t="shared" si="491"/>
        <v>0</v>
      </c>
      <c r="J160" s="3">
        <f t="shared" si="491"/>
        <v>1</v>
      </c>
      <c r="K160" s="3">
        <f t="shared" si="491"/>
        <v>0</v>
      </c>
      <c r="L160" s="3">
        <f t="shared" si="491"/>
        <v>1</v>
      </c>
      <c r="M160" s="3">
        <f t="shared" si="491"/>
        <v>0</v>
      </c>
      <c r="AA160" s="3">
        <f t="shared" si="8"/>
        <v>554</v>
      </c>
      <c r="AB160" s="7" t="b">
        <v>1</v>
      </c>
      <c r="AC160" s="3" t="b">
        <f t="shared" si="9"/>
        <v>1</v>
      </c>
      <c r="AD160" s="3" t="b">
        <f t="shared" ref="AD160:AN160" si="492">AND(AC160,C160=P$15)</f>
        <v>1</v>
      </c>
      <c r="AE160" s="3" t="b">
        <f t="shared" si="492"/>
        <v>1</v>
      </c>
      <c r="AF160" s="3" t="b">
        <f t="shared" si="492"/>
        <v>0</v>
      </c>
      <c r="AG160" s="3" t="b">
        <f t="shared" si="492"/>
        <v>0</v>
      </c>
      <c r="AH160" s="3" t="b">
        <f t="shared" si="492"/>
        <v>0</v>
      </c>
      <c r="AI160" s="3" t="b">
        <f t="shared" si="492"/>
        <v>0</v>
      </c>
      <c r="AJ160" s="3" t="b">
        <f t="shared" si="492"/>
        <v>0</v>
      </c>
      <c r="AK160" s="3" t="b">
        <f t="shared" si="492"/>
        <v>0</v>
      </c>
      <c r="AL160" s="3" t="b">
        <f t="shared" si="492"/>
        <v>0</v>
      </c>
      <c r="AM160" s="3" t="b">
        <f t="shared" si="492"/>
        <v>0</v>
      </c>
      <c r="AN160" s="8" t="b">
        <f t="shared" si="492"/>
        <v>0</v>
      </c>
      <c r="AO160" s="10" t="b">
        <f t="shared" si="11"/>
        <v>0</v>
      </c>
      <c r="AP160" s="3" t="b">
        <f t="shared" ref="AP160:AZ160" si="493">AND(AO160,C160=P$21)</f>
        <v>0</v>
      </c>
      <c r="AQ160" s="3" t="b">
        <f t="shared" si="493"/>
        <v>0</v>
      </c>
      <c r="AR160" s="3" t="b">
        <f t="shared" si="493"/>
        <v>0</v>
      </c>
      <c r="AS160" s="3" t="b">
        <f t="shared" si="493"/>
        <v>0</v>
      </c>
      <c r="AT160" s="3" t="b">
        <f t="shared" si="493"/>
        <v>0</v>
      </c>
      <c r="AU160" s="3" t="b">
        <f t="shared" si="493"/>
        <v>0</v>
      </c>
      <c r="AV160" s="3" t="b">
        <f t="shared" si="493"/>
        <v>0</v>
      </c>
      <c r="AW160" s="3" t="b">
        <f t="shared" si="493"/>
        <v>0</v>
      </c>
      <c r="AX160" s="3" t="b">
        <f t="shared" si="493"/>
        <v>0</v>
      </c>
      <c r="AY160" s="3" t="b">
        <f t="shared" si="493"/>
        <v>0</v>
      </c>
      <c r="AZ160" s="3" t="b">
        <f t="shared" si="493"/>
        <v>0</v>
      </c>
    </row>
    <row r="161">
      <c r="A161" s="9" t="s">
        <v>215</v>
      </c>
      <c r="B161" s="3">
        <f t="shared" ref="B161:M161" si="494">VALUE(MID($A161,B$1,1))</f>
        <v>1</v>
      </c>
      <c r="C161" s="3">
        <f t="shared" si="494"/>
        <v>0</v>
      </c>
      <c r="D161" s="3">
        <f t="shared" si="494"/>
        <v>0</v>
      </c>
      <c r="E161" s="3">
        <f t="shared" si="494"/>
        <v>1</v>
      </c>
      <c r="F161" s="3">
        <f t="shared" si="494"/>
        <v>0</v>
      </c>
      <c r="G161" s="3">
        <f t="shared" si="494"/>
        <v>0</v>
      </c>
      <c r="H161" s="3">
        <f t="shared" si="494"/>
        <v>0</v>
      </c>
      <c r="I161" s="3">
        <f t="shared" si="494"/>
        <v>0</v>
      </c>
      <c r="J161" s="3">
        <f t="shared" si="494"/>
        <v>0</v>
      </c>
      <c r="K161" s="3">
        <f t="shared" si="494"/>
        <v>0</v>
      </c>
      <c r="L161" s="3">
        <f t="shared" si="494"/>
        <v>0</v>
      </c>
      <c r="M161" s="3">
        <f t="shared" si="494"/>
        <v>0</v>
      </c>
      <c r="AA161" s="3">
        <f t="shared" si="8"/>
        <v>2304</v>
      </c>
      <c r="AB161" s="7" t="b">
        <v>1</v>
      </c>
      <c r="AC161" s="3" t="b">
        <f t="shared" si="9"/>
        <v>0</v>
      </c>
      <c r="AD161" s="3" t="b">
        <f t="shared" ref="AD161:AN161" si="495">AND(AC161,C161=P$15)</f>
        <v>0</v>
      </c>
      <c r="AE161" s="3" t="b">
        <f t="shared" si="495"/>
        <v>0</v>
      </c>
      <c r="AF161" s="3" t="b">
        <f t="shared" si="495"/>
        <v>0</v>
      </c>
      <c r="AG161" s="3" t="b">
        <f t="shared" si="495"/>
        <v>0</v>
      </c>
      <c r="AH161" s="3" t="b">
        <f t="shared" si="495"/>
        <v>0</v>
      </c>
      <c r="AI161" s="3" t="b">
        <f t="shared" si="495"/>
        <v>0</v>
      </c>
      <c r="AJ161" s="3" t="b">
        <f t="shared" si="495"/>
        <v>0</v>
      </c>
      <c r="AK161" s="3" t="b">
        <f t="shared" si="495"/>
        <v>0</v>
      </c>
      <c r="AL161" s="3" t="b">
        <f t="shared" si="495"/>
        <v>0</v>
      </c>
      <c r="AM161" s="3" t="b">
        <f t="shared" si="495"/>
        <v>0</v>
      </c>
      <c r="AN161" s="8" t="b">
        <f t="shared" si="495"/>
        <v>0</v>
      </c>
      <c r="AO161" s="10" t="b">
        <f t="shared" si="11"/>
        <v>1</v>
      </c>
      <c r="AP161" s="3" t="b">
        <f t="shared" ref="AP161:AZ161" si="496">AND(AO161,C161=P$21)</f>
        <v>1</v>
      </c>
      <c r="AQ161" s="3" t="b">
        <f t="shared" si="496"/>
        <v>0</v>
      </c>
      <c r="AR161" s="3" t="b">
        <f t="shared" si="496"/>
        <v>0</v>
      </c>
      <c r="AS161" s="3" t="b">
        <f t="shared" si="496"/>
        <v>0</v>
      </c>
      <c r="AT161" s="3" t="b">
        <f t="shared" si="496"/>
        <v>0</v>
      </c>
      <c r="AU161" s="3" t="b">
        <f t="shared" si="496"/>
        <v>0</v>
      </c>
      <c r="AV161" s="3" t="b">
        <f t="shared" si="496"/>
        <v>0</v>
      </c>
      <c r="AW161" s="3" t="b">
        <f t="shared" si="496"/>
        <v>0</v>
      </c>
      <c r="AX161" s="3" t="b">
        <f t="shared" si="496"/>
        <v>0</v>
      </c>
      <c r="AY161" s="3" t="b">
        <f t="shared" si="496"/>
        <v>0</v>
      </c>
      <c r="AZ161" s="3" t="b">
        <f t="shared" si="496"/>
        <v>0</v>
      </c>
    </row>
    <row r="162">
      <c r="A162" s="9" t="s">
        <v>216</v>
      </c>
      <c r="B162" s="3">
        <f t="shared" ref="B162:M162" si="497">VALUE(MID($A162,B$1,1))</f>
        <v>1</v>
      </c>
      <c r="C162" s="3">
        <f t="shared" si="497"/>
        <v>1</v>
      </c>
      <c r="D162" s="3">
        <f t="shared" si="497"/>
        <v>0</v>
      </c>
      <c r="E162" s="3">
        <f t="shared" si="497"/>
        <v>1</v>
      </c>
      <c r="F162" s="3">
        <f t="shared" si="497"/>
        <v>0</v>
      </c>
      <c r="G162" s="3">
        <f t="shared" si="497"/>
        <v>1</v>
      </c>
      <c r="H162" s="3">
        <f t="shared" si="497"/>
        <v>1</v>
      </c>
      <c r="I162" s="3">
        <f t="shared" si="497"/>
        <v>1</v>
      </c>
      <c r="J162" s="3">
        <f t="shared" si="497"/>
        <v>0</v>
      </c>
      <c r="K162" s="3">
        <f t="shared" si="497"/>
        <v>0</v>
      </c>
      <c r="L162" s="3">
        <f t="shared" si="497"/>
        <v>0</v>
      </c>
      <c r="M162" s="3">
        <f t="shared" si="497"/>
        <v>1</v>
      </c>
      <c r="AA162" s="3">
        <f t="shared" si="8"/>
        <v>3441</v>
      </c>
      <c r="AB162" s="7" t="b">
        <v>1</v>
      </c>
      <c r="AC162" s="3" t="b">
        <f t="shared" si="9"/>
        <v>0</v>
      </c>
      <c r="AD162" s="3" t="b">
        <f t="shared" ref="AD162:AN162" si="498">AND(AC162,C162=P$15)</f>
        <v>0</v>
      </c>
      <c r="AE162" s="3" t="b">
        <f t="shared" si="498"/>
        <v>0</v>
      </c>
      <c r="AF162" s="3" t="b">
        <f t="shared" si="498"/>
        <v>0</v>
      </c>
      <c r="AG162" s="3" t="b">
        <f t="shared" si="498"/>
        <v>0</v>
      </c>
      <c r="AH162" s="3" t="b">
        <f t="shared" si="498"/>
        <v>0</v>
      </c>
      <c r="AI162" s="3" t="b">
        <f t="shared" si="498"/>
        <v>0</v>
      </c>
      <c r="AJ162" s="3" t="b">
        <f t="shared" si="498"/>
        <v>0</v>
      </c>
      <c r="AK162" s="3" t="b">
        <f t="shared" si="498"/>
        <v>0</v>
      </c>
      <c r="AL162" s="3" t="b">
        <f t="shared" si="498"/>
        <v>0</v>
      </c>
      <c r="AM162" s="3" t="b">
        <f t="shared" si="498"/>
        <v>0</v>
      </c>
      <c r="AN162" s="8" t="b">
        <f t="shared" si="498"/>
        <v>0</v>
      </c>
      <c r="AO162" s="10" t="b">
        <f t="shared" si="11"/>
        <v>1</v>
      </c>
      <c r="AP162" s="3" t="b">
        <f t="shared" ref="AP162:AZ162" si="499">AND(AO162,C162=P$21)</f>
        <v>0</v>
      </c>
      <c r="AQ162" s="3" t="b">
        <f t="shared" si="499"/>
        <v>0</v>
      </c>
      <c r="AR162" s="3" t="b">
        <f t="shared" si="499"/>
        <v>0</v>
      </c>
      <c r="AS162" s="3" t="b">
        <f t="shared" si="499"/>
        <v>0</v>
      </c>
      <c r="AT162" s="3" t="b">
        <f t="shared" si="499"/>
        <v>0</v>
      </c>
      <c r="AU162" s="3" t="b">
        <f t="shared" si="499"/>
        <v>0</v>
      </c>
      <c r="AV162" s="3" t="b">
        <f t="shared" si="499"/>
        <v>0</v>
      </c>
      <c r="AW162" s="3" t="b">
        <f t="shared" si="499"/>
        <v>0</v>
      </c>
      <c r="AX162" s="3" t="b">
        <f t="shared" si="499"/>
        <v>0</v>
      </c>
      <c r="AY162" s="3" t="b">
        <f t="shared" si="499"/>
        <v>0</v>
      </c>
      <c r="AZ162" s="3" t="b">
        <f t="shared" si="499"/>
        <v>0</v>
      </c>
    </row>
    <row r="163">
      <c r="A163" s="9" t="s">
        <v>217</v>
      </c>
      <c r="B163" s="3">
        <f t="shared" ref="B163:M163" si="500">VALUE(MID($A163,B$1,1))</f>
        <v>1</v>
      </c>
      <c r="C163" s="3">
        <f t="shared" si="500"/>
        <v>0</v>
      </c>
      <c r="D163" s="3">
        <f t="shared" si="500"/>
        <v>1</v>
      </c>
      <c r="E163" s="3">
        <f t="shared" si="500"/>
        <v>0</v>
      </c>
      <c r="F163" s="3">
        <f t="shared" si="500"/>
        <v>0</v>
      </c>
      <c r="G163" s="3">
        <f t="shared" si="500"/>
        <v>0</v>
      </c>
      <c r="H163" s="3">
        <f t="shared" si="500"/>
        <v>1</v>
      </c>
      <c r="I163" s="3">
        <f t="shared" si="500"/>
        <v>1</v>
      </c>
      <c r="J163" s="3">
        <f t="shared" si="500"/>
        <v>1</v>
      </c>
      <c r="K163" s="3">
        <f t="shared" si="500"/>
        <v>1</v>
      </c>
      <c r="L163" s="3">
        <f t="shared" si="500"/>
        <v>0</v>
      </c>
      <c r="M163" s="3">
        <f t="shared" si="500"/>
        <v>0</v>
      </c>
      <c r="AA163" s="3">
        <f t="shared" si="8"/>
        <v>2620</v>
      </c>
      <c r="AB163" s="7" t="b">
        <v>1</v>
      </c>
      <c r="AC163" s="3" t="b">
        <f t="shared" si="9"/>
        <v>0</v>
      </c>
      <c r="AD163" s="3" t="b">
        <f t="shared" ref="AD163:AN163" si="501">AND(AC163,C163=P$15)</f>
        <v>0</v>
      </c>
      <c r="AE163" s="3" t="b">
        <f t="shared" si="501"/>
        <v>0</v>
      </c>
      <c r="AF163" s="3" t="b">
        <f t="shared" si="501"/>
        <v>0</v>
      </c>
      <c r="AG163" s="3" t="b">
        <f t="shared" si="501"/>
        <v>0</v>
      </c>
      <c r="AH163" s="3" t="b">
        <f t="shared" si="501"/>
        <v>0</v>
      </c>
      <c r="AI163" s="3" t="b">
        <f t="shared" si="501"/>
        <v>0</v>
      </c>
      <c r="AJ163" s="3" t="b">
        <f t="shared" si="501"/>
        <v>0</v>
      </c>
      <c r="AK163" s="3" t="b">
        <f t="shared" si="501"/>
        <v>0</v>
      </c>
      <c r="AL163" s="3" t="b">
        <f t="shared" si="501"/>
        <v>0</v>
      </c>
      <c r="AM163" s="3" t="b">
        <f t="shared" si="501"/>
        <v>0</v>
      </c>
      <c r="AN163" s="8" t="b">
        <f t="shared" si="501"/>
        <v>0</v>
      </c>
      <c r="AO163" s="10" t="b">
        <f t="shared" si="11"/>
        <v>1</v>
      </c>
      <c r="AP163" s="3" t="b">
        <f t="shared" ref="AP163:AZ163" si="502">AND(AO163,C163=P$21)</f>
        <v>1</v>
      </c>
      <c r="AQ163" s="3" t="b">
        <f t="shared" si="502"/>
        <v>1</v>
      </c>
      <c r="AR163" s="3" t="b">
        <f t="shared" si="502"/>
        <v>1</v>
      </c>
      <c r="AS163" s="3" t="b">
        <f t="shared" si="502"/>
        <v>0</v>
      </c>
      <c r="AT163" s="3" t="b">
        <f t="shared" si="502"/>
        <v>0</v>
      </c>
      <c r="AU163" s="3" t="b">
        <f t="shared" si="502"/>
        <v>0</v>
      </c>
      <c r="AV163" s="3" t="b">
        <f t="shared" si="502"/>
        <v>0</v>
      </c>
      <c r="AW163" s="3" t="b">
        <f t="shared" si="502"/>
        <v>0</v>
      </c>
      <c r="AX163" s="3" t="b">
        <f t="shared" si="502"/>
        <v>0</v>
      </c>
      <c r="AY163" s="3" t="b">
        <f t="shared" si="502"/>
        <v>0</v>
      </c>
      <c r="AZ163" s="3" t="b">
        <f t="shared" si="502"/>
        <v>0</v>
      </c>
    </row>
    <row r="164">
      <c r="A164" s="9" t="s">
        <v>218</v>
      </c>
      <c r="B164" s="3">
        <f t="shared" ref="B164:M164" si="503">VALUE(MID($A164,B$1,1))</f>
        <v>1</v>
      </c>
      <c r="C164" s="3">
        <f t="shared" si="503"/>
        <v>1</v>
      </c>
      <c r="D164" s="3">
        <f t="shared" si="503"/>
        <v>0</v>
      </c>
      <c r="E164" s="3">
        <f t="shared" si="503"/>
        <v>0</v>
      </c>
      <c r="F164" s="3">
        <f t="shared" si="503"/>
        <v>0</v>
      </c>
      <c r="G164" s="3">
        <f t="shared" si="503"/>
        <v>0</v>
      </c>
      <c r="H164" s="3">
        <f t="shared" si="503"/>
        <v>0</v>
      </c>
      <c r="I164" s="3">
        <f t="shared" si="503"/>
        <v>0</v>
      </c>
      <c r="J164" s="3">
        <f t="shared" si="503"/>
        <v>1</v>
      </c>
      <c r="K164" s="3">
        <f t="shared" si="503"/>
        <v>0</v>
      </c>
      <c r="L164" s="3">
        <f t="shared" si="503"/>
        <v>1</v>
      </c>
      <c r="M164" s="3">
        <f t="shared" si="503"/>
        <v>0</v>
      </c>
      <c r="AA164" s="3">
        <f t="shared" si="8"/>
        <v>3082</v>
      </c>
      <c r="AB164" s="7" t="b">
        <v>1</v>
      </c>
      <c r="AC164" s="3" t="b">
        <f t="shared" si="9"/>
        <v>0</v>
      </c>
      <c r="AD164" s="3" t="b">
        <f t="shared" ref="AD164:AN164" si="504">AND(AC164,C164=P$15)</f>
        <v>0</v>
      </c>
      <c r="AE164" s="3" t="b">
        <f t="shared" si="504"/>
        <v>0</v>
      </c>
      <c r="AF164" s="3" t="b">
        <f t="shared" si="504"/>
        <v>0</v>
      </c>
      <c r="AG164" s="3" t="b">
        <f t="shared" si="504"/>
        <v>0</v>
      </c>
      <c r="AH164" s="3" t="b">
        <f t="shared" si="504"/>
        <v>0</v>
      </c>
      <c r="AI164" s="3" t="b">
        <f t="shared" si="504"/>
        <v>0</v>
      </c>
      <c r="AJ164" s="3" t="b">
        <f t="shared" si="504"/>
        <v>0</v>
      </c>
      <c r="AK164" s="3" t="b">
        <f t="shared" si="504"/>
        <v>0</v>
      </c>
      <c r="AL164" s="3" t="b">
        <f t="shared" si="504"/>
        <v>0</v>
      </c>
      <c r="AM164" s="3" t="b">
        <f t="shared" si="504"/>
        <v>0</v>
      </c>
      <c r="AN164" s="8" t="b">
        <f t="shared" si="504"/>
        <v>0</v>
      </c>
      <c r="AO164" s="10" t="b">
        <f t="shared" si="11"/>
        <v>1</v>
      </c>
      <c r="AP164" s="3" t="b">
        <f t="shared" ref="AP164:AZ164" si="505">AND(AO164,C164=P$21)</f>
        <v>0</v>
      </c>
      <c r="AQ164" s="3" t="b">
        <f t="shared" si="505"/>
        <v>0</v>
      </c>
      <c r="AR164" s="3" t="b">
        <f t="shared" si="505"/>
        <v>0</v>
      </c>
      <c r="AS164" s="3" t="b">
        <f t="shared" si="505"/>
        <v>0</v>
      </c>
      <c r="AT164" s="3" t="b">
        <f t="shared" si="505"/>
        <v>0</v>
      </c>
      <c r="AU164" s="3" t="b">
        <f t="shared" si="505"/>
        <v>0</v>
      </c>
      <c r="AV164" s="3" t="b">
        <f t="shared" si="505"/>
        <v>0</v>
      </c>
      <c r="AW164" s="3" t="b">
        <f t="shared" si="505"/>
        <v>0</v>
      </c>
      <c r="AX164" s="3" t="b">
        <f t="shared" si="505"/>
        <v>0</v>
      </c>
      <c r="AY164" s="3" t="b">
        <f t="shared" si="505"/>
        <v>0</v>
      </c>
      <c r="AZ164" s="3" t="b">
        <f t="shared" si="505"/>
        <v>0</v>
      </c>
    </row>
    <row r="165">
      <c r="A165" s="9" t="s">
        <v>219</v>
      </c>
      <c r="B165" s="3">
        <f t="shared" ref="B165:M165" si="506">VALUE(MID($A165,B$1,1))</f>
        <v>1</v>
      </c>
      <c r="C165" s="3">
        <f t="shared" si="506"/>
        <v>1</v>
      </c>
      <c r="D165" s="3">
        <f t="shared" si="506"/>
        <v>1</v>
      </c>
      <c r="E165" s="3">
        <f t="shared" si="506"/>
        <v>0</v>
      </c>
      <c r="F165" s="3">
        <f t="shared" si="506"/>
        <v>1</v>
      </c>
      <c r="G165" s="3">
        <f t="shared" si="506"/>
        <v>0</v>
      </c>
      <c r="H165" s="3">
        <f t="shared" si="506"/>
        <v>1</v>
      </c>
      <c r="I165" s="3">
        <f t="shared" si="506"/>
        <v>0</v>
      </c>
      <c r="J165" s="3">
        <f t="shared" si="506"/>
        <v>0</v>
      </c>
      <c r="K165" s="3">
        <f t="shared" si="506"/>
        <v>0</v>
      </c>
      <c r="L165" s="3">
        <f t="shared" si="506"/>
        <v>1</v>
      </c>
      <c r="M165" s="3">
        <f t="shared" si="506"/>
        <v>0</v>
      </c>
      <c r="AA165" s="3">
        <f t="shared" si="8"/>
        <v>3746</v>
      </c>
      <c r="AB165" s="7" t="b">
        <v>1</v>
      </c>
      <c r="AC165" s="3" t="b">
        <f t="shared" si="9"/>
        <v>0</v>
      </c>
      <c r="AD165" s="3" t="b">
        <f t="shared" ref="AD165:AN165" si="507">AND(AC165,C165=P$15)</f>
        <v>0</v>
      </c>
      <c r="AE165" s="3" t="b">
        <f t="shared" si="507"/>
        <v>0</v>
      </c>
      <c r="AF165" s="3" t="b">
        <f t="shared" si="507"/>
        <v>0</v>
      </c>
      <c r="AG165" s="3" t="b">
        <f t="shared" si="507"/>
        <v>0</v>
      </c>
      <c r="AH165" s="3" t="b">
        <f t="shared" si="507"/>
        <v>0</v>
      </c>
      <c r="AI165" s="3" t="b">
        <f t="shared" si="507"/>
        <v>0</v>
      </c>
      <c r="AJ165" s="3" t="b">
        <f t="shared" si="507"/>
        <v>0</v>
      </c>
      <c r="AK165" s="3" t="b">
        <f t="shared" si="507"/>
        <v>0</v>
      </c>
      <c r="AL165" s="3" t="b">
        <f t="shared" si="507"/>
        <v>0</v>
      </c>
      <c r="AM165" s="3" t="b">
        <f t="shared" si="507"/>
        <v>0</v>
      </c>
      <c r="AN165" s="8" t="b">
        <f t="shared" si="507"/>
        <v>0</v>
      </c>
      <c r="AO165" s="10" t="b">
        <f t="shared" si="11"/>
        <v>1</v>
      </c>
      <c r="AP165" s="3" t="b">
        <f t="shared" ref="AP165:AZ165" si="508">AND(AO165,C165=P$21)</f>
        <v>0</v>
      </c>
      <c r="AQ165" s="3" t="b">
        <f t="shared" si="508"/>
        <v>0</v>
      </c>
      <c r="AR165" s="3" t="b">
        <f t="shared" si="508"/>
        <v>0</v>
      </c>
      <c r="AS165" s="3" t="b">
        <f t="shared" si="508"/>
        <v>0</v>
      </c>
      <c r="AT165" s="3" t="b">
        <f t="shared" si="508"/>
        <v>0</v>
      </c>
      <c r="AU165" s="3" t="b">
        <f t="shared" si="508"/>
        <v>0</v>
      </c>
      <c r="AV165" s="3" t="b">
        <f t="shared" si="508"/>
        <v>0</v>
      </c>
      <c r="AW165" s="3" t="b">
        <f t="shared" si="508"/>
        <v>0</v>
      </c>
      <c r="AX165" s="3" t="b">
        <f t="shared" si="508"/>
        <v>0</v>
      </c>
      <c r="AY165" s="3" t="b">
        <f t="shared" si="508"/>
        <v>0</v>
      </c>
      <c r="AZ165" s="3" t="b">
        <f t="shared" si="508"/>
        <v>0</v>
      </c>
    </row>
    <row r="166">
      <c r="A166" s="9" t="s">
        <v>220</v>
      </c>
      <c r="B166" s="3">
        <f t="shared" ref="B166:M166" si="509">VALUE(MID($A166,B$1,1))</f>
        <v>1</v>
      </c>
      <c r="C166" s="3">
        <f t="shared" si="509"/>
        <v>0</v>
      </c>
      <c r="D166" s="3">
        <f t="shared" si="509"/>
        <v>1</v>
      </c>
      <c r="E166" s="3">
        <f t="shared" si="509"/>
        <v>0</v>
      </c>
      <c r="F166" s="3">
        <f t="shared" si="509"/>
        <v>1</v>
      </c>
      <c r="G166" s="3">
        <f t="shared" si="509"/>
        <v>0</v>
      </c>
      <c r="H166" s="3">
        <f t="shared" si="509"/>
        <v>1</v>
      </c>
      <c r="I166" s="3">
        <f t="shared" si="509"/>
        <v>1</v>
      </c>
      <c r="J166" s="3">
        <f t="shared" si="509"/>
        <v>1</v>
      </c>
      <c r="K166" s="3">
        <f t="shared" si="509"/>
        <v>1</v>
      </c>
      <c r="L166" s="3">
        <f t="shared" si="509"/>
        <v>1</v>
      </c>
      <c r="M166" s="3">
        <f t="shared" si="509"/>
        <v>0</v>
      </c>
      <c r="AA166" s="3">
        <f t="shared" si="8"/>
        <v>2750</v>
      </c>
      <c r="AB166" s="7" t="b">
        <v>1</v>
      </c>
      <c r="AC166" s="3" t="b">
        <f t="shared" si="9"/>
        <v>0</v>
      </c>
      <c r="AD166" s="3" t="b">
        <f t="shared" ref="AD166:AN166" si="510">AND(AC166,C166=P$15)</f>
        <v>0</v>
      </c>
      <c r="AE166" s="3" t="b">
        <f t="shared" si="510"/>
        <v>0</v>
      </c>
      <c r="AF166" s="3" t="b">
        <f t="shared" si="510"/>
        <v>0</v>
      </c>
      <c r="AG166" s="3" t="b">
        <f t="shared" si="510"/>
        <v>0</v>
      </c>
      <c r="AH166" s="3" t="b">
        <f t="shared" si="510"/>
        <v>0</v>
      </c>
      <c r="AI166" s="3" t="b">
        <f t="shared" si="510"/>
        <v>0</v>
      </c>
      <c r="AJ166" s="3" t="b">
        <f t="shared" si="510"/>
        <v>0</v>
      </c>
      <c r="AK166" s="3" t="b">
        <f t="shared" si="510"/>
        <v>0</v>
      </c>
      <c r="AL166" s="3" t="b">
        <f t="shared" si="510"/>
        <v>0</v>
      </c>
      <c r="AM166" s="3" t="b">
        <f t="shared" si="510"/>
        <v>0</v>
      </c>
      <c r="AN166" s="8" t="b">
        <f t="shared" si="510"/>
        <v>0</v>
      </c>
      <c r="AO166" s="10" t="b">
        <f t="shared" si="11"/>
        <v>1</v>
      </c>
      <c r="AP166" s="3" t="b">
        <f t="shared" ref="AP166:AZ166" si="511">AND(AO166,C166=P$21)</f>
        <v>1</v>
      </c>
      <c r="AQ166" s="3" t="b">
        <f t="shared" si="511"/>
        <v>1</v>
      </c>
      <c r="AR166" s="3" t="b">
        <f t="shared" si="511"/>
        <v>1</v>
      </c>
      <c r="AS166" s="3" t="b">
        <f t="shared" si="511"/>
        <v>1</v>
      </c>
      <c r="AT166" s="3" t="b">
        <f t="shared" si="511"/>
        <v>1</v>
      </c>
      <c r="AU166" s="3" t="b">
        <f t="shared" si="511"/>
        <v>1</v>
      </c>
      <c r="AV166" s="3" t="b">
        <f t="shared" si="511"/>
        <v>0</v>
      </c>
      <c r="AW166" s="3" t="b">
        <f t="shared" si="511"/>
        <v>0</v>
      </c>
      <c r="AX166" s="3" t="b">
        <f t="shared" si="511"/>
        <v>0</v>
      </c>
      <c r="AY166" s="3" t="b">
        <f t="shared" si="511"/>
        <v>0</v>
      </c>
      <c r="AZ166" s="3" t="b">
        <f t="shared" si="511"/>
        <v>0</v>
      </c>
    </row>
    <row r="167">
      <c r="A167" s="9" t="s">
        <v>221</v>
      </c>
      <c r="B167" s="3">
        <f t="shared" ref="B167:M167" si="512">VALUE(MID($A167,B$1,1))</f>
        <v>1</v>
      </c>
      <c r="C167" s="3">
        <f t="shared" si="512"/>
        <v>0</v>
      </c>
      <c r="D167" s="3">
        <f t="shared" si="512"/>
        <v>1</v>
      </c>
      <c r="E167" s="3">
        <f t="shared" si="512"/>
        <v>1</v>
      </c>
      <c r="F167" s="3">
        <f t="shared" si="512"/>
        <v>1</v>
      </c>
      <c r="G167" s="3">
        <f t="shared" si="512"/>
        <v>0</v>
      </c>
      <c r="H167" s="3">
        <f t="shared" si="512"/>
        <v>0</v>
      </c>
      <c r="I167" s="3">
        <f t="shared" si="512"/>
        <v>1</v>
      </c>
      <c r="J167" s="3">
        <f t="shared" si="512"/>
        <v>0</v>
      </c>
      <c r="K167" s="3">
        <f t="shared" si="512"/>
        <v>0</v>
      </c>
      <c r="L167" s="3">
        <f t="shared" si="512"/>
        <v>0</v>
      </c>
      <c r="M167" s="3">
        <f t="shared" si="512"/>
        <v>1</v>
      </c>
      <c r="AA167" s="3">
        <f t="shared" si="8"/>
        <v>2961</v>
      </c>
      <c r="AB167" s="7" t="b">
        <v>1</v>
      </c>
      <c r="AC167" s="3" t="b">
        <f t="shared" si="9"/>
        <v>0</v>
      </c>
      <c r="AD167" s="3" t="b">
        <f t="shared" ref="AD167:AN167" si="513">AND(AC167,C167=P$15)</f>
        <v>0</v>
      </c>
      <c r="AE167" s="3" t="b">
        <f t="shared" si="513"/>
        <v>0</v>
      </c>
      <c r="AF167" s="3" t="b">
        <f t="shared" si="513"/>
        <v>0</v>
      </c>
      <c r="AG167" s="3" t="b">
        <f t="shared" si="513"/>
        <v>0</v>
      </c>
      <c r="AH167" s="3" t="b">
        <f t="shared" si="513"/>
        <v>0</v>
      </c>
      <c r="AI167" s="3" t="b">
        <f t="shared" si="513"/>
        <v>0</v>
      </c>
      <c r="AJ167" s="3" t="b">
        <f t="shared" si="513"/>
        <v>0</v>
      </c>
      <c r="AK167" s="3" t="b">
        <f t="shared" si="513"/>
        <v>0</v>
      </c>
      <c r="AL167" s="3" t="b">
        <f t="shared" si="513"/>
        <v>0</v>
      </c>
      <c r="AM167" s="3" t="b">
        <f t="shared" si="513"/>
        <v>0</v>
      </c>
      <c r="AN167" s="8" t="b">
        <f t="shared" si="513"/>
        <v>0</v>
      </c>
      <c r="AO167" s="10" t="b">
        <f t="shared" si="11"/>
        <v>1</v>
      </c>
      <c r="AP167" s="3" t="b">
        <f t="shared" ref="AP167:AZ167" si="514">AND(AO167,C167=P$21)</f>
        <v>1</v>
      </c>
      <c r="AQ167" s="3" t="b">
        <f t="shared" si="514"/>
        <v>1</v>
      </c>
      <c r="AR167" s="3" t="b">
        <f t="shared" si="514"/>
        <v>0</v>
      </c>
      <c r="AS167" s="3" t="b">
        <f t="shared" si="514"/>
        <v>0</v>
      </c>
      <c r="AT167" s="3" t="b">
        <f t="shared" si="514"/>
        <v>0</v>
      </c>
      <c r="AU167" s="3" t="b">
        <f t="shared" si="514"/>
        <v>0</v>
      </c>
      <c r="AV167" s="3" t="b">
        <f t="shared" si="514"/>
        <v>0</v>
      </c>
      <c r="AW167" s="3" t="b">
        <f t="shared" si="514"/>
        <v>0</v>
      </c>
      <c r="AX167" s="3" t="b">
        <f t="shared" si="514"/>
        <v>0</v>
      </c>
      <c r="AY167" s="3" t="b">
        <f t="shared" si="514"/>
        <v>0</v>
      </c>
      <c r="AZ167" s="3" t="b">
        <f t="shared" si="514"/>
        <v>0</v>
      </c>
    </row>
    <row r="168">
      <c r="A168" s="9" t="s">
        <v>222</v>
      </c>
      <c r="B168" s="3">
        <f t="shared" ref="B168:M168" si="515">VALUE(MID($A168,B$1,1))</f>
        <v>0</v>
      </c>
      <c r="C168" s="3">
        <f t="shared" si="515"/>
        <v>0</v>
      </c>
      <c r="D168" s="3">
        <f t="shared" si="515"/>
        <v>0</v>
      </c>
      <c r="E168" s="3">
        <f t="shared" si="515"/>
        <v>0</v>
      </c>
      <c r="F168" s="3">
        <f t="shared" si="515"/>
        <v>1</v>
      </c>
      <c r="G168" s="3">
        <f t="shared" si="515"/>
        <v>0</v>
      </c>
      <c r="H168" s="3">
        <f t="shared" si="515"/>
        <v>0</v>
      </c>
      <c r="I168" s="3">
        <f t="shared" si="515"/>
        <v>0</v>
      </c>
      <c r="J168" s="3">
        <f t="shared" si="515"/>
        <v>1</v>
      </c>
      <c r="K168" s="3">
        <f t="shared" si="515"/>
        <v>1</v>
      </c>
      <c r="L168" s="3">
        <f t="shared" si="515"/>
        <v>0</v>
      </c>
      <c r="M168" s="3">
        <f t="shared" si="515"/>
        <v>0</v>
      </c>
      <c r="AA168" s="3">
        <f t="shared" si="8"/>
        <v>140</v>
      </c>
      <c r="AB168" s="7" t="b">
        <v>1</v>
      </c>
      <c r="AC168" s="3" t="b">
        <f t="shared" si="9"/>
        <v>1</v>
      </c>
      <c r="AD168" s="3" t="b">
        <f t="shared" ref="AD168:AN168" si="516">AND(AC168,C168=P$15)</f>
        <v>1</v>
      </c>
      <c r="AE168" s="3" t="b">
        <f t="shared" si="516"/>
        <v>0</v>
      </c>
      <c r="AF168" s="3" t="b">
        <f t="shared" si="516"/>
        <v>0</v>
      </c>
      <c r="AG168" s="3" t="b">
        <f t="shared" si="516"/>
        <v>0</v>
      </c>
      <c r="AH168" s="3" t="b">
        <f t="shared" si="516"/>
        <v>0</v>
      </c>
      <c r="AI168" s="3" t="b">
        <f t="shared" si="516"/>
        <v>0</v>
      </c>
      <c r="AJ168" s="3" t="b">
        <f t="shared" si="516"/>
        <v>0</v>
      </c>
      <c r="AK168" s="3" t="b">
        <f t="shared" si="516"/>
        <v>0</v>
      </c>
      <c r="AL168" s="3" t="b">
        <f t="shared" si="516"/>
        <v>0</v>
      </c>
      <c r="AM168" s="3" t="b">
        <f t="shared" si="516"/>
        <v>0</v>
      </c>
      <c r="AN168" s="8" t="b">
        <f t="shared" si="516"/>
        <v>0</v>
      </c>
      <c r="AO168" s="10" t="b">
        <f t="shared" si="11"/>
        <v>0</v>
      </c>
      <c r="AP168" s="3" t="b">
        <f t="shared" ref="AP168:AZ168" si="517">AND(AO168,C168=P$21)</f>
        <v>0</v>
      </c>
      <c r="AQ168" s="3" t="b">
        <f t="shared" si="517"/>
        <v>0</v>
      </c>
      <c r="AR168" s="3" t="b">
        <f t="shared" si="517"/>
        <v>0</v>
      </c>
      <c r="AS168" s="3" t="b">
        <f t="shared" si="517"/>
        <v>0</v>
      </c>
      <c r="AT168" s="3" t="b">
        <f t="shared" si="517"/>
        <v>0</v>
      </c>
      <c r="AU168" s="3" t="b">
        <f t="shared" si="517"/>
        <v>0</v>
      </c>
      <c r="AV168" s="3" t="b">
        <f t="shared" si="517"/>
        <v>0</v>
      </c>
      <c r="AW168" s="3" t="b">
        <f t="shared" si="517"/>
        <v>0</v>
      </c>
      <c r="AX168" s="3" t="b">
        <f t="shared" si="517"/>
        <v>0</v>
      </c>
      <c r="AY168" s="3" t="b">
        <f t="shared" si="517"/>
        <v>0</v>
      </c>
      <c r="AZ168" s="3" t="b">
        <f t="shared" si="517"/>
        <v>0</v>
      </c>
    </row>
    <row r="169">
      <c r="A169" s="9" t="s">
        <v>223</v>
      </c>
      <c r="B169" s="3">
        <f t="shared" ref="B169:M169" si="518">VALUE(MID($A169,B$1,1))</f>
        <v>0</v>
      </c>
      <c r="C169" s="3">
        <f t="shared" si="518"/>
        <v>0</v>
      </c>
      <c r="D169" s="3">
        <f t="shared" si="518"/>
        <v>0</v>
      </c>
      <c r="E169" s="3">
        <f t="shared" si="518"/>
        <v>0</v>
      </c>
      <c r="F169" s="3">
        <f t="shared" si="518"/>
        <v>0</v>
      </c>
      <c r="G169" s="3">
        <f t="shared" si="518"/>
        <v>0</v>
      </c>
      <c r="H169" s="3">
        <f t="shared" si="518"/>
        <v>1</v>
      </c>
      <c r="I169" s="3">
        <f t="shared" si="518"/>
        <v>0</v>
      </c>
      <c r="J169" s="3">
        <f t="shared" si="518"/>
        <v>0</v>
      </c>
      <c r="K169" s="3">
        <f t="shared" si="518"/>
        <v>0</v>
      </c>
      <c r="L169" s="3">
        <f t="shared" si="518"/>
        <v>1</v>
      </c>
      <c r="M169" s="3">
        <f t="shared" si="518"/>
        <v>1</v>
      </c>
      <c r="AA169" s="3">
        <f t="shared" si="8"/>
        <v>35</v>
      </c>
      <c r="AB169" s="7" t="b">
        <v>1</v>
      </c>
      <c r="AC169" s="3" t="b">
        <f t="shared" si="9"/>
        <v>1</v>
      </c>
      <c r="AD169" s="3" t="b">
        <f t="shared" ref="AD169:AN169" si="519">AND(AC169,C169=P$15)</f>
        <v>1</v>
      </c>
      <c r="AE169" s="3" t="b">
        <f t="shared" si="519"/>
        <v>0</v>
      </c>
      <c r="AF169" s="3" t="b">
        <f t="shared" si="519"/>
        <v>0</v>
      </c>
      <c r="AG169" s="3" t="b">
        <f t="shared" si="519"/>
        <v>0</v>
      </c>
      <c r="AH169" s="3" t="b">
        <f t="shared" si="519"/>
        <v>0</v>
      </c>
      <c r="AI169" s="3" t="b">
        <f t="shared" si="519"/>
        <v>0</v>
      </c>
      <c r="AJ169" s="3" t="b">
        <f t="shared" si="519"/>
        <v>0</v>
      </c>
      <c r="AK169" s="3" t="b">
        <f t="shared" si="519"/>
        <v>0</v>
      </c>
      <c r="AL169" s="3" t="b">
        <f t="shared" si="519"/>
        <v>0</v>
      </c>
      <c r="AM169" s="3" t="b">
        <f t="shared" si="519"/>
        <v>0</v>
      </c>
      <c r="AN169" s="8" t="b">
        <f t="shared" si="519"/>
        <v>0</v>
      </c>
      <c r="AO169" s="10" t="b">
        <f t="shared" si="11"/>
        <v>0</v>
      </c>
      <c r="AP169" s="3" t="b">
        <f t="shared" ref="AP169:AZ169" si="520">AND(AO169,C169=P$21)</f>
        <v>0</v>
      </c>
      <c r="AQ169" s="3" t="b">
        <f t="shared" si="520"/>
        <v>0</v>
      </c>
      <c r="AR169" s="3" t="b">
        <f t="shared" si="520"/>
        <v>0</v>
      </c>
      <c r="AS169" s="3" t="b">
        <f t="shared" si="520"/>
        <v>0</v>
      </c>
      <c r="AT169" s="3" t="b">
        <f t="shared" si="520"/>
        <v>0</v>
      </c>
      <c r="AU169" s="3" t="b">
        <f t="shared" si="520"/>
        <v>0</v>
      </c>
      <c r="AV169" s="3" t="b">
        <f t="shared" si="520"/>
        <v>0</v>
      </c>
      <c r="AW169" s="3" t="b">
        <f t="shared" si="520"/>
        <v>0</v>
      </c>
      <c r="AX169" s="3" t="b">
        <f t="shared" si="520"/>
        <v>0</v>
      </c>
      <c r="AY169" s="3" t="b">
        <f t="shared" si="520"/>
        <v>0</v>
      </c>
      <c r="AZ169" s="3" t="b">
        <f t="shared" si="520"/>
        <v>0</v>
      </c>
    </row>
    <row r="170">
      <c r="A170" s="9" t="s">
        <v>224</v>
      </c>
      <c r="B170" s="3">
        <f t="shared" ref="B170:M170" si="521">VALUE(MID($A170,B$1,1))</f>
        <v>1</v>
      </c>
      <c r="C170" s="3">
        <f t="shared" si="521"/>
        <v>0</v>
      </c>
      <c r="D170" s="3">
        <f t="shared" si="521"/>
        <v>1</v>
      </c>
      <c r="E170" s="3">
        <f t="shared" si="521"/>
        <v>0</v>
      </c>
      <c r="F170" s="3">
        <f t="shared" si="521"/>
        <v>1</v>
      </c>
      <c r="G170" s="3">
        <f t="shared" si="521"/>
        <v>0</v>
      </c>
      <c r="H170" s="3">
        <f t="shared" si="521"/>
        <v>0</v>
      </c>
      <c r="I170" s="3">
        <f t="shared" si="521"/>
        <v>0</v>
      </c>
      <c r="J170" s="3">
        <f t="shared" si="521"/>
        <v>0</v>
      </c>
      <c r="K170" s="3">
        <f t="shared" si="521"/>
        <v>0</v>
      </c>
      <c r="L170" s="3">
        <f t="shared" si="521"/>
        <v>1</v>
      </c>
      <c r="M170" s="3">
        <f t="shared" si="521"/>
        <v>1</v>
      </c>
      <c r="AA170" s="3">
        <f t="shared" si="8"/>
        <v>2691</v>
      </c>
      <c r="AB170" s="7" t="b">
        <v>1</v>
      </c>
      <c r="AC170" s="3" t="b">
        <f t="shared" si="9"/>
        <v>0</v>
      </c>
      <c r="AD170" s="3" t="b">
        <f t="shared" ref="AD170:AN170" si="522">AND(AC170,C170=P$15)</f>
        <v>0</v>
      </c>
      <c r="AE170" s="3" t="b">
        <f t="shared" si="522"/>
        <v>0</v>
      </c>
      <c r="AF170" s="3" t="b">
        <f t="shared" si="522"/>
        <v>0</v>
      </c>
      <c r="AG170" s="3" t="b">
        <f t="shared" si="522"/>
        <v>0</v>
      </c>
      <c r="AH170" s="3" t="b">
        <f t="shared" si="522"/>
        <v>0</v>
      </c>
      <c r="AI170" s="3" t="b">
        <f t="shared" si="522"/>
        <v>0</v>
      </c>
      <c r="AJ170" s="3" t="b">
        <f t="shared" si="522"/>
        <v>0</v>
      </c>
      <c r="AK170" s="3" t="b">
        <f t="shared" si="522"/>
        <v>0</v>
      </c>
      <c r="AL170" s="3" t="b">
        <f t="shared" si="522"/>
        <v>0</v>
      </c>
      <c r="AM170" s="3" t="b">
        <f t="shared" si="522"/>
        <v>0</v>
      </c>
      <c r="AN170" s="8" t="b">
        <f t="shared" si="522"/>
        <v>0</v>
      </c>
      <c r="AO170" s="10" t="b">
        <f t="shared" si="11"/>
        <v>1</v>
      </c>
      <c r="AP170" s="3" t="b">
        <f t="shared" ref="AP170:AZ170" si="523">AND(AO170,C170=P$21)</f>
        <v>1</v>
      </c>
      <c r="AQ170" s="3" t="b">
        <f t="shared" si="523"/>
        <v>1</v>
      </c>
      <c r="AR170" s="3" t="b">
        <f t="shared" si="523"/>
        <v>1</v>
      </c>
      <c r="AS170" s="3" t="b">
        <f t="shared" si="523"/>
        <v>1</v>
      </c>
      <c r="AT170" s="3" t="b">
        <f t="shared" si="523"/>
        <v>1</v>
      </c>
      <c r="AU170" s="3" t="b">
        <f t="shared" si="523"/>
        <v>0</v>
      </c>
      <c r="AV170" s="3" t="b">
        <f t="shared" si="523"/>
        <v>0</v>
      </c>
      <c r="AW170" s="3" t="b">
        <f t="shared" si="523"/>
        <v>0</v>
      </c>
      <c r="AX170" s="3" t="b">
        <f t="shared" si="523"/>
        <v>0</v>
      </c>
      <c r="AY170" s="3" t="b">
        <f t="shared" si="523"/>
        <v>0</v>
      </c>
      <c r="AZ170" s="3" t="b">
        <f t="shared" si="523"/>
        <v>0</v>
      </c>
    </row>
    <row r="171">
      <c r="A171" s="9" t="s">
        <v>225</v>
      </c>
      <c r="B171" s="3">
        <f t="shared" ref="B171:M171" si="524">VALUE(MID($A171,B$1,1))</f>
        <v>0</v>
      </c>
      <c r="C171" s="3">
        <f t="shared" si="524"/>
        <v>1</v>
      </c>
      <c r="D171" s="3">
        <f t="shared" si="524"/>
        <v>1</v>
      </c>
      <c r="E171" s="3">
        <f t="shared" si="524"/>
        <v>1</v>
      </c>
      <c r="F171" s="3">
        <f t="shared" si="524"/>
        <v>0</v>
      </c>
      <c r="G171" s="3">
        <f t="shared" si="524"/>
        <v>1</v>
      </c>
      <c r="H171" s="3">
        <f t="shared" si="524"/>
        <v>0</v>
      </c>
      <c r="I171" s="3">
        <f t="shared" si="524"/>
        <v>0</v>
      </c>
      <c r="J171" s="3">
        <f t="shared" si="524"/>
        <v>0</v>
      </c>
      <c r="K171" s="3">
        <f t="shared" si="524"/>
        <v>0</v>
      </c>
      <c r="L171" s="3">
        <f t="shared" si="524"/>
        <v>0</v>
      </c>
      <c r="M171" s="3">
        <f t="shared" si="524"/>
        <v>0</v>
      </c>
      <c r="AA171" s="3">
        <f t="shared" si="8"/>
        <v>1856</v>
      </c>
      <c r="AB171" s="7" t="b">
        <v>1</v>
      </c>
      <c r="AC171" s="3" t="b">
        <f t="shared" si="9"/>
        <v>1</v>
      </c>
      <c r="AD171" s="3" t="b">
        <f t="shared" ref="AD171:AN171" si="525">AND(AC171,C171=P$15)</f>
        <v>0</v>
      </c>
      <c r="AE171" s="3" t="b">
        <f t="shared" si="525"/>
        <v>0</v>
      </c>
      <c r="AF171" s="3" t="b">
        <f t="shared" si="525"/>
        <v>0</v>
      </c>
      <c r="AG171" s="3" t="b">
        <f t="shared" si="525"/>
        <v>0</v>
      </c>
      <c r="AH171" s="3" t="b">
        <f t="shared" si="525"/>
        <v>0</v>
      </c>
      <c r="AI171" s="3" t="b">
        <f t="shared" si="525"/>
        <v>0</v>
      </c>
      <c r="AJ171" s="3" t="b">
        <f t="shared" si="525"/>
        <v>0</v>
      </c>
      <c r="AK171" s="3" t="b">
        <f t="shared" si="525"/>
        <v>0</v>
      </c>
      <c r="AL171" s="3" t="b">
        <f t="shared" si="525"/>
        <v>0</v>
      </c>
      <c r="AM171" s="3" t="b">
        <f t="shared" si="525"/>
        <v>0</v>
      </c>
      <c r="AN171" s="8" t="b">
        <f t="shared" si="525"/>
        <v>0</v>
      </c>
      <c r="AO171" s="10" t="b">
        <f t="shared" si="11"/>
        <v>0</v>
      </c>
      <c r="AP171" s="3" t="b">
        <f t="shared" ref="AP171:AZ171" si="526">AND(AO171,C171=P$21)</f>
        <v>0</v>
      </c>
      <c r="AQ171" s="3" t="b">
        <f t="shared" si="526"/>
        <v>0</v>
      </c>
      <c r="AR171" s="3" t="b">
        <f t="shared" si="526"/>
        <v>0</v>
      </c>
      <c r="AS171" s="3" t="b">
        <f t="shared" si="526"/>
        <v>0</v>
      </c>
      <c r="AT171" s="3" t="b">
        <f t="shared" si="526"/>
        <v>0</v>
      </c>
      <c r="AU171" s="3" t="b">
        <f t="shared" si="526"/>
        <v>0</v>
      </c>
      <c r="AV171" s="3" t="b">
        <f t="shared" si="526"/>
        <v>0</v>
      </c>
      <c r="AW171" s="3" t="b">
        <f t="shared" si="526"/>
        <v>0</v>
      </c>
      <c r="AX171" s="3" t="b">
        <f t="shared" si="526"/>
        <v>0</v>
      </c>
      <c r="AY171" s="3" t="b">
        <f t="shared" si="526"/>
        <v>0</v>
      </c>
      <c r="AZ171" s="3" t="b">
        <f t="shared" si="526"/>
        <v>0</v>
      </c>
    </row>
    <row r="172">
      <c r="A172" s="9" t="s">
        <v>226</v>
      </c>
      <c r="B172" s="3">
        <f t="shared" ref="B172:M172" si="527">VALUE(MID($A172,B$1,1))</f>
        <v>1</v>
      </c>
      <c r="C172" s="3">
        <f t="shared" si="527"/>
        <v>0</v>
      </c>
      <c r="D172" s="3">
        <f t="shared" si="527"/>
        <v>0</v>
      </c>
      <c r="E172" s="3">
        <f t="shared" si="527"/>
        <v>1</v>
      </c>
      <c r="F172" s="3">
        <f t="shared" si="527"/>
        <v>1</v>
      </c>
      <c r="G172" s="3">
        <f t="shared" si="527"/>
        <v>0</v>
      </c>
      <c r="H172" s="3">
        <f t="shared" si="527"/>
        <v>0</v>
      </c>
      <c r="I172" s="3">
        <f t="shared" si="527"/>
        <v>1</v>
      </c>
      <c r="J172" s="3">
        <f t="shared" si="527"/>
        <v>0</v>
      </c>
      <c r="K172" s="3">
        <f t="shared" si="527"/>
        <v>1</v>
      </c>
      <c r="L172" s="3">
        <f t="shared" si="527"/>
        <v>0</v>
      </c>
      <c r="M172" s="3">
        <f t="shared" si="527"/>
        <v>1</v>
      </c>
      <c r="AA172" s="3">
        <f t="shared" si="8"/>
        <v>2453</v>
      </c>
      <c r="AB172" s="7" t="b">
        <v>1</v>
      </c>
      <c r="AC172" s="3" t="b">
        <f t="shared" si="9"/>
        <v>0</v>
      </c>
      <c r="AD172" s="3" t="b">
        <f t="shared" ref="AD172:AN172" si="528">AND(AC172,C172=P$15)</f>
        <v>0</v>
      </c>
      <c r="AE172" s="3" t="b">
        <f t="shared" si="528"/>
        <v>0</v>
      </c>
      <c r="AF172" s="3" t="b">
        <f t="shared" si="528"/>
        <v>0</v>
      </c>
      <c r="AG172" s="3" t="b">
        <f t="shared" si="528"/>
        <v>0</v>
      </c>
      <c r="AH172" s="3" t="b">
        <f t="shared" si="528"/>
        <v>0</v>
      </c>
      <c r="AI172" s="3" t="b">
        <f t="shared" si="528"/>
        <v>0</v>
      </c>
      <c r="AJ172" s="3" t="b">
        <f t="shared" si="528"/>
        <v>0</v>
      </c>
      <c r="AK172" s="3" t="b">
        <f t="shared" si="528"/>
        <v>0</v>
      </c>
      <c r="AL172" s="3" t="b">
        <f t="shared" si="528"/>
        <v>0</v>
      </c>
      <c r="AM172" s="3" t="b">
        <f t="shared" si="528"/>
        <v>0</v>
      </c>
      <c r="AN172" s="8" t="b">
        <f t="shared" si="528"/>
        <v>0</v>
      </c>
      <c r="AO172" s="10" t="b">
        <f t="shared" si="11"/>
        <v>1</v>
      </c>
      <c r="AP172" s="3" t="b">
        <f t="shared" ref="AP172:AZ172" si="529">AND(AO172,C172=P$21)</f>
        <v>1</v>
      </c>
      <c r="AQ172" s="3" t="b">
        <f t="shared" si="529"/>
        <v>0</v>
      </c>
      <c r="AR172" s="3" t="b">
        <f t="shared" si="529"/>
        <v>0</v>
      </c>
      <c r="AS172" s="3" t="b">
        <f t="shared" si="529"/>
        <v>0</v>
      </c>
      <c r="AT172" s="3" t="b">
        <f t="shared" si="529"/>
        <v>0</v>
      </c>
      <c r="AU172" s="3" t="b">
        <f t="shared" si="529"/>
        <v>0</v>
      </c>
      <c r="AV172" s="3" t="b">
        <f t="shared" si="529"/>
        <v>0</v>
      </c>
      <c r="AW172" s="3" t="b">
        <f t="shared" si="529"/>
        <v>0</v>
      </c>
      <c r="AX172" s="3" t="b">
        <f t="shared" si="529"/>
        <v>0</v>
      </c>
      <c r="AY172" s="3" t="b">
        <f t="shared" si="529"/>
        <v>0</v>
      </c>
      <c r="AZ172" s="3" t="b">
        <f t="shared" si="529"/>
        <v>0</v>
      </c>
    </row>
    <row r="173">
      <c r="A173" s="9" t="s">
        <v>227</v>
      </c>
      <c r="B173" s="3">
        <f t="shared" ref="B173:M173" si="530">VALUE(MID($A173,B$1,1))</f>
        <v>0</v>
      </c>
      <c r="C173" s="3">
        <f t="shared" si="530"/>
        <v>0</v>
      </c>
      <c r="D173" s="3">
        <f t="shared" si="530"/>
        <v>0</v>
      </c>
      <c r="E173" s="3">
        <f t="shared" si="530"/>
        <v>0</v>
      </c>
      <c r="F173" s="3">
        <f t="shared" si="530"/>
        <v>1</v>
      </c>
      <c r="G173" s="3">
        <f t="shared" si="530"/>
        <v>0</v>
      </c>
      <c r="H173" s="3">
        <f t="shared" si="530"/>
        <v>0</v>
      </c>
      <c r="I173" s="3">
        <f t="shared" si="530"/>
        <v>0</v>
      </c>
      <c r="J173" s="3">
        <f t="shared" si="530"/>
        <v>1</v>
      </c>
      <c r="K173" s="3">
        <f t="shared" si="530"/>
        <v>0</v>
      </c>
      <c r="L173" s="3">
        <f t="shared" si="530"/>
        <v>0</v>
      </c>
      <c r="M173" s="3">
        <f t="shared" si="530"/>
        <v>1</v>
      </c>
      <c r="AA173" s="3">
        <f t="shared" si="8"/>
        <v>137</v>
      </c>
      <c r="AB173" s="7" t="b">
        <v>1</v>
      </c>
      <c r="AC173" s="3" t="b">
        <f t="shared" si="9"/>
        <v>1</v>
      </c>
      <c r="AD173" s="3" t="b">
        <f t="shared" ref="AD173:AN173" si="531">AND(AC173,C173=P$15)</f>
        <v>1</v>
      </c>
      <c r="AE173" s="3" t="b">
        <f t="shared" si="531"/>
        <v>0</v>
      </c>
      <c r="AF173" s="3" t="b">
        <f t="shared" si="531"/>
        <v>0</v>
      </c>
      <c r="AG173" s="3" t="b">
        <f t="shared" si="531"/>
        <v>0</v>
      </c>
      <c r="AH173" s="3" t="b">
        <f t="shared" si="531"/>
        <v>0</v>
      </c>
      <c r="AI173" s="3" t="b">
        <f t="shared" si="531"/>
        <v>0</v>
      </c>
      <c r="AJ173" s="3" t="b">
        <f t="shared" si="531"/>
        <v>0</v>
      </c>
      <c r="AK173" s="3" t="b">
        <f t="shared" si="531"/>
        <v>0</v>
      </c>
      <c r="AL173" s="3" t="b">
        <f t="shared" si="531"/>
        <v>0</v>
      </c>
      <c r="AM173" s="3" t="b">
        <f t="shared" si="531"/>
        <v>0</v>
      </c>
      <c r="AN173" s="8" t="b">
        <f t="shared" si="531"/>
        <v>0</v>
      </c>
      <c r="AO173" s="10" t="b">
        <f t="shared" si="11"/>
        <v>0</v>
      </c>
      <c r="AP173" s="3" t="b">
        <f t="shared" ref="AP173:AZ173" si="532">AND(AO173,C173=P$21)</f>
        <v>0</v>
      </c>
      <c r="AQ173" s="3" t="b">
        <f t="shared" si="532"/>
        <v>0</v>
      </c>
      <c r="AR173" s="3" t="b">
        <f t="shared" si="532"/>
        <v>0</v>
      </c>
      <c r="AS173" s="3" t="b">
        <f t="shared" si="532"/>
        <v>0</v>
      </c>
      <c r="AT173" s="3" t="b">
        <f t="shared" si="532"/>
        <v>0</v>
      </c>
      <c r="AU173" s="3" t="b">
        <f t="shared" si="532"/>
        <v>0</v>
      </c>
      <c r="AV173" s="3" t="b">
        <f t="shared" si="532"/>
        <v>0</v>
      </c>
      <c r="AW173" s="3" t="b">
        <f t="shared" si="532"/>
        <v>0</v>
      </c>
      <c r="AX173" s="3" t="b">
        <f t="shared" si="532"/>
        <v>0</v>
      </c>
      <c r="AY173" s="3" t="b">
        <f t="shared" si="532"/>
        <v>0</v>
      </c>
      <c r="AZ173" s="3" t="b">
        <f t="shared" si="532"/>
        <v>0</v>
      </c>
    </row>
    <row r="174">
      <c r="A174" s="9" t="s">
        <v>228</v>
      </c>
      <c r="B174" s="3">
        <f t="shared" ref="B174:M174" si="533">VALUE(MID($A174,B$1,1))</f>
        <v>0</v>
      </c>
      <c r="C174" s="3">
        <f t="shared" si="533"/>
        <v>1</v>
      </c>
      <c r="D174" s="3">
        <f t="shared" si="533"/>
        <v>0</v>
      </c>
      <c r="E174" s="3">
        <f t="shared" si="533"/>
        <v>1</v>
      </c>
      <c r="F174" s="3">
        <f t="shared" si="533"/>
        <v>1</v>
      </c>
      <c r="G174" s="3">
        <f t="shared" si="533"/>
        <v>1</v>
      </c>
      <c r="H174" s="3">
        <f t="shared" si="533"/>
        <v>1</v>
      </c>
      <c r="I174" s="3">
        <f t="shared" si="533"/>
        <v>1</v>
      </c>
      <c r="J174" s="3">
        <f t="shared" si="533"/>
        <v>1</v>
      </c>
      <c r="K174" s="3">
        <f t="shared" si="533"/>
        <v>1</v>
      </c>
      <c r="L174" s="3">
        <f t="shared" si="533"/>
        <v>1</v>
      </c>
      <c r="M174" s="3">
        <f t="shared" si="533"/>
        <v>1</v>
      </c>
      <c r="AA174" s="3">
        <f t="shared" si="8"/>
        <v>1535</v>
      </c>
      <c r="AB174" s="7" t="b">
        <v>1</v>
      </c>
      <c r="AC174" s="3" t="b">
        <f t="shared" si="9"/>
        <v>1</v>
      </c>
      <c r="AD174" s="3" t="b">
        <f t="shared" ref="AD174:AN174" si="534">AND(AC174,C174=P$15)</f>
        <v>0</v>
      </c>
      <c r="AE174" s="3" t="b">
        <f t="shared" si="534"/>
        <v>0</v>
      </c>
      <c r="AF174" s="3" t="b">
        <f t="shared" si="534"/>
        <v>0</v>
      </c>
      <c r="AG174" s="3" t="b">
        <f t="shared" si="534"/>
        <v>0</v>
      </c>
      <c r="AH174" s="3" t="b">
        <f t="shared" si="534"/>
        <v>0</v>
      </c>
      <c r="AI174" s="3" t="b">
        <f t="shared" si="534"/>
        <v>0</v>
      </c>
      <c r="AJ174" s="3" t="b">
        <f t="shared" si="534"/>
        <v>0</v>
      </c>
      <c r="AK174" s="3" t="b">
        <f t="shared" si="534"/>
        <v>0</v>
      </c>
      <c r="AL174" s="3" t="b">
        <f t="shared" si="534"/>
        <v>0</v>
      </c>
      <c r="AM174" s="3" t="b">
        <f t="shared" si="534"/>
        <v>0</v>
      </c>
      <c r="AN174" s="8" t="b">
        <f t="shared" si="534"/>
        <v>0</v>
      </c>
      <c r="AO174" s="10" t="b">
        <f t="shared" si="11"/>
        <v>0</v>
      </c>
      <c r="AP174" s="3" t="b">
        <f t="shared" ref="AP174:AZ174" si="535">AND(AO174,C174=P$21)</f>
        <v>0</v>
      </c>
      <c r="AQ174" s="3" t="b">
        <f t="shared" si="535"/>
        <v>0</v>
      </c>
      <c r="AR174" s="3" t="b">
        <f t="shared" si="535"/>
        <v>0</v>
      </c>
      <c r="AS174" s="3" t="b">
        <f t="shared" si="535"/>
        <v>0</v>
      </c>
      <c r="AT174" s="3" t="b">
        <f t="shared" si="535"/>
        <v>0</v>
      </c>
      <c r="AU174" s="3" t="b">
        <f t="shared" si="535"/>
        <v>0</v>
      </c>
      <c r="AV174" s="3" t="b">
        <f t="shared" si="535"/>
        <v>0</v>
      </c>
      <c r="AW174" s="3" t="b">
        <f t="shared" si="535"/>
        <v>0</v>
      </c>
      <c r="AX174" s="3" t="b">
        <f t="shared" si="535"/>
        <v>0</v>
      </c>
      <c r="AY174" s="3" t="b">
        <f t="shared" si="535"/>
        <v>0</v>
      </c>
      <c r="AZ174" s="3" t="b">
        <f t="shared" si="535"/>
        <v>0</v>
      </c>
    </row>
    <row r="175">
      <c r="A175" s="9" t="s">
        <v>229</v>
      </c>
      <c r="B175" s="3">
        <f t="shared" ref="B175:M175" si="536">VALUE(MID($A175,B$1,1))</f>
        <v>1</v>
      </c>
      <c r="C175" s="3">
        <f t="shared" si="536"/>
        <v>1</v>
      </c>
      <c r="D175" s="3">
        <f t="shared" si="536"/>
        <v>0</v>
      </c>
      <c r="E175" s="3">
        <f t="shared" si="536"/>
        <v>1</v>
      </c>
      <c r="F175" s="3">
        <f t="shared" si="536"/>
        <v>0</v>
      </c>
      <c r="G175" s="3">
        <f t="shared" si="536"/>
        <v>0</v>
      </c>
      <c r="H175" s="3">
        <f t="shared" si="536"/>
        <v>0</v>
      </c>
      <c r="I175" s="3">
        <f t="shared" si="536"/>
        <v>1</v>
      </c>
      <c r="J175" s="3">
        <f t="shared" si="536"/>
        <v>1</v>
      </c>
      <c r="K175" s="3">
        <f t="shared" si="536"/>
        <v>0</v>
      </c>
      <c r="L175" s="3">
        <f t="shared" si="536"/>
        <v>1</v>
      </c>
      <c r="M175" s="3">
        <f t="shared" si="536"/>
        <v>1</v>
      </c>
      <c r="AA175" s="3">
        <f t="shared" si="8"/>
        <v>3355</v>
      </c>
      <c r="AB175" s="7" t="b">
        <v>1</v>
      </c>
      <c r="AC175" s="3" t="b">
        <f t="shared" si="9"/>
        <v>0</v>
      </c>
      <c r="AD175" s="3" t="b">
        <f t="shared" ref="AD175:AN175" si="537">AND(AC175,C175=P$15)</f>
        <v>0</v>
      </c>
      <c r="AE175" s="3" t="b">
        <f t="shared" si="537"/>
        <v>0</v>
      </c>
      <c r="AF175" s="3" t="b">
        <f t="shared" si="537"/>
        <v>0</v>
      </c>
      <c r="AG175" s="3" t="b">
        <f t="shared" si="537"/>
        <v>0</v>
      </c>
      <c r="AH175" s="3" t="b">
        <f t="shared" si="537"/>
        <v>0</v>
      </c>
      <c r="AI175" s="3" t="b">
        <f t="shared" si="537"/>
        <v>0</v>
      </c>
      <c r="AJ175" s="3" t="b">
        <f t="shared" si="537"/>
        <v>0</v>
      </c>
      <c r="AK175" s="3" t="b">
        <f t="shared" si="537"/>
        <v>0</v>
      </c>
      <c r="AL175" s="3" t="b">
        <f t="shared" si="537"/>
        <v>0</v>
      </c>
      <c r="AM175" s="3" t="b">
        <f t="shared" si="537"/>
        <v>0</v>
      </c>
      <c r="AN175" s="8" t="b">
        <f t="shared" si="537"/>
        <v>0</v>
      </c>
      <c r="AO175" s="10" t="b">
        <f t="shared" si="11"/>
        <v>1</v>
      </c>
      <c r="AP175" s="3" t="b">
        <f t="shared" ref="AP175:AZ175" si="538">AND(AO175,C175=P$21)</f>
        <v>0</v>
      </c>
      <c r="AQ175" s="3" t="b">
        <f t="shared" si="538"/>
        <v>0</v>
      </c>
      <c r="AR175" s="3" t="b">
        <f t="shared" si="538"/>
        <v>0</v>
      </c>
      <c r="AS175" s="3" t="b">
        <f t="shared" si="538"/>
        <v>0</v>
      </c>
      <c r="AT175" s="3" t="b">
        <f t="shared" si="538"/>
        <v>0</v>
      </c>
      <c r="AU175" s="3" t="b">
        <f t="shared" si="538"/>
        <v>0</v>
      </c>
      <c r="AV175" s="3" t="b">
        <f t="shared" si="538"/>
        <v>0</v>
      </c>
      <c r="AW175" s="3" t="b">
        <f t="shared" si="538"/>
        <v>0</v>
      </c>
      <c r="AX175" s="3" t="b">
        <f t="shared" si="538"/>
        <v>0</v>
      </c>
      <c r="AY175" s="3" t="b">
        <f t="shared" si="538"/>
        <v>0</v>
      </c>
      <c r="AZ175" s="3" t="b">
        <f t="shared" si="538"/>
        <v>0</v>
      </c>
    </row>
    <row r="176">
      <c r="A176" s="9" t="s">
        <v>230</v>
      </c>
      <c r="B176" s="3">
        <f t="shared" ref="B176:M176" si="539">VALUE(MID($A176,B$1,1))</f>
        <v>0</v>
      </c>
      <c r="C176" s="3">
        <f t="shared" si="539"/>
        <v>0</v>
      </c>
      <c r="D176" s="3">
        <f t="shared" si="539"/>
        <v>0</v>
      </c>
      <c r="E176" s="3">
        <f t="shared" si="539"/>
        <v>0</v>
      </c>
      <c r="F176" s="3">
        <f t="shared" si="539"/>
        <v>1</v>
      </c>
      <c r="G176" s="3">
        <f t="shared" si="539"/>
        <v>1</v>
      </c>
      <c r="H176" s="3">
        <f t="shared" si="539"/>
        <v>1</v>
      </c>
      <c r="I176" s="3">
        <f t="shared" si="539"/>
        <v>1</v>
      </c>
      <c r="J176" s="3">
        <f t="shared" si="539"/>
        <v>1</v>
      </c>
      <c r="K176" s="3">
        <f t="shared" si="539"/>
        <v>0</v>
      </c>
      <c r="L176" s="3">
        <f t="shared" si="539"/>
        <v>1</v>
      </c>
      <c r="M176" s="3">
        <f t="shared" si="539"/>
        <v>1</v>
      </c>
      <c r="AA176" s="3">
        <f t="shared" si="8"/>
        <v>251</v>
      </c>
      <c r="AB176" s="7" t="b">
        <v>1</v>
      </c>
      <c r="AC176" s="3" t="b">
        <f t="shared" si="9"/>
        <v>1</v>
      </c>
      <c r="AD176" s="3" t="b">
        <f t="shared" ref="AD176:AN176" si="540">AND(AC176,C176=P$15)</f>
        <v>1</v>
      </c>
      <c r="AE176" s="3" t="b">
        <f t="shared" si="540"/>
        <v>0</v>
      </c>
      <c r="AF176" s="3" t="b">
        <f t="shared" si="540"/>
        <v>0</v>
      </c>
      <c r="AG176" s="3" t="b">
        <f t="shared" si="540"/>
        <v>0</v>
      </c>
      <c r="AH176" s="3" t="b">
        <f t="shared" si="540"/>
        <v>0</v>
      </c>
      <c r="AI176" s="3" t="b">
        <f t="shared" si="540"/>
        <v>0</v>
      </c>
      <c r="AJ176" s="3" t="b">
        <f t="shared" si="540"/>
        <v>0</v>
      </c>
      <c r="AK176" s="3" t="b">
        <f t="shared" si="540"/>
        <v>0</v>
      </c>
      <c r="AL176" s="3" t="b">
        <f t="shared" si="540"/>
        <v>0</v>
      </c>
      <c r="AM176" s="3" t="b">
        <f t="shared" si="540"/>
        <v>0</v>
      </c>
      <c r="AN176" s="8" t="b">
        <f t="shared" si="540"/>
        <v>0</v>
      </c>
      <c r="AO176" s="10" t="b">
        <f t="shared" si="11"/>
        <v>0</v>
      </c>
      <c r="AP176" s="3" t="b">
        <f t="shared" ref="AP176:AZ176" si="541">AND(AO176,C176=P$21)</f>
        <v>0</v>
      </c>
      <c r="AQ176" s="3" t="b">
        <f t="shared" si="541"/>
        <v>0</v>
      </c>
      <c r="AR176" s="3" t="b">
        <f t="shared" si="541"/>
        <v>0</v>
      </c>
      <c r="AS176" s="3" t="b">
        <f t="shared" si="541"/>
        <v>0</v>
      </c>
      <c r="AT176" s="3" t="b">
        <f t="shared" si="541"/>
        <v>0</v>
      </c>
      <c r="AU176" s="3" t="b">
        <f t="shared" si="541"/>
        <v>0</v>
      </c>
      <c r="AV176" s="3" t="b">
        <f t="shared" si="541"/>
        <v>0</v>
      </c>
      <c r="AW176" s="3" t="b">
        <f t="shared" si="541"/>
        <v>0</v>
      </c>
      <c r="AX176" s="3" t="b">
        <f t="shared" si="541"/>
        <v>0</v>
      </c>
      <c r="AY176" s="3" t="b">
        <f t="shared" si="541"/>
        <v>0</v>
      </c>
      <c r="AZ176" s="3" t="b">
        <f t="shared" si="541"/>
        <v>0</v>
      </c>
    </row>
    <row r="177">
      <c r="A177" s="9" t="s">
        <v>231</v>
      </c>
      <c r="B177" s="3">
        <f t="shared" ref="B177:M177" si="542">VALUE(MID($A177,B$1,1))</f>
        <v>0</v>
      </c>
      <c r="C177" s="3">
        <f t="shared" si="542"/>
        <v>0</v>
      </c>
      <c r="D177" s="3">
        <f t="shared" si="542"/>
        <v>0</v>
      </c>
      <c r="E177" s="3">
        <f t="shared" si="542"/>
        <v>0</v>
      </c>
      <c r="F177" s="3">
        <f t="shared" si="542"/>
        <v>1</v>
      </c>
      <c r="G177" s="3">
        <f t="shared" si="542"/>
        <v>0</v>
      </c>
      <c r="H177" s="3">
        <f t="shared" si="542"/>
        <v>0</v>
      </c>
      <c r="I177" s="3">
        <f t="shared" si="542"/>
        <v>0</v>
      </c>
      <c r="J177" s="3">
        <f t="shared" si="542"/>
        <v>0</v>
      </c>
      <c r="K177" s="3">
        <f t="shared" si="542"/>
        <v>1</v>
      </c>
      <c r="L177" s="3">
        <f t="shared" si="542"/>
        <v>0</v>
      </c>
      <c r="M177" s="3">
        <f t="shared" si="542"/>
        <v>1</v>
      </c>
      <c r="AA177" s="3">
        <f t="shared" si="8"/>
        <v>133</v>
      </c>
      <c r="AB177" s="7" t="b">
        <v>1</v>
      </c>
      <c r="AC177" s="3" t="b">
        <f t="shared" si="9"/>
        <v>1</v>
      </c>
      <c r="AD177" s="3" t="b">
        <f t="shared" ref="AD177:AN177" si="543">AND(AC177,C177=P$15)</f>
        <v>1</v>
      </c>
      <c r="AE177" s="3" t="b">
        <f t="shared" si="543"/>
        <v>0</v>
      </c>
      <c r="AF177" s="3" t="b">
        <f t="shared" si="543"/>
        <v>0</v>
      </c>
      <c r="AG177" s="3" t="b">
        <f t="shared" si="543"/>
        <v>0</v>
      </c>
      <c r="AH177" s="3" t="b">
        <f t="shared" si="543"/>
        <v>0</v>
      </c>
      <c r="AI177" s="3" t="b">
        <f t="shared" si="543"/>
        <v>0</v>
      </c>
      <c r="AJ177" s="3" t="b">
        <f t="shared" si="543"/>
        <v>0</v>
      </c>
      <c r="AK177" s="3" t="b">
        <f t="shared" si="543"/>
        <v>0</v>
      </c>
      <c r="AL177" s="3" t="b">
        <f t="shared" si="543"/>
        <v>0</v>
      </c>
      <c r="AM177" s="3" t="b">
        <f t="shared" si="543"/>
        <v>0</v>
      </c>
      <c r="AN177" s="8" t="b">
        <f t="shared" si="543"/>
        <v>0</v>
      </c>
      <c r="AO177" s="10" t="b">
        <f t="shared" si="11"/>
        <v>0</v>
      </c>
      <c r="AP177" s="3" t="b">
        <f t="shared" ref="AP177:AZ177" si="544">AND(AO177,C177=P$21)</f>
        <v>0</v>
      </c>
      <c r="AQ177" s="3" t="b">
        <f t="shared" si="544"/>
        <v>0</v>
      </c>
      <c r="AR177" s="3" t="b">
        <f t="shared" si="544"/>
        <v>0</v>
      </c>
      <c r="AS177" s="3" t="b">
        <f t="shared" si="544"/>
        <v>0</v>
      </c>
      <c r="AT177" s="3" t="b">
        <f t="shared" si="544"/>
        <v>0</v>
      </c>
      <c r="AU177" s="3" t="b">
        <f t="shared" si="544"/>
        <v>0</v>
      </c>
      <c r="AV177" s="3" t="b">
        <f t="shared" si="544"/>
        <v>0</v>
      </c>
      <c r="AW177" s="3" t="b">
        <f t="shared" si="544"/>
        <v>0</v>
      </c>
      <c r="AX177" s="3" t="b">
        <f t="shared" si="544"/>
        <v>0</v>
      </c>
      <c r="AY177" s="3" t="b">
        <f t="shared" si="544"/>
        <v>0</v>
      </c>
      <c r="AZ177" s="3" t="b">
        <f t="shared" si="544"/>
        <v>0</v>
      </c>
    </row>
    <row r="178">
      <c r="A178" s="9" t="s">
        <v>232</v>
      </c>
      <c r="B178" s="3">
        <f t="shared" ref="B178:M178" si="545">VALUE(MID($A178,B$1,1))</f>
        <v>1</v>
      </c>
      <c r="C178" s="3">
        <f t="shared" si="545"/>
        <v>1</v>
      </c>
      <c r="D178" s="3">
        <f t="shared" si="545"/>
        <v>0</v>
      </c>
      <c r="E178" s="3">
        <f t="shared" si="545"/>
        <v>0</v>
      </c>
      <c r="F178" s="3">
        <f t="shared" si="545"/>
        <v>0</v>
      </c>
      <c r="G178" s="3">
        <f t="shared" si="545"/>
        <v>1</v>
      </c>
      <c r="H178" s="3">
        <f t="shared" si="545"/>
        <v>1</v>
      </c>
      <c r="I178" s="3">
        <f t="shared" si="545"/>
        <v>1</v>
      </c>
      <c r="J178" s="3">
        <f t="shared" si="545"/>
        <v>0</v>
      </c>
      <c r="K178" s="3">
        <f t="shared" si="545"/>
        <v>0</v>
      </c>
      <c r="L178" s="3">
        <f t="shared" si="545"/>
        <v>1</v>
      </c>
      <c r="M178" s="3">
        <f t="shared" si="545"/>
        <v>0</v>
      </c>
      <c r="AA178" s="3">
        <f t="shared" si="8"/>
        <v>3186</v>
      </c>
      <c r="AB178" s="7" t="b">
        <v>1</v>
      </c>
      <c r="AC178" s="3" t="b">
        <f t="shared" si="9"/>
        <v>0</v>
      </c>
      <c r="AD178" s="3" t="b">
        <f t="shared" ref="AD178:AN178" si="546">AND(AC178,C178=P$15)</f>
        <v>0</v>
      </c>
      <c r="AE178" s="3" t="b">
        <f t="shared" si="546"/>
        <v>0</v>
      </c>
      <c r="AF178" s="3" t="b">
        <f t="shared" si="546"/>
        <v>0</v>
      </c>
      <c r="AG178" s="3" t="b">
        <f t="shared" si="546"/>
        <v>0</v>
      </c>
      <c r="AH178" s="3" t="b">
        <f t="shared" si="546"/>
        <v>0</v>
      </c>
      <c r="AI178" s="3" t="b">
        <f t="shared" si="546"/>
        <v>0</v>
      </c>
      <c r="AJ178" s="3" t="b">
        <f t="shared" si="546"/>
        <v>0</v>
      </c>
      <c r="AK178" s="3" t="b">
        <f t="shared" si="546"/>
        <v>0</v>
      </c>
      <c r="AL178" s="3" t="b">
        <f t="shared" si="546"/>
        <v>0</v>
      </c>
      <c r="AM178" s="3" t="b">
        <f t="shared" si="546"/>
        <v>0</v>
      </c>
      <c r="AN178" s="8" t="b">
        <f t="shared" si="546"/>
        <v>0</v>
      </c>
      <c r="AO178" s="10" t="b">
        <f t="shared" si="11"/>
        <v>1</v>
      </c>
      <c r="AP178" s="3" t="b">
        <f t="shared" ref="AP178:AZ178" si="547">AND(AO178,C178=P$21)</f>
        <v>0</v>
      </c>
      <c r="AQ178" s="3" t="b">
        <f t="shared" si="547"/>
        <v>0</v>
      </c>
      <c r="AR178" s="3" t="b">
        <f t="shared" si="547"/>
        <v>0</v>
      </c>
      <c r="AS178" s="3" t="b">
        <f t="shared" si="547"/>
        <v>0</v>
      </c>
      <c r="AT178" s="3" t="b">
        <f t="shared" si="547"/>
        <v>0</v>
      </c>
      <c r="AU178" s="3" t="b">
        <f t="shared" si="547"/>
        <v>0</v>
      </c>
      <c r="AV178" s="3" t="b">
        <f t="shared" si="547"/>
        <v>0</v>
      </c>
      <c r="AW178" s="3" t="b">
        <f t="shared" si="547"/>
        <v>0</v>
      </c>
      <c r="AX178" s="3" t="b">
        <f t="shared" si="547"/>
        <v>0</v>
      </c>
      <c r="AY178" s="3" t="b">
        <f t="shared" si="547"/>
        <v>0</v>
      </c>
      <c r="AZ178" s="3" t="b">
        <f t="shared" si="547"/>
        <v>0</v>
      </c>
    </row>
    <row r="179">
      <c r="A179" s="9" t="s">
        <v>233</v>
      </c>
      <c r="B179" s="3">
        <f t="shared" ref="B179:M179" si="548">VALUE(MID($A179,B$1,1))</f>
        <v>0</v>
      </c>
      <c r="C179" s="3">
        <f t="shared" si="548"/>
        <v>1</v>
      </c>
      <c r="D179" s="3">
        <f t="shared" si="548"/>
        <v>1</v>
      </c>
      <c r="E179" s="3">
        <f t="shared" si="548"/>
        <v>0</v>
      </c>
      <c r="F179" s="3">
        <f t="shared" si="548"/>
        <v>1</v>
      </c>
      <c r="G179" s="3">
        <f t="shared" si="548"/>
        <v>1</v>
      </c>
      <c r="H179" s="3">
        <f t="shared" si="548"/>
        <v>0</v>
      </c>
      <c r="I179" s="3">
        <f t="shared" si="548"/>
        <v>0</v>
      </c>
      <c r="J179" s="3">
        <f t="shared" si="548"/>
        <v>1</v>
      </c>
      <c r="K179" s="3">
        <f t="shared" si="548"/>
        <v>1</v>
      </c>
      <c r="L179" s="3">
        <f t="shared" si="548"/>
        <v>1</v>
      </c>
      <c r="M179" s="3">
        <f t="shared" si="548"/>
        <v>1</v>
      </c>
      <c r="AA179" s="3">
        <f t="shared" si="8"/>
        <v>1743</v>
      </c>
      <c r="AB179" s="7" t="b">
        <v>1</v>
      </c>
      <c r="AC179" s="3" t="b">
        <f t="shared" si="9"/>
        <v>1</v>
      </c>
      <c r="AD179" s="3" t="b">
        <f t="shared" ref="AD179:AN179" si="549">AND(AC179,C179=P$15)</f>
        <v>0</v>
      </c>
      <c r="AE179" s="3" t="b">
        <f t="shared" si="549"/>
        <v>0</v>
      </c>
      <c r="AF179" s="3" t="b">
        <f t="shared" si="549"/>
        <v>0</v>
      </c>
      <c r="AG179" s="3" t="b">
        <f t="shared" si="549"/>
        <v>0</v>
      </c>
      <c r="AH179" s="3" t="b">
        <f t="shared" si="549"/>
        <v>0</v>
      </c>
      <c r="AI179" s="3" t="b">
        <f t="shared" si="549"/>
        <v>0</v>
      </c>
      <c r="AJ179" s="3" t="b">
        <f t="shared" si="549"/>
        <v>0</v>
      </c>
      <c r="AK179" s="3" t="b">
        <f t="shared" si="549"/>
        <v>0</v>
      </c>
      <c r="AL179" s="3" t="b">
        <f t="shared" si="549"/>
        <v>0</v>
      </c>
      <c r="AM179" s="3" t="b">
        <f t="shared" si="549"/>
        <v>0</v>
      </c>
      <c r="AN179" s="8" t="b">
        <f t="shared" si="549"/>
        <v>0</v>
      </c>
      <c r="AO179" s="10" t="b">
        <f t="shared" si="11"/>
        <v>0</v>
      </c>
      <c r="AP179" s="3" t="b">
        <f t="shared" ref="AP179:AZ179" si="550">AND(AO179,C179=P$21)</f>
        <v>0</v>
      </c>
      <c r="AQ179" s="3" t="b">
        <f t="shared" si="550"/>
        <v>0</v>
      </c>
      <c r="AR179" s="3" t="b">
        <f t="shared" si="550"/>
        <v>0</v>
      </c>
      <c r="AS179" s="3" t="b">
        <f t="shared" si="550"/>
        <v>0</v>
      </c>
      <c r="AT179" s="3" t="b">
        <f t="shared" si="550"/>
        <v>0</v>
      </c>
      <c r="AU179" s="3" t="b">
        <f t="shared" si="550"/>
        <v>0</v>
      </c>
      <c r="AV179" s="3" t="b">
        <f t="shared" si="550"/>
        <v>0</v>
      </c>
      <c r="AW179" s="3" t="b">
        <f t="shared" si="550"/>
        <v>0</v>
      </c>
      <c r="AX179" s="3" t="b">
        <f t="shared" si="550"/>
        <v>0</v>
      </c>
      <c r="AY179" s="3" t="b">
        <f t="shared" si="550"/>
        <v>0</v>
      </c>
      <c r="AZ179" s="3" t="b">
        <f t="shared" si="550"/>
        <v>0</v>
      </c>
    </row>
    <row r="180">
      <c r="A180" s="9" t="s">
        <v>234</v>
      </c>
      <c r="B180" s="3">
        <f t="shared" ref="B180:M180" si="551">VALUE(MID($A180,B$1,1))</f>
        <v>1</v>
      </c>
      <c r="C180" s="3">
        <f t="shared" si="551"/>
        <v>1</v>
      </c>
      <c r="D180" s="3">
        <f t="shared" si="551"/>
        <v>1</v>
      </c>
      <c r="E180" s="3">
        <f t="shared" si="551"/>
        <v>0</v>
      </c>
      <c r="F180" s="3">
        <f t="shared" si="551"/>
        <v>0</v>
      </c>
      <c r="G180" s="3">
        <f t="shared" si="551"/>
        <v>1</v>
      </c>
      <c r="H180" s="3">
        <f t="shared" si="551"/>
        <v>1</v>
      </c>
      <c r="I180" s="3">
        <f t="shared" si="551"/>
        <v>1</v>
      </c>
      <c r="J180" s="3">
        <f t="shared" si="551"/>
        <v>1</v>
      </c>
      <c r="K180" s="3">
        <f t="shared" si="551"/>
        <v>0</v>
      </c>
      <c r="L180" s="3">
        <f t="shared" si="551"/>
        <v>0</v>
      </c>
      <c r="M180" s="3">
        <f t="shared" si="551"/>
        <v>1</v>
      </c>
      <c r="AA180" s="3">
        <f t="shared" si="8"/>
        <v>3705</v>
      </c>
      <c r="AB180" s="7" t="b">
        <v>1</v>
      </c>
      <c r="AC180" s="3" t="b">
        <f t="shared" si="9"/>
        <v>0</v>
      </c>
      <c r="AD180" s="3" t="b">
        <f t="shared" ref="AD180:AN180" si="552">AND(AC180,C180=P$15)</f>
        <v>0</v>
      </c>
      <c r="AE180" s="3" t="b">
        <f t="shared" si="552"/>
        <v>0</v>
      </c>
      <c r="AF180" s="3" t="b">
        <f t="shared" si="552"/>
        <v>0</v>
      </c>
      <c r="AG180" s="3" t="b">
        <f t="shared" si="552"/>
        <v>0</v>
      </c>
      <c r="AH180" s="3" t="b">
        <f t="shared" si="552"/>
        <v>0</v>
      </c>
      <c r="AI180" s="3" t="b">
        <f t="shared" si="552"/>
        <v>0</v>
      </c>
      <c r="AJ180" s="3" t="b">
        <f t="shared" si="552"/>
        <v>0</v>
      </c>
      <c r="AK180" s="3" t="b">
        <f t="shared" si="552"/>
        <v>0</v>
      </c>
      <c r="AL180" s="3" t="b">
        <f t="shared" si="552"/>
        <v>0</v>
      </c>
      <c r="AM180" s="3" t="b">
        <f t="shared" si="552"/>
        <v>0</v>
      </c>
      <c r="AN180" s="8" t="b">
        <f t="shared" si="552"/>
        <v>0</v>
      </c>
      <c r="AO180" s="10" t="b">
        <f t="shared" si="11"/>
        <v>1</v>
      </c>
      <c r="AP180" s="3" t="b">
        <f t="shared" ref="AP180:AZ180" si="553">AND(AO180,C180=P$21)</f>
        <v>0</v>
      </c>
      <c r="AQ180" s="3" t="b">
        <f t="shared" si="553"/>
        <v>0</v>
      </c>
      <c r="AR180" s="3" t="b">
        <f t="shared" si="553"/>
        <v>0</v>
      </c>
      <c r="AS180" s="3" t="b">
        <f t="shared" si="553"/>
        <v>0</v>
      </c>
      <c r="AT180" s="3" t="b">
        <f t="shared" si="553"/>
        <v>0</v>
      </c>
      <c r="AU180" s="3" t="b">
        <f t="shared" si="553"/>
        <v>0</v>
      </c>
      <c r="AV180" s="3" t="b">
        <f t="shared" si="553"/>
        <v>0</v>
      </c>
      <c r="AW180" s="3" t="b">
        <f t="shared" si="553"/>
        <v>0</v>
      </c>
      <c r="AX180" s="3" t="b">
        <f t="shared" si="553"/>
        <v>0</v>
      </c>
      <c r="AY180" s="3" t="b">
        <f t="shared" si="553"/>
        <v>0</v>
      </c>
      <c r="AZ180" s="3" t="b">
        <f t="shared" si="553"/>
        <v>0</v>
      </c>
    </row>
    <row r="181">
      <c r="A181" s="9" t="s">
        <v>235</v>
      </c>
      <c r="B181" s="3">
        <f t="shared" ref="B181:M181" si="554">VALUE(MID($A181,B$1,1))</f>
        <v>0</v>
      </c>
      <c r="C181" s="3">
        <f t="shared" si="554"/>
        <v>1</v>
      </c>
      <c r="D181" s="3">
        <f t="shared" si="554"/>
        <v>1</v>
      </c>
      <c r="E181" s="3">
        <f t="shared" si="554"/>
        <v>1</v>
      </c>
      <c r="F181" s="3">
        <f t="shared" si="554"/>
        <v>1</v>
      </c>
      <c r="G181" s="3">
        <f t="shared" si="554"/>
        <v>0</v>
      </c>
      <c r="H181" s="3">
        <f t="shared" si="554"/>
        <v>1</v>
      </c>
      <c r="I181" s="3">
        <f t="shared" si="554"/>
        <v>0</v>
      </c>
      <c r="J181" s="3">
        <f t="shared" si="554"/>
        <v>0</v>
      </c>
      <c r="K181" s="3">
        <f t="shared" si="554"/>
        <v>1</v>
      </c>
      <c r="L181" s="3">
        <f t="shared" si="554"/>
        <v>0</v>
      </c>
      <c r="M181" s="3">
        <f t="shared" si="554"/>
        <v>0</v>
      </c>
      <c r="AA181" s="3">
        <f t="shared" si="8"/>
        <v>1956</v>
      </c>
      <c r="AB181" s="7" t="b">
        <v>1</v>
      </c>
      <c r="AC181" s="3" t="b">
        <f t="shared" si="9"/>
        <v>1</v>
      </c>
      <c r="AD181" s="3" t="b">
        <f t="shared" ref="AD181:AN181" si="555">AND(AC181,C181=P$15)</f>
        <v>0</v>
      </c>
      <c r="AE181" s="3" t="b">
        <f t="shared" si="555"/>
        <v>0</v>
      </c>
      <c r="AF181" s="3" t="b">
        <f t="shared" si="555"/>
        <v>0</v>
      </c>
      <c r="AG181" s="3" t="b">
        <f t="shared" si="555"/>
        <v>0</v>
      </c>
      <c r="AH181" s="3" t="b">
        <f t="shared" si="555"/>
        <v>0</v>
      </c>
      <c r="AI181" s="3" t="b">
        <f t="shared" si="555"/>
        <v>0</v>
      </c>
      <c r="AJ181" s="3" t="b">
        <f t="shared" si="555"/>
        <v>0</v>
      </c>
      <c r="AK181" s="3" t="b">
        <f t="shared" si="555"/>
        <v>0</v>
      </c>
      <c r="AL181" s="3" t="b">
        <f t="shared" si="555"/>
        <v>0</v>
      </c>
      <c r="AM181" s="3" t="b">
        <f t="shared" si="555"/>
        <v>0</v>
      </c>
      <c r="AN181" s="8" t="b">
        <f t="shared" si="555"/>
        <v>0</v>
      </c>
      <c r="AO181" s="10" t="b">
        <f t="shared" si="11"/>
        <v>0</v>
      </c>
      <c r="AP181" s="3" t="b">
        <f t="shared" ref="AP181:AZ181" si="556">AND(AO181,C181=P$21)</f>
        <v>0</v>
      </c>
      <c r="AQ181" s="3" t="b">
        <f t="shared" si="556"/>
        <v>0</v>
      </c>
      <c r="AR181" s="3" t="b">
        <f t="shared" si="556"/>
        <v>0</v>
      </c>
      <c r="AS181" s="3" t="b">
        <f t="shared" si="556"/>
        <v>0</v>
      </c>
      <c r="AT181" s="3" t="b">
        <f t="shared" si="556"/>
        <v>0</v>
      </c>
      <c r="AU181" s="3" t="b">
        <f t="shared" si="556"/>
        <v>0</v>
      </c>
      <c r="AV181" s="3" t="b">
        <f t="shared" si="556"/>
        <v>0</v>
      </c>
      <c r="AW181" s="3" t="b">
        <f t="shared" si="556"/>
        <v>0</v>
      </c>
      <c r="AX181" s="3" t="b">
        <f t="shared" si="556"/>
        <v>0</v>
      </c>
      <c r="AY181" s="3" t="b">
        <f t="shared" si="556"/>
        <v>0</v>
      </c>
      <c r="AZ181" s="3" t="b">
        <f t="shared" si="556"/>
        <v>0</v>
      </c>
    </row>
    <row r="182">
      <c r="A182" s="9" t="s">
        <v>236</v>
      </c>
      <c r="B182" s="3">
        <f t="shared" ref="B182:M182" si="557">VALUE(MID($A182,B$1,1))</f>
        <v>0</v>
      </c>
      <c r="C182" s="3">
        <f t="shared" si="557"/>
        <v>0</v>
      </c>
      <c r="D182" s="3">
        <f t="shared" si="557"/>
        <v>0</v>
      </c>
      <c r="E182" s="3">
        <f t="shared" si="557"/>
        <v>0</v>
      </c>
      <c r="F182" s="3">
        <f t="shared" si="557"/>
        <v>1</v>
      </c>
      <c r="G182" s="3">
        <f t="shared" si="557"/>
        <v>1</v>
      </c>
      <c r="H182" s="3">
        <f t="shared" si="557"/>
        <v>0</v>
      </c>
      <c r="I182" s="3">
        <f t="shared" si="557"/>
        <v>1</v>
      </c>
      <c r="J182" s="3">
        <f t="shared" si="557"/>
        <v>0</v>
      </c>
      <c r="K182" s="3">
        <f t="shared" si="557"/>
        <v>0</v>
      </c>
      <c r="L182" s="3">
        <f t="shared" si="557"/>
        <v>0</v>
      </c>
      <c r="M182" s="3">
        <f t="shared" si="557"/>
        <v>0</v>
      </c>
      <c r="AA182" s="3">
        <f t="shared" si="8"/>
        <v>208</v>
      </c>
      <c r="AB182" s="7" t="b">
        <v>1</v>
      </c>
      <c r="AC182" s="3" t="b">
        <f t="shared" si="9"/>
        <v>1</v>
      </c>
      <c r="AD182" s="3" t="b">
        <f t="shared" ref="AD182:AN182" si="558">AND(AC182,C182=P$15)</f>
        <v>1</v>
      </c>
      <c r="AE182" s="3" t="b">
        <f t="shared" si="558"/>
        <v>0</v>
      </c>
      <c r="AF182" s="3" t="b">
        <f t="shared" si="558"/>
        <v>0</v>
      </c>
      <c r="AG182" s="3" t="b">
        <f t="shared" si="558"/>
        <v>0</v>
      </c>
      <c r="AH182" s="3" t="b">
        <f t="shared" si="558"/>
        <v>0</v>
      </c>
      <c r="AI182" s="3" t="b">
        <f t="shared" si="558"/>
        <v>0</v>
      </c>
      <c r="AJ182" s="3" t="b">
        <f t="shared" si="558"/>
        <v>0</v>
      </c>
      <c r="AK182" s="3" t="b">
        <f t="shared" si="558"/>
        <v>0</v>
      </c>
      <c r="AL182" s="3" t="b">
        <f t="shared" si="558"/>
        <v>0</v>
      </c>
      <c r="AM182" s="3" t="b">
        <f t="shared" si="558"/>
        <v>0</v>
      </c>
      <c r="AN182" s="8" t="b">
        <f t="shared" si="558"/>
        <v>0</v>
      </c>
      <c r="AO182" s="10" t="b">
        <f t="shared" si="11"/>
        <v>0</v>
      </c>
      <c r="AP182" s="3" t="b">
        <f t="shared" ref="AP182:AZ182" si="559">AND(AO182,C182=P$21)</f>
        <v>0</v>
      </c>
      <c r="AQ182" s="3" t="b">
        <f t="shared" si="559"/>
        <v>0</v>
      </c>
      <c r="AR182" s="3" t="b">
        <f t="shared" si="559"/>
        <v>0</v>
      </c>
      <c r="AS182" s="3" t="b">
        <f t="shared" si="559"/>
        <v>0</v>
      </c>
      <c r="AT182" s="3" t="b">
        <f t="shared" si="559"/>
        <v>0</v>
      </c>
      <c r="AU182" s="3" t="b">
        <f t="shared" si="559"/>
        <v>0</v>
      </c>
      <c r="AV182" s="3" t="b">
        <f t="shared" si="559"/>
        <v>0</v>
      </c>
      <c r="AW182" s="3" t="b">
        <f t="shared" si="559"/>
        <v>0</v>
      </c>
      <c r="AX182" s="3" t="b">
        <f t="shared" si="559"/>
        <v>0</v>
      </c>
      <c r="AY182" s="3" t="b">
        <f t="shared" si="559"/>
        <v>0</v>
      </c>
      <c r="AZ182" s="3" t="b">
        <f t="shared" si="559"/>
        <v>0</v>
      </c>
    </row>
    <row r="183">
      <c r="A183" s="9" t="s">
        <v>237</v>
      </c>
      <c r="B183" s="3">
        <f t="shared" ref="B183:M183" si="560">VALUE(MID($A183,B$1,1))</f>
        <v>0</v>
      </c>
      <c r="C183" s="3">
        <f t="shared" si="560"/>
        <v>0</v>
      </c>
      <c r="D183" s="3">
        <f t="shared" si="560"/>
        <v>1</v>
      </c>
      <c r="E183" s="3">
        <f t="shared" si="560"/>
        <v>0</v>
      </c>
      <c r="F183" s="3">
        <f t="shared" si="560"/>
        <v>0</v>
      </c>
      <c r="G183" s="3">
        <f t="shared" si="560"/>
        <v>1</v>
      </c>
      <c r="H183" s="3">
        <f t="shared" si="560"/>
        <v>0</v>
      </c>
      <c r="I183" s="3">
        <f t="shared" si="560"/>
        <v>1</v>
      </c>
      <c r="J183" s="3">
        <f t="shared" si="560"/>
        <v>0</v>
      </c>
      <c r="K183" s="3">
        <f t="shared" si="560"/>
        <v>0</v>
      </c>
      <c r="L183" s="3">
        <f t="shared" si="560"/>
        <v>0</v>
      </c>
      <c r="M183" s="3">
        <f t="shared" si="560"/>
        <v>1</v>
      </c>
      <c r="AA183" s="3">
        <f t="shared" si="8"/>
        <v>593</v>
      </c>
      <c r="AB183" s="7" t="b">
        <v>1</v>
      </c>
      <c r="AC183" s="3" t="b">
        <f t="shared" si="9"/>
        <v>1</v>
      </c>
      <c r="AD183" s="3" t="b">
        <f t="shared" ref="AD183:AN183" si="561">AND(AC183,C183=P$15)</f>
        <v>1</v>
      </c>
      <c r="AE183" s="3" t="b">
        <f t="shared" si="561"/>
        <v>1</v>
      </c>
      <c r="AF183" s="3" t="b">
        <f t="shared" si="561"/>
        <v>0</v>
      </c>
      <c r="AG183" s="3" t="b">
        <f t="shared" si="561"/>
        <v>0</v>
      </c>
      <c r="AH183" s="3" t="b">
        <f t="shared" si="561"/>
        <v>0</v>
      </c>
      <c r="AI183" s="3" t="b">
        <f t="shared" si="561"/>
        <v>0</v>
      </c>
      <c r="AJ183" s="3" t="b">
        <f t="shared" si="561"/>
        <v>0</v>
      </c>
      <c r="AK183" s="3" t="b">
        <f t="shared" si="561"/>
        <v>0</v>
      </c>
      <c r="AL183" s="3" t="b">
        <f t="shared" si="561"/>
        <v>0</v>
      </c>
      <c r="AM183" s="3" t="b">
        <f t="shared" si="561"/>
        <v>0</v>
      </c>
      <c r="AN183" s="8" t="b">
        <f t="shared" si="561"/>
        <v>0</v>
      </c>
      <c r="AO183" s="10" t="b">
        <f t="shared" si="11"/>
        <v>0</v>
      </c>
      <c r="AP183" s="3" t="b">
        <f t="shared" ref="AP183:AZ183" si="562">AND(AO183,C183=P$21)</f>
        <v>0</v>
      </c>
      <c r="AQ183" s="3" t="b">
        <f t="shared" si="562"/>
        <v>0</v>
      </c>
      <c r="AR183" s="3" t="b">
        <f t="shared" si="562"/>
        <v>0</v>
      </c>
      <c r="AS183" s="3" t="b">
        <f t="shared" si="562"/>
        <v>0</v>
      </c>
      <c r="AT183" s="3" t="b">
        <f t="shared" si="562"/>
        <v>0</v>
      </c>
      <c r="AU183" s="3" t="b">
        <f t="shared" si="562"/>
        <v>0</v>
      </c>
      <c r="AV183" s="3" t="b">
        <f t="shared" si="562"/>
        <v>0</v>
      </c>
      <c r="AW183" s="3" t="b">
        <f t="shared" si="562"/>
        <v>0</v>
      </c>
      <c r="AX183" s="3" t="b">
        <f t="shared" si="562"/>
        <v>0</v>
      </c>
      <c r="AY183" s="3" t="b">
        <f t="shared" si="562"/>
        <v>0</v>
      </c>
      <c r="AZ183" s="3" t="b">
        <f t="shared" si="562"/>
        <v>0</v>
      </c>
    </row>
    <row r="184">
      <c r="A184" s="9" t="s">
        <v>238</v>
      </c>
      <c r="B184" s="3">
        <f t="shared" ref="B184:M184" si="563">VALUE(MID($A184,B$1,1))</f>
        <v>0</v>
      </c>
      <c r="C184" s="3">
        <f t="shared" si="563"/>
        <v>0</v>
      </c>
      <c r="D184" s="3">
        <f t="shared" si="563"/>
        <v>0</v>
      </c>
      <c r="E184" s="3">
        <f t="shared" si="563"/>
        <v>0</v>
      </c>
      <c r="F184" s="3">
        <f t="shared" si="563"/>
        <v>1</v>
      </c>
      <c r="G184" s="3">
        <f t="shared" si="563"/>
        <v>1</v>
      </c>
      <c r="H184" s="3">
        <f t="shared" si="563"/>
        <v>0</v>
      </c>
      <c r="I184" s="3">
        <f t="shared" si="563"/>
        <v>1</v>
      </c>
      <c r="J184" s="3">
        <f t="shared" si="563"/>
        <v>1</v>
      </c>
      <c r="K184" s="3">
        <f t="shared" si="563"/>
        <v>0</v>
      </c>
      <c r="L184" s="3">
        <f t="shared" si="563"/>
        <v>0</v>
      </c>
      <c r="M184" s="3">
        <f t="shared" si="563"/>
        <v>1</v>
      </c>
      <c r="AA184" s="3">
        <f t="shared" si="8"/>
        <v>217</v>
      </c>
      <c r="AB184" s="7" t="b">
        <v>1</v>
      </c>
      <c r="AC184" s="3" t="b">
        <f t="shared" si="9"/>
        <v>1</v>
      </c>
      <c r="AD184" s="3" t="b">
        <f t="shared" ref="AD184:AN184" si="564">AND(AC184,C184=P$15)</f>
        <v>1</v>
      </c>
      <c r="AE184" s="3" t="b">
        <f t="shared" si="564"/>
        <v>0</v>
      </c>
      <c r="AF184" s="3" t="b">
        <f t="shared" si="564"/>
        <v>0</v>
      </c>
      <c r="AG184" s="3" t="b">
        <f t="shared" si="564"/>
        <v>0</v>
      </c>
      <c r="AH184" s="3" t="b">
        <f t="shared" si="564"/>
        <v>0</v>
      </c>
      <c r="AI184" s="3" t="b">
        <f t="shared" si="564"/>
        <v>0</v>
      </c>
      <c r="AJ184" s="3" t="b">
        <f t="shared" si="564"/>
        <v>0</v>
      </c>
      <c r="AK184" s="3" t="b">
        <f t="shared" si="564"/>
        <v>0</v>
      </c>
      <c r="AL184" s="3" t="b">
        <f t="shared" si="564"/>
        <v>0</v>
      </c>
      <c r="AM184" s="3" t="b">
        <f t="shared" si="564"/>
        <v>0</v>
      </c>
      <c r="AN184" s="8" t="b">
        <f t="shared" si="564"/>
        <v>0</v>
      </c>
      <c r="AO184" s="10" t="b">
        <f t="shared" si="11"/>
        <v>0</v>
      </c>
      <c r="AP184" s="3" t="b">
        <f t="shared" ref="AP184:AZ184" si="565">AND(AO184,C184=P$21)</f>
        <v>0</v>
      </c>
      <c r="AQ184" s="3" t="b">
        <f t="shared" si="565"/>
        <v>0</v>
      </c>
      <c r="AR184" s="3" t="b">
        <f t="shared" si="565"/>
        <v>0</v>
      </c>
      <c r="AS184" s="3" t="b">
        <f t="shared" si="565"/>
        <v>0</v>
      </c>
      <c r="AT184" s="3" t="b">
        <f t="shared" si="565"/>
        <v>0</v>
      </c>
      <c r="AU184" s="3" t="b">
        <f t="shared" si="565"/>
        <v>0</v>
      </c>
      <c r="AV184" s="3" t="b">
        <f t="shared" si="565"/>
        <v>0</v>
      </c>
      <c r="AW184" s="3" t="b">
        <f t="shared" si="565"/>
        <v>0</v>
      </c>
      <c r="AX184" s="3" t="b">
        <f t="shared" si="565"/>
        <v>0</v>
      </c>
      <c r="AY184" s="3" t="b">
        <f t="shared" si="565"/>
        <v>0</v>
      </c>
      <c r="AZ184" s="3" t="b">
        <f t="shared" si="565"/>
        <v>0</v>
      </c>
    </row>
    <row r="185">
      <c r="A185" s="9" t="s">
        <v>239</v>
      </c>
      <c r="B185" s="3">
        <f t="shared" ref="B185:M185" si="566">VALUE(MID($A185,B$1,1))</f>
        <v>0</v>
      </c>
      <c r="C185" s="3">
        <f t="shared" si="566"/>
        <v>0</v>
      </c>
      <c r="D185" s="3">
        <f t="shared" si="566"/>
        <v>0</v>
      </c>
      <c r="E185" s="3">
        <f t="shared" si="566"/>
        <v>0</v>
      </c>
      <c r="F185" s="3">
        <f t="shared" si="566"/>
        <v>0</v>
      </c>
      <c r="G185" s="3">
        <f t="shared" si="566"/>
        <v>0</v>
      </c>
      <c r="H185" s="3">
        <f t="shared" si="566"/>
        <v>0</v>
      </c>
      <c r="I185" s="3">
        <f t="shared" si="566"/>
        <v>0</v>
      </c>
      <c r="J185" s="3">
        <f t="shared" si="566"/>
        <v>1</v>
      </c>
      <c r="K185" s="3">
        <f t="shared" si="566"/>
        <v>1</v>
      </c>
      <c r="L185" s="3">
        <f t="shared" si="566"/>
        <v>1</v>
      </c>
      <c r="M185" s="3">
        <f t="shared" si="566"/>
        <v>1</v>
      </c>
      <c r="AA185" s="3">
        <f t="shared" si="8"/>
        <v>15</v>
      </c>
      <c r="AB185" s="7" t="b">
        <v>1</v>
      </c>
      <c r="AC185" s="3" t="b">
        <f t="shared" si="9"/>
        <v>1</v>
      </c>
      <c r="AD185" s="3" t="b">
        <f t="shared" ref="AD185:AN185" si="567">AND(AC185,C185=P$15)</f>
        <v>1</v>
      </c>
      <c r="AE185" s="3" t="b">
        <f t="shared" si="567"/>
        <v>0</v>
      </c>
      <c r="AF185" s="3" t="b">
        <f t="shared" si="567"/>
        <v>0</v>
      </c>
      <c r="AG185" s="3" t="b">
        <f t="shared" si="567"/>
        <v>0</v>
      </c>
      <c r="AH185" s="3" t="b">
        <f t="shared" si="567"/>
        <v>0</v>
      </c>
      <c r="AI185" s="3" t="b">
        <f t="shared" si="567"/>
        <v>0</v>
      </c>
      <c r="AJ185" s="3" t="b">
        <f t="shared" si="567"/>
        <v>0</v>
      </c>
      <c r="AK185" s="3" t="b">
        <f t="shared" si="567"/>
        <v>0</v>
      </c>
      <c r="AL185" s="3" t="b">
        <f t="shared" si="567"/>
        <v>0</v>
      </c>
      <c r="AM185" s="3" t="b">
        <f t="shared" si="567"/>
        <v>0</v>
      </c>
      <c r="AN185" s="8" t="b">
        <f t="shared" si="567"/>
        <v>0</v>
      </c>
      <c r="AO185" s="10" t="b">
        <f t="shared" si="11"/>
        <v>0</v>
      </c>
      <c r="AP185" s="3" t="b">
        <f t="shared" ref="AP185:AZ185" si="568">AND(AO185,C185=P$21)</f>
        <v>0</v>
      </c>
      <c r="AQ185" s="3" t="b">
        <f t="shared" si="568"/>
        <v>0</v>
      </c>
      <c r="AR185" s="3" t="b">
        <f t="shared" si="568"/>
        <v>0</v>
      </c>
      <c r="AS185" s="3" t="b">
        <f t="shared" si="568"/>
        <v>0</v>
      </c>
      <c r="AT185" s="3" t="b">
        <f t="shared" si="568"/>
        <v>0</v>
      </c>
      <c r="AU185" s="3" t="b">
        <f t="shared" si="568"/>
        <v>0</v>
      </c>
      <c r="AV185" s="3" t="b">
        <f t="shared" si="568"/>
        <v>0</v>
      </c>
      <c r="AW185" s="3" t="b">
        <f t="shared" si="568"/>
        <v>0</v>
      </c>
      <c r="AX185" s="3" t="b">
        <f t="shared" si="568"/>
        <v>0</v>
      </c>
      <c r="AY185" s="3" t="b">
        <f t="shared" si="568"/>
        <v>0</v>
      </c>
      <c r="AZ185" s="3" t="b">
        <f t="shared" si="568"/>
        <v>0</v>
      </c>
    </row>
    <row r="186">
      <c r="A186" s="9" t="s">
        <v>240</v>
      </c>
      <c r="B186" s="3">
        <f t="shared" ref="B186:M186" si="569">VALUE(MID($A186,B$1,1))</f>
        <v>1</v>
      </c>
      <c r="C186" s="3">
        <f t="shared" si="569"/>
        <v>1</v>
      </c>
      <c r="D186" s="3">
        <f t="shared" si="569"/>
        <v>1</v>
      </c>
      <c r="E186" s="3">
        <f t="shared" si="569"/>
        <v>1</v>
      </c>
      <c r="F186" s="3">
        <f t="shared" si="569"/>
        <v>0</v>
      </c>
      <c r="G186" s="3">
        <f t="shared" si="569"/>
        <v>0</v>
      </c>
      <c r="H186" s="3">
        <f t="shared" si="569"/>
        <v>0</v>
      </c>
      <c r="I186" s="3">
        <f t="shared" si="569"/>
        <v>0</v>
      </c>
      <c r="J186" s="3">
        <f t="shared" si="569"/>
        <v>1</v>
      </c>
      <c r="K186" s="3">
        <f t="shared" si="569"/>
        <v>1</v>
      </c>
      <c r="L186" s="3">
        <f t="shared" si="569"/>
        <v>0</v>
      </c>
      <c r="M186" s="3">
        <f t="shared" si="569"/>
        <v>0</v>
      </c>
      <c r="AA186" s="3">
        <f t="shared" si="8"/>
        <v>3852</v>
      </c>
      <c r="AB186" s="7" t="b">
        <v>1</v>
      </c>
      <c r="AC186" s="3" t="b">
        <f t="shared" si="9"/>
        <v>0</v>
      </c>
      <c r="AD186" s="3" t="b">
        <f t="shared" ref="AD186:AN186" si="570">AND(AC186,C186=P$15)</f>
        <v>0</v>
      </c>
      <c r="AE186" s="3" t="b">
        <f t="shared" si="570"/>
        <v>0</v>
      </c>
      <c r="AF186" s="3" t="b">
        <f t="shared" si="570"/>
        <v>0</v>
      </c>
      <c r="AG186" s="3" t="b">
        <f t="shared" si="570"/>
        <v>0</v>
      </c>
      <c r="AH186" s="3" t="b">
        <f t="shared" si="570"/>
        <v>0</v>
      </c>
      <c r="AI186" s="3" t="b">
        <f t="shared" si="570"/>
        <v>0</v>
      </c>
      <c r="AJ186" s="3" t="b">
        <f t="shared" si="570"/>
        <v>0</v>
      </c>
      <c r="AK186" s="3" t="b">
        <f t="shared" si="570"/>
        <v>0</v>
      </c>
      <c r="AL186" s="3" t="b">
        <f t="shared" si="570"/>
        <v>0</v>
      </c>
      <c r="AM186" s="3" t="b">
        <f t="shared" si="570"/>
        <v>0</v>
      </c>
      <c r="AN186" s="8" t="b">
        <f t="shared" si="570"/>
        <v>0</v>
      </c>
      <c r="AO186" s="10" t="b">
        <f t="shared" si="11"/>
        <v>1</v>
      </c>
      <c r="AP186" s="3" t="b">
        <f t="shared" ref="AP186:AZ186" si="571">AND(AO186,C186=P$21)</f>
        <v>0</v>
      </c>
      <c r="AQ186" s="3" t="b">
        <f t="shared" si="571"/>
        <v>0</v>
      </c>
      <c r="AR186" s="3" t="b">
        <f t="shared" si="571"/>
        <v>0</v>
      </c>
      <c r="AS186" s="3" t="b">
        <f t="shared" si="571"/>
        <v>0</v>
      </c>
      <c r="AT186" s="3" t="b">
        <f t="shared" si="571"/>
        <v>0</v>
      </c>
      <c r="AU186" s="3" t="b">
        <f t="shared" si="571"/>
        <v>0</v>
      </c>
      <c r="AV186" s="3" t="b">
        <f t="shared" si="571"/>
        <v>0</v>
      </c>
      <c r="AW186" s="3" t="b">
        <f t="shared" si="571"/>
        <v>0</v>
      </c>
      <c r="AX186" s="3" t="b">
        <f t="shared" si="571"/>
        <v>0</v>
      </c>
      <c r="AY186" s="3" t="b">
        <f t="shared" si="571"/>
        <v>0</v>
      </c>
      <c r="AZ186" s="3" t="b">
        <f t="shared" si="571"/>
        <v>0</v>
      </c>
    </row>
    <row r="187">
      <c r="A187" s="9" t="s">
        <v>241</v>
      </c>
      <c r="B187" s="3">
        <f t="shared" ref="B187:M187" si="572">VALUE(MID($A187,B$1,1))</f>
        <v>1</v>
      </c>
      <c r="C187" s="3">
        <f t="shared" si="572"/>
        <v>1</v>
      </c>
      <c r="D187" s="3">
        <f t="shared" si="572"/>
        <v>1</v>
      </c>
      <c r="E187" s="3">
        <f t="shared" si="572"/>
        <v>1</v>
      </c>
      <c r="F187" s="3">
        <f t="shared" si="572"/>
        <v>0</v>
      </c>
      <c r="G187" s="3">
        <f t="shared" si="572"/>
        <v>0</v>
      </c>
      <c r="H187" s="3">
        <f t="shared" si="572"/>
        <v>1</v>
      </c>
      <c r="I187" s="3">
        <f t="shared" si="572"/>
        <v>0</v>
      </c>
      <c r="J187" s="3">
        <f t="shared" si="572"/>
        <v>0</v>
      </c>
      <c r="K187" s="3">
        <f t="shared" si="572"/>
        <v>1</v>
      </c>
      <c r="L187" s="3">
        <f t="shared" si="572"/>
        <v>0</v>
      </c>
      <c r="M187" s="3">
        <f t="shared" si="572"/>
        <v>1</v>
      </c>
      <c r="AA187" s="3">
        <f t="shared" si="8"/>
        <v>3877</v>
      </c>
      <c r="AB187" s="7" t="b">
        <v>1</v>
      </c>
      <c r="AC187" s="3" t="b">
        <f t="shared" si="9"/>
        <v>0</v>
      </c>
      <c r="AD187" s="3" t="b">
        <f t="shared" ref="AD187:AN187" si="573">AND(AC187,C187=P$15)</f>
        <v>0</v>
      </c>
      <c r="AE187" s="3" t="b">
        <f t="shared" si="573"/>
        <v>0</v>
      </c>
      <c r="AF187" s="3" t="b">
        <f t="shared" si="573"/>
        <v>0</v>
      </c>
      <c r="AG187" s="3" t="b">
        <f t="shared" si="573"/>
        <v>0</v>
      </c>
      <c r="AH187" s="3" t="b">
        <f t="shared" si="573"/>
        <v>0</v>
      </c>
      <c r="AI187" s="3" t="b">
        <f t="shared" si="573"/>
        <v>0</v>
      </c>
      <c r="AJ187" s="3" t="b">
        <f t="shared" si="573"/>
        <v>0</v>
      </c>
      <c r="AK187" s="3" t="b">
        <f t="shared" si="573"/>
        <v>0</v>
      </c>
      <c r="AL187" s="3" t="b">
        <f t="shared" si="573"/>
        <v>0</v>
      </c>
      <c r="AM187" s="3" t="b">
        <f t="shared" si="573"/>
        <v>0</v>
      </c>
      <c r="AN187" s="8" t="b">
        <f t="shared" si="573"/>
        <v>0</v>
      </c>
      <c r="AO187" s="10" t="b">
        <f t="shared" si="11"/>
        <v>1</v>
      </c>
      <c r="AP187" s="3" t="b">
        <f t="shared" ref="AP187:AZ187" si="574">AND(AO187,C187=P$21)</f>
        <v>0</v>
      </c>
      <c r="AQ187" s="3" t="b">
        <f t="shared" si="574"/>
        <v>0</v>
      </c>
      <c r="AR187" s="3" t="b">
        <f t="shared" si="574"/>
        <v>0</v>
      </c>
      <c r="AS187" s="3" t="b">
        <f t="shared" si="574"/>
        <v>0</v>
      </c>
      <c r="AT187" s="3" t="b">
        <f t="shared" si="574"/>
        <v>0</v>
      </c>
      <c r="AU187" s="3" t="b">
        <f t="shared" si="574"/>
        <v>0</v>
      </c>
      <c r="AV187" s="3" t="b">
        <f t="shared" si="574"/>
        <v>0</v>
      </c>
      <c r="AW187" s="3" t="b">
        <f t="shared" si="574"/>
        <v>0</v>
      </c>
      <c r="AX187" s="3" t="b">
        <f t="shared" si="574"/>
        <v>0</v>
      </c>
      <c r="AY187" s="3" t="b">
        <f t="shared" si="574"/>
        <v>0</v>
      </c>
      <c r="AZ187" s="3" t="b">
        <f t="shared" si="574"/>
        <v>0</v>
      </c>
    </row>
    <row r="188">
      <c r="A188" s="9" t="s">
        <v>242</v>
      </c>
      <c r="B188" s="3">
        <f t="shared" ref="B188:M188" si="575">VALUE(MID($A188,B$1,1))</f>
        <v>1</v>
      </c>
      <c r="C188" s="3">
        <f t="shared" si="575"/>
        <v>1</v>
      </c>
      <c r="D188" s="3">
        <f t="shared" si="575"/>
        <v>0</v>
      </c>
      <c r="E188" s="3">
        <f t="shared" si="575"/>
        <v>1</v>
      </c>
      <c r="F188" s="3">
        <f t="shared" si="575"/>
        <v>1</v>
      </c>
      <c r="G188" s="3">
        <f t="shared" si="575"/>
        <v>0</v>
      </c>
      <c r="H188" s="3">
        <f t="shared" si="575"/>
        <v>0</v>
      </c>
      <c r="I188" s="3">
        <f t="shared" si="575"/>
        <v>0</v>
      </c>
      <c r="J188" s="3">
        <f t="shared" si="575"/>
        <v>1</v>
      </c>
      <c r="K188" s="3">
        <f t="shared" si="575"/>
        <v>1</v>
      </c>
      <c r="L188" s="3">
        <f t="shared" si="575"/>
        <v>1</v>
      </c>
      <c r="M188" s="3">
        <f t="shared" si="575"/>
        <v>0</v>
      </c>
      <c r="AA188" s="3">
        <f t="shared" si="8"/>
        <v>3470</v>
      </c>
      <c r="AB188" s="7" t="b">
        <v>1</v>
      </c>
      <c r="AC188" s="3" t="b">
        <f t="shared" si="9"/>
        <v>0</v>
      </c>
      <c r="AD188" s="3" t="b">
        <f t="shared" ref="AD188:AN188" si="576">AND(AC188,C188=P$15)</f>
        <v>0</v>
      </c>
      <c r="AE188" s="3" t="b">
        <f t="shared" si="576"/>
        <v>0</v>
      </c>
      <c r="AF188" s="3" t="b">
        <f t="shared" si="576"/>
        <v>0</v>
      </c>
      <c r="AG188" s="3" t="b">
        <f t="shared" si="576"/>
        <v>0</v>
      </c>
      <c r="AH188" s="3" t="b">
        <f t="shared" si="576"/>
        <v>0</v>
      </c>
      <c r="AI188" s="3" t="b">
        <f t="shared" si="576"/>
        <v>0</v>
      </c>
      <c r="AJ188" s="3" t="b">
        <f t="shared" si="576"/>
        <v>0</v>
      </c>
      <c r="AK188" s="3" t="b">
        <f t="shared" si="576"/>
        <v>0</v>
      </c>
      <c r="AL188" s="3" t="b">
        <f t="shared" si="576"/>
        <v>0</v>
      </c>
      <c r="AM188" s="3" t="b">
        <f t="shared" si="576"/>
        <v>0</v>
      </c>
      <c r="AN188" s="8" t="b">
        <f t="shared" si="576"/>
        <v>0</v>
      </c>
      <c r="AO188" s="10" t="b">
        <f t="shared" si="11"/>
        <v>1</v>
      </c>
      <c r="AP188" s="3" t="b">
        <f t="shared" ref="AP188:AZ188" si="577">AND(AO188,C188=P$21)</f>
        <v>0</v>
      </c>
      <c r="AQ188" s="3" t="b">
        <f t="shared" si="577"/>
        <v>0</v>
      </c>
      <c r="AR188" s="3" t="b">
        <f t="shared" si="577"/>
        <v>0</v>
      </c>
      <c r="AS188" s="3" t="b">
        <f t="shared" si="577"/>
        <v>0</v>
      </c>
      <c r="AT188" s="3" t="b">
        <f t="shared" si="577"/>
        <v>0</v>
      </c>
      <c r="AU188" s="3" t="b">
        <f t="shared" si="577"/>
        <v>0</v>
      </c>
      <c r="AV188" s="3" t="b">
        <f t="shared" si="577"/>
        <v>0</v>
      </c>
      <c r="AW188" s="3" t="b">
        <f t="shared" si="577"/>
        <v>0</v>
      </c>
      <c r="AX188" s="3" t="b">
        <f t="shared" si="577"/>
        <v>0</v>
      </c>
      <c r="AY188" s="3" t="b">
        <f t="shared" si="577"/>
        <v>0</v>
      </c>
      <c r="AZ188" s="3" t="b">
        <f t="shared" si="577"/>
        <v>0</v>
      </c>
    </row>
    <row r="189">
      <c r="A189" s="9" t="s">
        <v>243</v>
      </c>
      <c r="B189" s="3">
        <f t="shared" ref="B189:M189" si="578">VALUE(MID($A189,B$1,1))</f>
        <v>0</v>
      </c>
      <c r="C189" s="3">
        <f t="shared" si="578"/>
        <v>0</v>
      </c>
      <c r="D189" s="3">
        <f t="shared" si="578"/>
        <v>0</v>
      </c>
      <c r="E189" s="3">
        <f t="shared" si="578"/>
        <v>1</v>
      </c>
      <c r="F189" s="3">
        <f t="shared" si="578"/>
        <v>0</v>
      </c>
      <c r="G189" s="3">
        <f t="shared" si="578"/>
        <v>1</v>
      </c>
      <c r="H189" s="3">
        <f t="shared" si="578"/>
        <v>0</v>
      </c>
      <c r="I189" s="3">
        <f t="shared" si="578"/>
        <v>0</v>
      </c>
      <c r="J189" s="3">
        <f t="shared" si="578"/>
        <v>1</v>
      </c>
      <c r="K189" s="3">
        <f t="shared" si="578"/>
        <v>1</v>
      </c>
      <c r="L189" s="3">
        <f t="shared" si="578"/>
        <v>1</v>
      </c>
      <c r="M189" s="3">
        <f t="shared" si="578"/>
        <v>0</v>
      </c>
      <c r="AA189" s="3">
        <f t="shared" si="8"/>
        <v>334</v>
      </c>
      <c r="AB189" s="7" t="b">
        <v>1</v>
      </c>
      <c r="AC189" s="3" t="b">
        <f t="shared" si="9"/>
        <v>1</v>
      </c>
      <c r="AD189" s="3" t="b">
        <f t="shared" ref="AD189:AN189" si="579">AND(AC189,C189=P$15)</f>
        <v>1</v>
      </c>
      <c r="AE189" s="3" t="b">
        <f t="shared" si="579"/>
        <v>0</v>
      </c>
      <c r="AF189" s="3" t="b">
        <f t="shared" si="579"/>
        <v>0</v>
      </c>
      <c r="AG189" s="3" t="b">
        <f t="shared" si="579"/>
        <v>0</v>
      </c>
      <c r="AH189" s="3" t="b">
        <f t="shared" si="579"/>
        <v>0</v>
      </c>
      <c r="AI189" s="3" t="b">
        <f t="shared" si="579"/>
        <v>0</v>
      </c>
      <c r="AJ189" s="3" t="b">
        <f t="shared" si="579"/>
        <v>0</v>
      </c>
      <c r="AK189" s="3" t="b">
        <f t="shared" si="579"/>
        <v>0</v>
      </c>
      <c r="AL189" s="3" t="b">
        <f t="shared" si="579"/>
        <v>0</v>
      </c>
      <c r="AM189" s="3" t="b">
        <f t="shared" si="579"/>
        <v>0</v>
      </c>
      <c r="AN189" s="8" t="b">
        <f t="shared" si="579"/>
        <v>0</v>
      </c>
      <c r="AO189" s="10" t="b">
        <f t="shared" si="11"/>
        <v>0</v>
      </c>
      <c r="AP189" s="3" t="b">
        <f t="shared" ref="AP189:AZ189" si="580">AND(AO189,C189=P$21)</f>
        <v>0</v>
      </c>
      <c r="AQ189" s="3" t="b">
        <f t="shared" si="580"/>
        <v>0</v>
      </c>
      <c r="AR189" s="3" t="b">
        <f t="shared" si="580"/>
        <v>0</v>
      </c>
      <c r="AS189" s="3" t="b">
        <f t="shared" si="580"/>
        <v>0</v>
      </c>
      <c r="AT189" s="3" t="b">
        <f t="shared" si="580"/>
        <v>0</v>
      </c>
      <c r="AU189" s="3" t="b">
        <f t="shared" si="580"/>
        <v>0</v>
      </c>
      <c r="AV189" s="3" t="b">
        <f t="shared" si="580"/>
        <v>0</v>
      </c>
      <c r="AW189" s="3" t="b">
        <f t="shared" si="580"/>
        <v>0</v>
      </c>
      <c r="AX189" s="3" t="b">
        <f t="shared" si="580"/>
        <v>0</v>
      </c>
      <c r="AY189" s="3" t="b">
        <f t="shared" si="580"/>
        <v>0</v>
      </c>
      <c r="AZ189" s="3" t="b">
        <f t="shared" si="580"/>
        <v>0</v>
      </c>
    </row>
    <row r="190">
      <c r="A190" s="9" t="s">
        <v>244</v>
      </c>
      <c r="B190" s="3">
        <f t="shared" ref="B190:M190" si="581">VALUE(MID($A190,B$1,1))</f>
        <v>0</v>
      </c>
      <c r="C190" s="3">
        <f t="shared" si="581"/>
        <v>1</v>
      </c>
      <c r="D190" s="3">
        <f t="shared" si="581"/>
        <v>0</v>
      </c>
      <c r="E190" s="3">
        <f t="shared" si="581"/>
        <v>0</v>
      </c>
      <c r="F190" s="3">
        <f t="shared" si="581"/>
        <v>1</v>
      </c>
      <c r="G190" s="3">
        <f t="shared" si="581"/>
        <v>1</v>
      </c>
      <c r="H190" s="3">
        <f t="shared" si="581"/>
        <v>0</v>
      </c>
      <c r="I190" s="3">
        <f t="shared" si="581"/>
        <v>1</v>
      </c>
      <c r="J190" s="3">
        <f t="shared" si="581"/>
        <v>1</v>
      </c>
      <c r="K190" s="3">
        <f t="shared" si="581"/>
        <v>0</v>
      </c>
      <c r="L190" s="3">
        <f t="shared" si="581"/>
        <v>0</v>
      </c>
      <c r="M190" s="3">
        <f t="shared" si="581"/>
        <v>0</v>
      </c>
      <c r="AA190" s="3">
        <f t="shared" si="8"/>
        <v>1240</v>
      </c>
      <c r="AB190" s="7" t="b">
        <v>1</v>
      </c>
      <c r="AC190" s="3" t="b">
        <f t="shared" si="9"/>
        <v>1</v>
      </c>
      <c r="AD190" s="3" t="b">
        <f t="shared" ref="AD190:AN190" si="582">AND(AC190,C190=P$15)</f>
        <v>0</v>
      </c>
      <c r="AE190" s="3" t="b">
        <f t="shared" si="582"/>
        <v>0</v>
      </c>
      <c r="AF190" s="3" t="b">
        <f t="shared" si="582"/>
        <v>0</v>
      </c>
      <c r="AG190" s="3" t="b">
        <f t="shared" si="582"/>
        <v>0</v>
      </c>
      <c r="AH190" s="3" t="b">
        <f t="shared" si="582"/>
        <v>0</v>
      </c>
      <c r="AI190" s="3" t="b">
        <f t="shared" si="582"/>
        <v>0</v>
      </c>
      <c r="AJ190" s="3" t="b">
        <f t="shared" si="582"/>
        <v>0</v>
      </c>
      <c r="AK190" s="3" t="b">
        <f t="shared" si="582"/>
        <v>0</v>
      </c>
      <c r="AL190" s="3" t="b">
        <f t="shared" si="582"/>
        <v>0</v>
      </c>
      <c r="AM190" s="3" t="b">
        <f t="shared" si="582"/>
        <v>0</v>
      </c>
      <c r="AN190" s="8" t="b">
        <f t="shared" si="582"/>
        <v>0</v>
      </c>
      <c r="AO190" s="10" t="b">
        <f t="shared" si="11"/>
        <v>0</v>
      </c>
      <c r="AP190" s="3" t="b">
        <f t="shared" ref="AP190:AZ190" si="583">AND(AO190,C190=P$21)</f>
        <v>0</v>
      </c>
      <c r="AQ190" s="3" t="b">
        <f t="shared" si="583"/>
        <v>0</v>
      </c>
      <c r="AR190" s="3" t="b">
        <f t="shared" si="583"/>
        <v>0</v>
      </c>
      <c r="AS190" s="3" t="b">
        <f t="shared" si="583"/>
        <v>0</v>
      </c>
      <c r="AT190" s="3" t="b">
        <f t="shared" si="583"/>
        <v>0</v>
      </c>
      <c r="AU190" s="3" t="b">
        <f t="shared" si="583"/>
        <v>0</v>
      </c>
      <c r="AV190" s="3" t="b">
        <f t="shared" si="583"/>
        <v>0</v>
      </c>
      <c r="AW190" s="3" t="b">
        <f t="shared" si="583"/>
        <v>0</v>
      </c>
      <c r="AX190" s="3" t="b">
        <f t="shared" si="583"/>
        <v>0</v>
      </c>
      <c r="AY190" s="3" t="b">
        <f t="shared" si="583"/>
        <v>0</v>
      </c>
      <c r="AZ190" s="3" t="b">
        <f t="shared" si="583"/>
        <v>0</v>
      </c>
    </row>
    <row r="191">
      <c r="A191" s="9" t="s">
        <v>245</v>
      </c>
      <c r="B191" s="3">
        <f t="shared" ref="B191:M191" si="584">VALUE(MID($A191,B$1,1))</f>
        <v>1</v>
      </c>
      <c r="C191" s="3">
        <f t="shared" si="584"/>
        <v>1</v>
      </c>
      <c r="D191" s="3">
        <f t="shared" si="584"/>
        <v>0</v>
      </c>
      <c r="E191" s="3">
        <f t="shared" si="584"/>
        <v>0</v>
      </c>
      <c r="F191" s="3">
        <f t="shared" si="584"/>
        <v>1</v>
      </c>
      <c r="G191" s="3">
        <f t="shared" si="584"/>
        <v>0</v>
      </c>
      <c r="H191" s="3">
        <f t="shared" si="584"/>
        <v>0</v>
      </c>
      <c r="I191" s="3">
        <f t="shared" si="584"/>
        <v>0</v>
      </c>
      <c r="J191" s="3">
        <f t="shared" si="584"/>
        <v>0</v>
      </c>
      <c r="K191" s="3">
        <f t="shared" si="584"/>
        <v>1</v>
      </c>
      <c r="L191" s="3">
        <f t="shared" si="584"/>
        <v>0</v>
      </c>
      <c r="M191" s="3">
        <f t="shared" si="584"/>
        <v>1</v>
      </c>
      <c r="AA191" s="3">
        <f t="shared" si="8"/>
        <v>3205</v>
      </c>
      <c r="AB191" s="7" t="b">
        <v>1</v>
      </c>
      <c r="AC191" s="3" t="b">
        <f t="shared" si="9"/>
        <v>0</v>
      </c>
      <c r="AD191" s="3" t="b">
        <f t="shared" ref="AD191:AN191" si="585">AND(AC191,C191=P$15)</f>
        <v>0</v>
      </c>
      <c r="AE191" s="3" t="b">
        <f t="shared" si="585"/>
        <v>0</v>
      </c>
      <c r="AF191" s="3" t="b">
        <f t="shared" si="585"/>
        <v>0</v>
      </c>
      <c r="AG191" s="3" t="b">
        <f t="shared" si="585"/>
        <v>0</v>
      </c>
      <c r="AH191" s="3" t="b">
        <f t="shared" si="585"/>
        <v>0</v>
      </c>
      <c r="AI191" s="3" t="b">
        <f t="shared" si="585"/>
        <v>0</v>
      </c>
      <c r="AJ191" s="3" t="b">
        <f t="shared" si="585"/>
        <v>0</v>
      </c>
      <c r="AK191" s="3" t="b">
        <f t="shared" si="585"/>
        <v>0</v>
      </c>
      <c r="AL191" s="3" t="b">
        <f t="shared" si="585"/>
        <v>0</v>
      </c>
      <c r="AM191" s="3" t="b">
        <f t="shared" si="585"/>
        <v>0</v>
      </c>
      <c r="AN191" s="8" t="b">
        <f t="shared" si="585"/>
        <v>0</v>
      </c>
      <c r="AO191" s="10" t="b">
        <f t="shared" si="11"/>
        <v>1</v>
      </c>
      <c r="AP191" s="3" t="b">
        <f t="shared" ref="AP191:AZ191" si="586">AND(AO191,C191=P$21)</f>
        <v>0</v>
      </c>
      <c r="AQ191" s="3" t="b">
        <f t="shared" si="586"/>
        <v>0</v>
      </c>
      <c r="AR191" s="3" t="b">
        <f t="shared" si="586"/>
        <v>0</v>
      </c>
      <c r="AS191" s="3" t="b">
        <f t="shared" si="586"/>
        <v>0</v>
      </c>
      <c r="AT191" s="3" t="b">
        <f t="shared" si="586"/>
        <v>0</v>
      </c>
      <c r="AU191" s="3" t="b">
        <f t="shared" si="586"/>
        <v>0</v>
      </c>
      <c r="AV191" s="3" t="b">
        <f t="shared" si="586"/>
        <v>0</v>
      </c>
      <c r="AW191" s="3" t="b">
        <f t="shared" si="586"/>
        <v>0</v>
      </c>
      <c r="AX191" s="3" t="b">
        <f t="shared" si="586"/>
        <v>0</v>
      </c>
      <c r="AY191" s="3" t="b">
        <f t="shared" si="586"/>
        <v>0</v>
      </c>
      <c r="AZ191" s="3" t="b">
        <f t="shared" si="586"/>
        <v>0</v>
      </c>
    </row>
    <row r="192">
      <c r="A192" s="9" t="s">
        <v>246</v>
      </c>
      <c r="B192" s="3">
        <f t="shared" ref="B192:M192" si="587">VALUE(MID($A192,B$1,1))</f>
        <v>1</v>
      </c>
      <c r="C192" s="3">
        <f t="shared" si="587"/>
        <v>0</v>
      </c>
      <c r="D192" s="3">
        <f t="shared" si="587"/>
        <v>1</v>
      </c>
      <c r="E192" s="3">
        <f t="shared" si="587"/>
        <v>1</v>
      </c>
      <c r="F192" s="3">
        <f t="shared" si="587"/>
        <v>1</v>
      </c>
      <c r="G192" s="3">
        <f t="shared" si="587"/>
        <v>0</v>
      </c>
      <c r="H192" s="3">
        <f t="shared" si="587"/>
        <v>1</v>
      </c>
      <c r="I192" s="3">
        <f t="shared" si="587"/>
        <v>1</v>
      </c>
      <c r="J192" s="3">
        <f t="shared" si="587"/>
        <v>1</v>
      </c>
      <c r="K192" s="3">
        <f t="shared" si="587"/>
        <v>1</v>
      </c>
      <c r="L192" s="3">
        <f t="shared" si="587"/>
        <v>0</v>
      </c>
      <c r="M192" s="3">
        <f t="shared" si="587"/>
        <v>1</v>
      </c>
      <c r="AA192" s="3">
        <f t="shared" si="8"/>
        <v>3005</v>
      </c>
      <c r="AB192" s="7" t="b">
        <v>1</v>
      </c>
      <c r="AC192" s="3" t="b">
        <f t="shared" si="9"/>
        <v>0</v>
      </c>
      <c r="AD192" s="3" t="b">
        <f t="shared" ref="AD192:AN192" si="588">AND(AC192,C192=P$15)</f>
        <v>0</v>
      </c>
      <c r="AE192" s="3" t="b">
        <f t="shared" si="588"/>
        <v>0</v>
      </c>
      <c r="AF192" s="3" t="b">
        <f t="shared" si="588"/>
        <v>0</v>
      </c>
      <c r="AG192" s="3" t="b">
        <f t="shared" si="588"/>
        <v>0</v>
      </c>
      <c r="AH192" s="3" t="b">
        <f t="shared" si="588"/>
        <v>0</v>
      </c>
      <c r="AI192" s="3" t="b">
        <f t="shared" si="588"/>
        <v>0</v>
      </c>
      <c r="AJ192" s="3" t="b">
        <f t="shared" si="588"/>
        <v>0</v>
      </c>
      <c r="AK192" s="3" t="b">
        <f t="shared" si="588"/>
        <v>0</v>
      </c>
      <c r="AL192" s="3" t="b">
        <f t="shared" si="588"/>
        <v>0</v>
      </c>
      <c r="AM192" s="3" t="b">
        <f t="shared" si="588"/>
        <v>0</v>
      </c>
      <c r="AN192" s="8" t="b">
        <f t="shared" si="588"/>
        <v>0</v>
      </c>
      <c r="AO192" s="10" t="b">
        <f t="shared" si="11"/>
        <v>1</v>
      </c>
      <c r="AP192" s="3" t="b">
        <f t="shared" ref="AP192:AZ192" si="589">AND(AO192,C192=P$21)</f>
        <v>1</v>
      </c>
      <c r="AQ192" s="3" t="b">
        <f t="shared" si="589"/>
        <v>1</v>
      </c>
      <c r="AR192" s="3" t="b">
        <f t="shared" si="589"/>
        <v>0</v>
      </c>
      <c r="AS192" s="3" t="b">
        <f t="shared" si="589"/>
        <v>0</v>
      </c>
      <c r="AT192" s="3" t="b">
        <f t="shared" si="589"/>
        <v>0</v>
      </c>
      <c r="AU192" s="3" t="b">
        <f t="shared" si="589"/>
        <v>0</v>
      </c>
      <c r="AV192" s="3" t="b">
        <f t="shared" si="589"/>
        <v>0</v>
      </c>
      <c r="AW192" s="3" t="b">
        <f t="shared" si="589"/>
        <v>0</v>
      </c>
      <c r="AX192" s="3" t="b">
        <f t="shared" si="589"/>
        <v>0</v>
      </c>
      <c r="AY192" s="3" t="b">
        <f t="shared" si="589"/>
        <v>0</v>
      </c>
      <c r="AZ192" s="3" t="b">
        <f t="shared" si="589"/>
        <v>0</v>
      </c>
    </row>
    <row r="193">
      <c r="A193" s="9" t="s">
        <v>247</v>
      </c>
      <c r="B193" s="3">
        <f t="shared" ref="B193:M193" si="590">VALUE(MID($A193,B$1,1))</f>
        <v>0</v>
      </c>
      <c r="C193" s="3">
        <f t="shared" si="590"/>
        <v>0</v>
      </c>
      <c r="D193" s="3">
        <f t="shared" si="590"/>
        <v>1</v>
      </c>
      <c r="E193" s="3">
        <f t="shared" si="590"/>
        <v>1</v>
      </c>
      <c r="F193" s="3">
        <f t="shared" si="590"/>
        <v>1</v>
      </c>
      <c r="G193" s="3">
        <f t="shared" si="590"/>
        <v>1</v>
      </c>
      <c r="H193" s="3">
        <f t="shared" si="590"/>
        <v>1</v>
      </c>
      <c r="I193" s="3">
        <f t="shared" si="590"/>
        <v>1</v>
      </c>
      <c r="J193" s="3">
        <f t="shared" si="590"/>
        <v>1</v>
      </c>
      <c r="K193" s="3">
        <f t="shared" si="590"/>
        <v>0</v>
      </c>
      <c r="L193" s="3">
        <f t="shared" si="590"/>
        <v>0</v>
      </c>
      <c r="M193" s="3">
        <f t="shared" si="590"/>
        <v>1</v>
      </c>
      <c r="AA193" s="3">
        <f t="shared" si="8"/>
        <v>1017</v>
      </c>
      <c r="AB193" s="7" t="b">
        <v>1</v>
      </c>
      <c r="AC193" s="3" t="b">
        <f t="shared" si="9"/>
        <v>1</v>
      </c>
      <c r="AD193" s="3" t="b">
        <f t="shared" ref="AD193:AN193" si="591">AND(AC193,C193=P$15)</f>
        <v>1</v>
      </c>
      <c r="AE193" s="3" t="b">
        <f t="shared" si="591"/>
        <v>1</v>
      </c>
      <c r="AF193" s="3" t="b">
        <f t="shared" si="591"/>
        <v>1</v>
      </c>
      <c r="AG193" s="3" t="b">
        <f t="shared" si="591"/>
        <v>0</v>
      </c>
      <c r="AH193" s="3" t="b">
        <f t="shared" si="591"/>
        <v>0</v>
      </c>
      <c r="AI193" s="3" t="b">
        <f t="shared" si="591"/>
        <v>0</v>
      </c>
      <c r="AJ193" s="3" t="b">
        <f t="shared" si="591"/>
        <v>0</v>
      </c>
      <c r="AK193" s="3" t="b">
        <f t="shared" si="591"/>
        <v>0</v>
      </c>
      <c r="AL193" s="3" t="b">
        <f t="shared" si="591"/>
        <v>0</v>
      </c>
      <c r="AM193" s="3" t="b">
        <f t="shared" si="591"/>
        <v>0</v>
      </c>
      <c r="AN193" s="8" t="b">
        <f t="shared" si="591"/>
        <v>0</v>
      </c>
      <c r="AO193" s="10" t="b">
        <f t="shared" si="11"/>
        <v>0</v>
      </c>
      <c r="AP193" s="3" t="b">
        <f t="shared" ref="AP193:AZ193" si="592">AND(AO193,C193=P$21)</f>
        <v>0</v>
      </c>
      <c r="AQ193" s="3" t="b">
        <f t="shared" si="592"/>
        <v>0</v>
      </c>
      <c r="AR193" s="3" t="b">
        <f t="shared" si="592"/>
        <v>0</v>
      </c>
      <c r="AS193" s="3" t="b">
        <f t="shared" si="592"/>
        <v>0</v>
      </c>
      <c r="AT193" s="3" t="b">
        <f t="shared" si="592"/>
        <v>0</v>
      </c>
      <c r="AU193" s="3" t="b">
        <f t="shared" si="592"/>
        <v>0</v>
      </c>
      <c r="AV193" s="3" t="b">
        <f t="shared" si="592"/>
        <v>0</v>
      </c>
      <c r="AW193" s="3" t="b">
        <f t="shared" si="592"/>
        <v>0</v>
      </c>
      <c r="AX193" s="3" t="b">
        <f t="shared" si="592"/>
        <v>0</v>
      </c>
      <c r="AY193" s="3" t="b">
        <f t="shared" si="592"/>
        <v>0</v>
      </c>
      <c r="AZ193" s="3" t="b">
        <f t="shared" si="592"/>
        <v>0</v>
      </c>
    </row>
    <row r="194">
      <c r="A194" s="9" t="s">
        <v>248</v>
      </c>
      <c r="B194" s="3">
        <f t="shared" ref="B194:M194" si="593">VALUE(MID($A194,B$1,1))</f>
        <v>1</v>
      </c>
      <c r="C194" s="3">
        <f t="shared" si="593"/>
        <v>0</v>
      </c>
      <c r="D194" s="3">
        <f t="shared" si="593"/>
        <v>1</v>
      </c>
      <c r="E194" s="3">
        <f t="shared" si="593"/>
        <v>0</v>
      </c>
      <c r="F194" s="3">
        <f t="shared" si="593"/>
        <v>0</v>
      </c>
      <c r="G194" s="3">
        <f t="shared" si="593"/>
        <v>1</v>
      </c>
      <c r="H194" s="3">
        <f t="shared" si="593"/>
        <v>0</v>
      </c>
      <c r="I194" s="3">
        <f t="shared" si="593"/>
        <v>0</v>
      </c>
      <c r="J194" s="3">
        <f t="shared" si="593"/>
        <v>0</v>
      </c>
      <c r="K194" s="3">
        <f t="shared" si="593"/>
        <v>1</v>
      </c>
      <c r="L194" s="3">
        <f t="shared" si="593"/>
        <v>0</v>
      </c>
      <c r="M194" s="3">
        <f t="shared" si="593"/>
        <v>1</v>
      </c>
      <c r="AA194" s="3">
        <f t="shared" si="8"/>
        <v>2629</v>
      </c>
      <c r="AB194" s="7" t="b">
        <v>1</v>
      </c>
      <c r="AC194" s="3" t="b">
        <f t="shared" si="9"/>
        <v>0</v>
      </c>
      <c r="AD194" s="3" t="b">
        <f t="shared" ref="AD194:AN194" si="594">AND(AC194,C194=P$15)</f>
        <v>0</v>
      </c>
      <c r="AE194" s="3" t="b">
        <f t="shared" si="594"/>
        <v>0</v>
      </c>
      <c r="AF194" s="3" t="b">
        <f t="shared" si="594"/>
        <v>0</v>
      </c>
      <c r="AG194" s="3" t="b">
        <f t="shared" si="594"/>
        <v>0</v>
      </c>
      <c r="AH194" s="3" t="b">
        <f t="shared" si="594"/>
        <v>0</v>
      </c>
      <c r="AI194" s="3" t="b">
        <f t="shared" si="594"/>
        <v>0</v>
      </c>
      <c r="AJ194" s="3" t="b">
        <f t="shared" si="594"/>
        <v>0</v>
      </c>
      <c r="AK194" s="3" t="b">
        <f t="shared" si="594"/>
        <v>0</v>
      </c>
      <c r="AL194" s="3" t="b">
        <f t="shared" si="594"/>
        <v>0</v>
      </c>
      <c r="AM194" s="3" t="b">
        <f t="shared" si="594"/>
        <v>0</v>
      </c>
      <c r="AN194" s="8" t="b">
        <f t="shared" si="594"/>
        <v>0</v>
      </c>
      <c r="AO194" s="10" t="b">
        <f t="shared" si="11"/>
        <v>1</v>
      </c>
      <c r="AP194" s="3" t="b">
        <f t="shared" ref="AP194:AZ194" si="595">AND(AO194,C194=P$21)</f>
        <v>1</v>
      </c>
      <c r="AQ194" s="3" t="b">
        <f t="shared" si="595"/>
        <v>1</v>
      </c>
      <c r="AR194" s="3" t="b">
        <f t="shared" si="595"/>
        <v>1</v>
      </c>
      <c r="AS194" s="3" t="b">
        <f t="shared" si="595"/>
        <v>0</v>
      </c>
      <c r="AT194" s="3" t="b">
        <f t="shared" si="595"/>
        <v>0</v>
      </c>
      <c r="AU194" s="3" t="b">
        <f t="shared" si="595"/>
        <v>0</v>
      </c>
      <c r="AV194" s="3" t="b">
        <f t="shared" si="595"/>
        <v>0</v>
      </c>
      <c r="AW194" s="3" t="b">
        <f t="shared" si="595"/>
        <v>0</v>
      </c>
      <c r="AX194" s="3" t="b">
        <f t="shared" si="595"/>
        <v>0</v>
      </c>
      <c r="AY194" s="3" t="b">
        <f t="shared" si="595"/>
        <v>0</v>
      </c>
      <c r="AZ194" s="3" t="b">
        <f t="shared" si="595"/>
        <v>0</v>
      </c>
    </row>
    <row r="195">
      <c r="A195" s="9" t="s">
        <v>249</v>
      </c>
      <c r="B195" s="3">
        <f t="shared" ref="B195:M195" si="596">VALUE(MID($A195,B$1,1))</f>
        <v>1</v>
      </c>
      <c r="C195" s="3">
        <f t="shared" si="596"/>
        <v>0</v>
      </c>
      <c r="D195" s="3">
        <f t="shared" si="596"/>
        <v>0</v>
      </c>
      <c r="E195" s="3">
        <f t="shared" si="596"/>
        <v>0</v>
      </c>
      <c r="F195" s="3">
        <f t="shared" si="596"/>
        <v>1</v>
      </c>
      <c r="G195" s="3">
        <f t="shared" si="596"/>
        <v>1</v>
      </c>
      <c r="H195" s="3">
        <f t="shared" si="596"/>
        <v>1</v>
      </c>
      <c r="I195" s="3">
        <f t="shared" si="596"/>
        <v>1</v>
      </c>
      <c r="J195" s="3">
        <f t="shared" si="596"/>
        <v>1</v>
      </c>
      <c r="K195" s="3">
        <f t="shared" si="596"/>
        <v>0</v>
      </c>
      <c r="L195" s="3">
        <f t="shared" si="596"/>
        <v>0</v>
      </c>
      <c r="M195" s="3">
        <f t="shared" si="596"/>
        <v>1</v>
      </c>
      <c r="AA195" s="3">
        <f t="shared" si="8"/>
        <v>2297</v>
      </c>
      <c r="AB195" s="7" t="b">
        <v>1</v>
      </c>
      <c r="AC195" s="3" t="b">
        <f t="shared" si="9"/>
        <v>0</v>
      </c>
      <c r="AD195" s="3" t="b">
        <f t="shared" ref="AD195:AN195" si="597">AND(AC195,C195=P$15)</f>
        <v>0</v>
      </c>
      <c r="AE195" s="3" t="b">
        <f t="shared" si="597"/>
        <v>0</v>
      </c>
      <c r="AF195" s="3" t="b">
        <f t="shared" si="597"/>
        <v>0</v>
      </c>
      <c r="AG195" s="3" t="b">
        <f t="shared" si="597"/>
        <v>0</v>
      </c>
      <c r="AH195" s="3" t="b">
        <f t="shared" si="597"/>
        <v>0</v>
      </c>
      <c r="AI195" s="3" t="b">
        <f t="shared" si="597"/>
        <v>0</v>
      </c>
      <c r="AJ195" s="3" t="b">
        <f t="shared" si="597"/>
        <v>0</v>
      </c>
      <c r="AK195" s="3" t="b">
        <f t="shared" si="597"/>
        <v>0</v>
      </c>
      <c r="AL195" s="3" t="b">
        <f t="shared" si="597"/>
        <v>0</v>
      </c>
      <c r="AM195" s="3" t="b">
        <f t="shared" si="597"/>
        <v>0</v>
      </c>
      <c r="AN195" s="8" t="b">
        <f t="shared" si="597"/>
        <v>0</v>
      </c>
      <c r="AO195" s="10" t="b">
        <f t="shared" si="11"/>
        <v>1</v>
      </c>
      <c r="AP195" s="3" t="b">
        <f t="shared" ref="AP195:AZ195" si="598">AND(AO195,C195=P$21)</f>
        <v>1</v>
      </c>
      <c r="AQ195" s="3" t="b">
        <f t="shared" si="598"/>
        <v>0</v>
      </c>
      <c r="AR195" s="3" t="b">
        <f t="shared" si="598"/>
        <v>0</v>
      </c>
      <c r="AS195" s="3" t="b">
        <f t="shared" si="598"/>
        <v>0</v>
      </c>
      <c r="AT195" s="3" t="b">
        <f t="shared" si="598"/>
        <v>0</v>
      </c>
      <c r="AU195" s="3" t="b">
        <f t="shared" si="598"/>
        <v>0</v>
      </c>
      <c r="AV195" s="3" t="b">
        <f t="shared" si="598"/>
        <v>0</v>
      </c>
      <c r="AW195" s="3" t="b">
        <f t="shared" si="598"/>
        <v>0</v>
      </c>
      <c r="AX195" s="3" t="b">
        <f t="shared" si="598"/>
        <v>0</v>
      </c>
      <c r="AY195" s="3" t="b">
        <f t="shared" si="598"/>
        <v>0</v>
      </c>
      <c r="AZ195" s="3" t="b">
        <f t="shared" si="598"/>
        <v>0</v>
      </c>
    </row>
    <row r="196">
      <c r="A196" s="9" t="s">
        <v>250</v>
      </c>
      <c r="B196" s="3">
        <f t="shared" ref="B196:M196" si="599">VALUE(MID($A196,B$1,1))</f>
        <v>1</v>
      </c>
      <c r="C196" s="3">
        <f t="shared" si="599"/>
        <v>0</v>
      </c>
      <c r="D196" s="3">
        <f t="shared" si="599"/>
        <v>0</v>
      </c>
      <c r="E196" s="3">
        <f t="shared" si="599"/>
        <v>1</v>
      </c>
      <c r="F196" s="3">
        <f t="shared" si="599"/>
        <v>1</v>
      </c>
      <c r="G196" s="3">
        <f t="shared" si="599"/>
        <v>1</v>
      </c>
      <c r="H196" s="3">
        <f t="shared" si="599"/>
        <v>0</v>
      </c>
      <c r="I196" s="3">
        <f t="shared" si="599"/>
        <v>0</v>
      </c>
      <c r="J196" s="3">
        <f t="shared" si="599"/>
        <v>0</v>
      </c>
      <c r="K196" s="3">
        <f t="shared" si="599"/>
        <v>1</v>
      </c>
      <c r="L196" s="3">
        <f t="shared" si="599"/>
        <v>1</v>
      </c>
      <c r="M196" s="3">
        <f t="shared" si="599"/>
        <v>0</v>
      </c>
      <c r="AA196" s="3">
        <f t="shared" si="8"/>
        <v>2502</v>
      </c>
      <c r="AB196" s="7" t="b">
        <v>1</v>
      </c>
      <c r="AC196" s="3" t="b">
        <f t="shared" si="9"/>
        <v>0</v>
      </c>
      <c r="AD196" s="3" t="b">
        <f t="shared" ref="AD196:AN196" si="600">AND(AC196,C196=P$15)</f>
        <v>0</v>
      </c>
      <c r="AE196" s="3" t="b">
        <f t="shared" si="600"/>
        <v>0</v>
      </c>
      <c r="AF196" s="3" t="b">
        <f t="shared" si="600"/>
        <v>0</v>
      </c>
      <c r="AG196" s="3" t="b">
        <f t="shared" si="600"/>
        <v>0</v>
      </c>
      <c r="AH196" s="3" t="b">
        <f t="shared" si="600"/>
        <v>0</v>
      </c>
      <c r="AI196" s="3" t="b">
        <f t="shared" si="600"/>
        <v>0</v>
      </c>
      <c r="AJ196" s="3" t="b">
        <f t="shared" si="600"/>
        <v>0</v>
      </c>
      <c r="AK196" s="3" t="b">
        <f t="shared" si="600"/>
        <v>0</v>
      </c>
      <c r="AL196" s="3" t="b">
        <f t="shared" si="600"/>
        <v>0</v>
      </c>
      <c r="AM196" s="3" t="b">
        <f t="shared" si="600"/>
        <v>0</v>
      </c>
      <c r="AN196" s="8" t="b">
        <f t="shared" si="600"/>
        <v>0</v>
      </c>
      <c r="AO196" s="10" t="b">
        <f t="shared" si="11"/>
        <v>1</v>
      </c>
      <c r="AP196" s="3" t="b">
        <f t="shared" ref="AP196:AZ196" si="601">AND(AO196,C196=P$21)</f>
        <v>1</v>
      </c>
      <c r="AQ196" s="3" t="b">
        <f t="shared" si="601"/>
        <v>0</v>
      </c>
      <c r="AR196" s="3" t="b">
        <f t="shared" si="601"/>
        <v>0</v>
      </c>
      <c r="AS196" s="3" t="b">
        <f t="shared" si="601"/>
        <v>0</v>
      </c>
      <c r="AT196" s="3" t="b">
        <f t="shared" si="601"/>
        <v>0</v>
      </c>
      <c r="AU196" s="3" t="b">
        <f t="shared" si="601"/>
        <v>0</v>
      </c>
      <c r="AV196" s="3" t="b">
        <f t="shared" si="601"/>
        <v>0</v>
      </c>
      <c r="AW196" s="3" t="b">
        <f t="shared" si="601"/>
        <v>0</v>
      </c>
      <c r="AX196" s="3" t="b">
        <f t="shared" si="601"/>
        <v>0</v>
      </c>
      <c r="AY196" s="3" t="b">
        <f t="shared" si="601"/>
        <v>0</v>
      </c>
      <c r="AZ196" s="3" t="b">
        <f t="shared" si="601"/>
        <v>0</v>
      </c>
    </row>
    <row r="197">
      <c r="A197" s="9" t="s">
        <v>251</v>
      </c>
      <c r="B197" s="3">
        <f t="shared" ref="B197:M197" si="602">VALUE(MID($A197,B$1,1))</f>
        <v>0</v>
      </c>
      <c r="C197" s="3">
        <f t="shared" si="602"/>
        <v>0</v>
      </c>
      <c r="D197" s="3">
        <f t="shared" si="602"/>
        <v>0</v>
      </c>
      <c r="E197" s="3">
        <f t="shared" si="602"/>
        <v>0</v>
      </c>
      <c r="F197" s="3">
        <f t="shared" si="602"/>
        <v>0</v>
      </c>
      <c r="G197" s="3">
        <f t="shared" si="602"/>
        <v>1</v>
      </c>
      <c r="H197" s="3">
        <f t="shared" si="602"/>
        <v>0</v>
      </c>
      <c r="I197" s="3">
        <f t="shared" si="602"/>
        <v>0</v>
      </c>
      <c r="J197" s="3">
        <f t="shared" si="602"/>
        <v>1</v>
      </c>
      <c r="K197" s="3">
        <f t="shared" si="602"/>
        <v>1</v>
      </c>
      <c r="L197" s="3">
        <f t="shared" si="602"/>
        <v>1</v>
      </c>
      <c r="M197" s="3">
        <f t="shared" si="602"/>
        <v>1</v>
      </c>
      <c r="AA197" s="3">
        <f t="shared" si="8"/>
        <v>79</v>
      </c>
      <c r="AB197" s="7" t="b">
        <v>1</v>
      </c>
      <c r="AC197" s="3" t="b">
        <f t="shared" si="9"/>
        <v>1</v>
      </c>
      <c r="AD197" s="3" t="b">
        <f t="shared" ref="AD197:AN197" si="603">AND(AC197,C197=P$15)</f>
        <v>1</v>
      </c>
      <c r="AE197" s="3" t="b">
        <f t="shared" si="603"/>
        <v>0</v>
      </c>
      <c r="AF197" s="3" t="b">
        <f t="shared" si="603"/>
        <v>0</v>
      </c>
      <c r="AG197" s="3" t="b">
        <f t="shared" si="603"/>
        <v>0</v>
      </c>
      <c r="AH197" s="3" t="b">
        <f t="shared" si="603"/>
        <v>0</v>
      </c>
      <c r="AI197" s="3" t="b">
        <f t="shared" si="603"/>
        <v>0</v>
      </c>
      <c r="AJ197" s="3" t="b">
        <f t="shared" si="603"/>
        <v>0</v>
      </c>
      <c r="AK197" s="3" t="b">
        <f t="shared" si="603"/>
        <v>0</v>
      </c>
      <c r="AL197" s="3" t="b">
        <f t="shared" si="603"/>
        <v>0</v>
      </c>
      <c r="AM197" s="3" t="b">
        <f t="shared" si="603"/>
        <v>0</v>
      </c>
      <c r="AN197" s="8" t="b">
        <f t="shared" si="603"/>
        <v>0</v>
      </c>
      <c r="AO197" s="10" t="b">
        <f t="shared" si="11"/>
        <v>0</v>
      </c>
      <c r="AP197" s="3" t="b">
        <f t="shared" ref="AP197:AZ197" si="604">AND(AO197,C197=P$21)</f>
        <v>0</v>
      </c>
      <c r="AQ197" s="3" t="b">
        <f t="shared" si="604"/>
        <v>0</v>
      </c>
      <c r="AR197" s="3" t="b">
        <f t="shared" si="604"/>
        <v>0</v>
      </c>
      <c r="AS197" s="3" t="b">
        <f t="shared" si="604"/>
        <v>0</v>
      </c>
      <c r="AT197" s="3" t="b">
        <f t="shared" si="604"/>
        <v>0</v>
      </c>
      <c r="AU197" s="3" t="b">
        <f t="shared" si="604"/>
        <v>0</v>
      </c>
      <c r="AV197" s="3" t="b">
        <f t="shared" si="604"/>
        <v>0</v>
      </c>
      <c r="AW197" s="3" t="b">
        <f t="shared" si="604"/>
        <v>0</v>
      </c>
      <c r="AX197" s="3" t="b">
        <f t="shared" si="604"/>
        <v>0</v>
      </c>
      <c r="AY197" s="3" t="b">
        <f t="shared" si="604"/>
        <v>0</v>
      </c>
      <c r="AZ197" s="3" t="b">
        <f t="shared" si="604"/>
        <v>0</v>
      </c>
    </row>
    <row r="198">
      <c r="A198" s="9" t="s">
        <v>252</v>
      </c>
      <c r="B198" s="3">
        <f t="shared" ref="B198:M198" si="605">VALUE(MID($A198,B$1,1))</f>
        <v>1</v>
      </c>
      <c r="C198" s="3">
        <f t="shared" si="605"/>
        <v>1</v>
      </c>
      <c r="D198" s="3">
        <f t="shared" si="605"/>
        <v>0</v>
      </c>
      <c r="E198" s="3">
        <f t="shared" si="605"/>
        <v>1</v>
      </c>
      <c r="F198" s="3">
        <f t="shared" si="605"/>
        <v>1</v>
      </c>
      <c r="G198" s="3">
        <f t="shared" si="605"/>
        <v>0</v>
      </c>
      <c r="H198" s="3">
        <f t="shared" si="605"/>
        <v>0</v>
      </c>
      <c r="I198" s="3">
        <f t="shared" si="605"/>
        <v>1</v>
      </c>
      <c r="J198" s="3">
        <f t="shared" si="605"/>
        <v>1</v>
      </c>
      <c r="K198" s="3">
        <f t="shared" si="605"/>
        <v>0</v>
      </c>
      <c r="L198" s="3">
        <f t="shared" si="605"/>
        <v>0</v>
      </c>
      <c r="M198" s="3">
        <f t="shared" si="605"/>
        <v>0</v>
      </c>
      <c r="AA198" s="3">
        <f t="shared" si="8"/>
        <v>3480</v>
      </c>
      <c r="AB198" s="7" t="b">
        <v>1</v>
      </c>
      <c r="AC198" s="3" t="b">
        <f t="shared" si="9"/>
        <v>0</v>
      </c>
      <c r="AD198" s="3" t="b">
        <f t="shared" ref="AD198:AN198" si="606">AND(AC198,C198=P$15)</f>
        <v>0</v>
      </c>
      <c r="AE198" s="3" t="b">
        <f t="shared" si="606"/>
        <v>0</v>
      </c>
      <c r="AF198" s="3" t="b">
        <f t="shared" si="606"/>
        <v>0</v>
      </c>
      <c r="AG198" s="3" t="b">
        <f t="shared" si="606"/>
        <v>0</v>
      </c>
      <c r="AH198" s="3" t="b">
        <f t="shared" si="606"/>
        <v>0</v>
      </c>
      <c r="AI198" s="3" t="b">
        <f t="shared" si="606"/>
        <v>0</v>
      </c>
      <c r="AJ198" s="3" t="b">
        <f t="shared" si="606"/>
        <v>0</v>
      </c>
      <c r="AK198" s="3" t="b">
        <f t="shared" si="606"/>
        <v>0</v>
      </c>
      <c r="AL198" s="3" t="b">
        <f t="shared" si="606"/>
        <v>0</v>
      </c>
      <c r="AM198" s="3" t="b">
        <f t="shared" si="606"/>
        <v>0</v>
      </c>
      <c r="AN198" s="8" t="b">
        <f t="shared" si="606"/>
        <v>0</v>
      </c>
      <c r="AO198" s="10" t="b">
        <f t="shared" si="11"/>
        <v>1</v>
      </c>
      <c r="AP198" s="3" t="b">
        <f t="shared" ref="AP198:AZ198" si="607">AND(AO198,C198=P$21)</f>
        <v>0</v>
      </c>
      <c r="AQ198" s="3" t="b">
        <f t="shared" si="607"/>
        <v>0</v>
      </c>
      <c r="AR198" s="3" t="b">
        <f t="shared" si="607"/>
        <v>0</v>
      </c>
      <c r="AS198" s="3" t="b">
        <f t="shared" si="607"/>
        <v>0</v>
      </c>
      <c r="AT198" s="3" t="b">
        <f t="shared" si="607"/>
        <v>0</v>
      </c>
      <c r="AU198" s="3" t="b">
        <f t="shared" si="607"/>
        <v>0</v>
      </c>
      <c r="AV198" s="3" t="b">
        <f t="shared" si="607"/>
        <v>0</v>
      </c>
      <c r="AW198" s="3" t="b">
        <f t="shared" si="607"/>
        <v>0</v>
      </c>
      <c r="AX198" s="3" t="b">
        <f t="shared" si="607"/>
        <v>0</v>
      </c>
      <c r="AY198" s="3" t="b">
        <f t="shared" si="607"/>
        <v>0</v>
      </c>
      <c r="AZ198" s="3" t="b">
        <f t="shared" si="607"/>
        <v>0</v>
      </c>
    </row>
    <row r="199">
      <c r="A199" s="9" t="s">
        <v>253</v>
      </c>
      <c r="B199" s="3">
        <f t="shared" ref="B199:M199" si="608">VALUE(MID($A199,B$1,1))</f>
        <v>0</v>
      </c>
      <c r="C199" s="3">
        <f t="shared" si="608"/>
        <v>1</v>
      </c>
      <c r="D199" s="3">
        <f t="shared" si="608"/>
        <v>0</v>
      </c>
      <c r="E199" s="3">
        <f t="shared" si="608"/>
        <v>0</v>
      </c>
      <c r="F199" s="3">
        <f t="shared" si="608"/>
        <v>1</v>
      </c>
      <c r="G199" s="3">
        <f t="shared" si="608"/>
        <v>0</v>
      </c>
      <c r="H199" s="3">
        <f t="shared" si="608"/>
        <v>0</v>
      </c>
      <c r="I199" s="3">
        <f t="shared" si="608"/>
        <v>0</v>
      </c>
      <c r="J199" s="3">
        <f t="shared" si="608"/>
        <v>0</v>
      </c>
      <c r="K199" s="3">
        <f t="shared" si="608"/>
        <v>0</v>
      </c>
      <c r="L199" s="3">
        <f t="shared" si="608"/>
        <v>1</v>
      </c>
      <c r="M199" s="3">
        <f t="shared" si="608"/>
        <v>0</v>
      </c>
      <c r="AA199" s="3">
        <f t="shared" si="8"/>
        <v>1154</v>
      </c>
      <c r="AB199" s="7" t="b">
        <v>1</v>
      </c>
      <c r="AC199" s="3" t="b">
        <f t="shared" si="9"/>
        <v>1</v>
      </c>
      <c r="AD199" s="3" t="b">
        <f t="shared" ref="AD199:AN199" si="609">AND(AC199,C199=P$15)</f>
        <v>0</v>
      </c>
      <c r="AE199" s="3" t="b">
        <f t="shared" si="609"/>
        <v>0</v>
      </c>
      <c r="AF199" s="3" t="b">
        <f t="shared" si="609"/>
        <v>0</v>
      </c>
      <c r="AG199" s="3" t="b">
        <f t="shared" si="609"/>
        <v>0</v>
      </c>
      <c r="AH199" s="3" t="b">
        <f t="shared" si="609"/>
        <v>0</v>
      </c>
      <c r="AI199" s="3" t="b">
        <f t="shared" si="609"/>
        <v>0</v>
      </c>
      <c r="AJ199" s="3" t="b">
        <f t="shared" si="609"/>
        <v>0</v>
      </c>
      <c r="AK199" s="3" t="b">
        <f t="shared" si="609"/>
        <v>0</v>
      </c>
      <c r="AL199" s="3" t="b">
        <f t="shared" si="609"/>
        <v>0</v>
      </c>
      <c r="AM199" s="3" t="b">
        <f t="shared" si="609"/>
        <v>0</v>
      </c>
      <c r="AN199" s="8" t="b">
        <f t="shared" si="609"/>
        <v>0</v>
      </c>
      <c r="AO199" s="10" t="b">
        <f t="shared" si="11"/>
        <v>0</v>
      </c>
      <c r="AP199" s="3" t="b">
        <f t="shared" ref="AP199:AZ199" si="610">AND(AO199,C199=P$21)</f>
        <v>0</v>
      </c>
      <c r="AQ199" s="3" t="b">
        <f t="shared" si="610"/>
        <v>0</v>
      </c>
      <c r="AR199" s="3" t="b">
        <f t="shared" si="610"/>
        <v>0</v>
      </c>
      <c r="AS199" s="3" t="b">
        <f t="shared" si="610"/>
        <v>0</v>
      </c>
      <c r="AT199" s="3" t="b">
        <f t="shared" si="610"/>
        <v>0</v>
      </c>
      <c r="AU199" s="3" t="b">
        <f t="shared" si="610"/>
        <v>0</v>
      </c>
      <c r="AV199" s="3" t="b">
        <f t="shared" si="610"/>
        <v>0</v>
      </c>
      <c r="AW199" s="3" t="b">
        <f t="shared" si="610"/>
        <v>0</v>
      </c>
      <c r="AX199" s="3" t="b">
        <f t="shared" si="610"/>
        <v>0</v>
      </c>
      <c r="AY199" s="3" t="b">
        <f t="shared" si="610"/>
        <v>0</v>
      </c>
      <c r="AZ199" s="3" t="b">
        <f t="shared" si="610"/>
        <v>0</v>
      </c>
    </row>
    <row r="200">
      <c r="A200" s="9" t="s">
        <v>254</v>
      </c>
      <c r="B200" s="3">
        <f t="shared" ref="B200:M200" si="611">VALUE(MID($A200,B$1,1))</f>
        <v>0</v>
      </c>
      <c r="C200" s="3">
        <f t="shared" si="611"/>
        <v>1</v>
      </c>
      <c r="D200" s="3">
        <f t="shared" si="611"/>
        <v>0</v>
      </c>
      <c r="E200" s="3">
        <f t="shared" si="611"/>
        <v>1</v>
      </c>
      <c r="F200" s="3">
        <f t="shared" si="611"/>
        <v>0</v>
      </c>
      <c r="G200" s="3">
        <f t="shared" si="611"/>
        <v>1</v>
      </c>
      <c r="H200" s="3">
        <f t="shared" si="611"/>
        <v>0</v>
      </c>
      <c r="I200" s="3">
        <f t="shared" si="611"/>
        <v>1</v>
      </c>
      <c r="J200" s="3">
        <f t="shared" si="611"/>
        <v>1</v>
      </c>
      <c r="K200" s="3">
        <f t="shared" si="611"/>
        <v>1</v>
      </c>
      <c r="L200" s="3">
        <f t="shared" si="611"/>
        <v>1</v>
      </c>
      <c r="M200" s="3">
        <f t="shared" si="611"/>
        <v>1</v>
      </c>
      <c r="AA200" s="3">
        <f t="shared" si="8"/>
        <v>1375</v>
      </c>
      <c r="AB200" s="7" t="b">
        <v>1</v>
      </c>
      <c r="AC200" s="3" t="b">
        <f t="shared" si="9"/>
        <v>1</v>
      </c>
      <c r="AD200" s="3" t="b">
        <f t="shared" ref="AD200:AN200" si="612">AND(AC200,C200=P$15)</f>
        <v>0</v>
      </c>
      <c r="AE200" s="3" t="b">
        <f t="shared" si="612"/>
        <v>0</v>
      </c>
      <c r="AF200" s="3" t="b">
        <f t="shared" si="612"/>
        <v>0</v>
      </c>
      <c r="AG200" s="3" t="b">
        <f t="shared" si="612"/>
        <v>0</v>
      </c>
      <c r="AH200" s="3" t="b">
        <f t="shared" si="612"/>
        <v>0</v>
      </c>
      <c r="AI200" s="3" t="b">
        <f t="shared" si="612"/>
        <v>0</v>
      </c>
      <c r="AJ200" s="3" t="b">
        <f t="shared" si="612"/>
        <v>0</v>
      </c>
      <c r="AK200" s="3" t="b">
        <f t="shared" si="612"/>
        <v>0</v>
      </c>
      <c r="AL200" s="3" t="b">
        <f t="shared" si="612"/>
        <v>0</v>
      </c>
      <c r="AM200" s="3" t="b">
        <f t="shared" si="612"/>
        <v>0</v>
      </c>
      <c r="AN200" s="8" t="b">
        <f t="shared" si="612"/>
        <v>0</v>
      </c>
      <c r="AO200" s="10" t="b">
        <f t="shared" si="11"/>
        <v>0</v>
      </c>
      <c r="AP200" s="3" t="b">
        <f t="shared" ref="AP200:AZ200" si="613">AND(AO200,C200=P$21)</f>
        <v>0</v>
      </c>
      <c r="AQ200" s="3" t="b">
        <f t="shared" si="613"/>
        <v>0</v>
      </c>
      <c r="AR200" s="3" t="b">
        <f t="shared" si="613"/>
        <v>0</v>
      </c>
      <c r="AS200" s="3" t="b">
        <f t="shared" si="613"/>
        <v>0</v>
      </c>
      <c r="AT200" s="3" t="b">
        <f t="shared" si="613"/>
        <v>0</v>
      </c>
      <c r="AU200" s="3" t="b">
        <f t="shared" si="613"/>
        <v>0</v>
      </c>
      <c r="AV200" s="3" t="b">
        <f t="shared" si="613"/>
        <v>0</v>
      </c>
      <c r="AW200" s="3" t="b">
        <f t="shared" si="613"/>
        <v>0</v>
      </c>
      <c r="AX200" s="3" t="b">
        <f t="shared" si="613"/>
        <v>0</v>
      </c>
      <c r="AY200" s="3" t="b">
        <f t="shared" si="613"/>
        <v>0</v>
      </c>
      <c r="AZ200" s="3" t="b">
        <f t="shared" si="613"/>
        <v>0</v>
      </c>
    </row>
    <row r="201">
      <c r="A201" s="9" t="s">
        <v>255</v>
      </c>
      <c r="B201" s="3">
        <f t="shared" ref="B201:M201" si="614">VALUE(MID($A201,B$1,1))</f>
        <v>1</v>
      </c>
      <c r="C201" s="3">
        <f t="shared" si="614"/>
        <v>0</v>
      </c>
      <c r="D201" s="3">
        <f t="shared" si="614"/>
        <v>0</v>
      </c>
      <c r="E201" s="3">
        <f t="shared" si="614"/>
        <v>0</v>
      </c>
      <c r="F201" s="3">
        <f t="shared" si="614"/>
        <v>0</v>
      </c>
      <c r="G201" s="3">
        <f t="shared" si="614"/>
        <v>1</v>
      </c>
      <c r="H201" s="3">
        <f t="shared" si="614"/>
        <v>0</v>
      </c>
      <c r="I201" s="3">
        <f t="shared" si="614"/>
        <v>1</v>
      </c>
      <c r="J201" s="3">
        <f t="shared" si="614"/>
        <v>0</v>
      </c>
      <c r="K201" s="3">
        <f t="shared" si="614"/>
        <v>0</v>
      </c>
      <c r="L201" s="3">
        <f t="shared" si="614"/>
        <v>1</v>
      </c>
      <c r="M201" s="3">
        <f t="shared" si="614"/>
        <v>0</v>
      </c>
      <c r="AA201" s="3">
        <f t="shared" si="8"/>
        <v>2130</v>
      </c>
      <c r="AB201" s="7" t="b">
        <v>1</v>
      </c>
      <c r="AC201" s="3" t="b">
        <f t="shared" si="9"/>
        <v>0</v>
      </c>
      <c r="AD201" s="3" t="b">
        <f t="shared" ref="AD201:AN201" si="615">AND(AC201,C201=P$15)</f>
        <v>0</v>
      </c>
      <c r="AE201" s="3" t="b">
        <f t="shared" si="615"/>
        <v>0</v>
      </c>
      <c r="AF201" s="3" t="b">
        <f t="shared" si="615"/>
        <v>0</v>
      </c>
      <c r="AG201" s="3" t="b">
        <f t="shared" si="615"/>
        <v>0</v>
      </c>
      <c r="AH201" s="3" t="b">
        <f t="shared" si="615"/>
        <v>0</v>
      </c>
      <c r="AI201" s="3" t="b">
        <f t="shared" si="615"/>
        <v>0</v>
      </c>
      <c r="AJ201" s="3" t="b">
        <f t="shared" si="615"/>
        <v>0</v>
      </c>
      <c r="AK201" s="3" t="b">
        <f t="shared" si="615"/>
        <v>0</v>
      </c>
      <c r="AL201" s="3" t="b">
        <f t="shared" si="615"/>
        <v>0</v>
      </c>
      <c r="AM201" s="3" t="b">
        <f t="shared" si="615"/>
        <v>0</v>
      </c>
      <c r="AN201" s="8" t="b">
        <f t="shared" si="615"/>
        <v>0</v>
      </c>
      <c r="AO201" s="10" t="b">
        <f t="shared" si="11"/>
        <v>1</v>
      </c>
      <c r="AP201" s="3" t="b">
        <f t="shared" ref="AP201:AZ201" si="616">AND(AO201,C201=P$21)</f>
        <v>1</v>
      </c>
      <c r="AQ201" s="3" t="b">
        <f t="shared" si="616"/>
        <v>0</v>
      </c>
      <c r="AR201" s="3" t="b">
        <f t="shared" si="616"/>
        <v>0</v>
      </c>
      <c r="AS201" s="3" t="b">
        <f t="shared" si="616"/>
        <v>0</v>
      </c>
      <c r="AT201" s="3" t="b">
        <f t="shared" si="616"/>
        <v>0</v>
      </c>
      <c r="AU201" s="3" t="b">
        <f t="shared" si="616"/>
        <v>0</v>
      </c>
      <c r="AV201" s="3" t="b">
        <f t="shared" si="616"/>
        <v>0</v>
      </c>
      <c r="AW201" s="3" t="b">
        <f t="shared" si="616"/>
        <v>0</v>
      </c>
      <c r="AX201" s="3" t="b">
        <f t="shared" si="616"/>
        <v>0</v>
      </c>
      <c r="AY201" s="3" t="b">
        <f t="shared" si="616"/>
        <v>0</v>
      </c>
      <c r="AZ201" s="3" t="b">
        <f t="shared" si="616"/>
        <v>0</v>
      </c>
    </row>
    <row r="202">
      <c r="A202" s="9" t="s">
        <v>256</v>
      </c>
      <c r="B202" s="3">
        <f t="shared" ref="B202:M202" si="617">VALUE(MID($A202,B$1,1))</f>
        <v>1</v>
      </c>
      <c r="C202" s="3">
        <f t="shared" si="617"/>
        <v>0</v>
      </c>
      <c r="D202" s="3">
        <f t="shared" si="617"/>
        <v>0</v>
      </c>
      <c r="E202" s="3">
        <f t="shared" si="617"/>
        <v>1</v>
      </c>
      <c r="F202" s="3">
        <f t="shared" si="617"/>
        <v>1</v>
      </c>
      <c r="G202" s="3">
        <f t="shared" si="617"/>
        <v>1</v>
      </c>
      <c r="H202" s="3">
        <f t="shared" si="617"/>
        <v>1</v>
      </c>
      <c r="I202" s="3">
        <f t="shared" si="617"/>
        <v>0</v>
      </c>
      <c r="J202" s="3">
        <f t="shared" si="617"/>
        <v>0</v>
      </c>
      <c r="K202" s="3">
        <f t="shared" si="617"/>
        <v>0</v>
      </c>
      <c r="L202" s="3">
        <f t="shared" si="617"/>
        <v>1</v>
      </c>
      <c r="M202" s="3">
        <f t="shared" si="617"/>
        <v>1</v>
      </c>
      <c r="AA202" s="3">
        <f t="shared" si="8"/>
        <v>2531</v>
      </c>
      <c r="AB202" s="7" t="b">
        <v>1</v>
      </c>
      <c r="AC202" s="3" t="b">
        <f t="shared" si="9"/>
        <v>0</v>
      </c>
      <c r="AD202" s="3" t="b">
        <f t="shared" ref="AD202:AN202" si="618">AND(AC202,C202=P$15)</f>
        <v>0</v>
      </c>
      <c r="AE202" s="3" t="b">
        <f t="shared" si="618"/>
        <v>0</v>
      </c>
      <c r="AF202" s="3" t="b">
        <f t="shared" si="618"/>
        <v>0</v>
      </c>
      <c r="AG202" s="3" t="b">
        <f t="shared" si="618"/>
        <v>0</v>
      </c>
      <c r="AH202" s="3" t="b">
        <f t="shared" si="618"/>
        <v>0</v>
      </c>
      <c r="AI202" s="3" t="b">
        <f t="shared" si="618"/>
        <v>0</v>
      </c>
      <c r="AJ202" s="3" t="b">
        <f t="shared" si="618"/>
        <v>0</v>
      </c>
      <c r="AK202" s="3" t="b">
        <f t="shared" si="618"/>
        <v>0</v>
      </c>
      <c r="AL202" s="3" t="b">
        <f t="shared" si="618"/>
        <v>0</v>
      </c>
      <c r="AM202" s="3" t="b">
        <f t="shared" si="618"/>
        <v>0</v>
      </c>
      <c r="AN202" s="8" t="b">
        <f t="shared" si="618"/>
        <v>0</v>
      </c>
      <c r="AO202" s="10" t="b">
        <f t="shared" si="11"/>
        <v>1</v>
      </c>
      <c r="AP202" s="3" t="b">
        <f t="shared" ref="AP202:AZ202" si="619">AND(AO202,C202=P$21)</f>
        <v>1</v>
      </c>
      <c r="AQ202" s="3" t="b">
        <f t="shared" si="619"/>
        <v>0</v>
      </c>
      <c r="AR202" s="3" t="b">
        <f t="shared" si="619"/>
        <v>0</v>
      </c>
      <c r="AS202" s="3" t="b">
        <f t="shared" si="619"/>
        <v>0</v>
      </c>
      <c r="AT202" s="3" t="b">
        <f t="shared" si="619"/>
        <v>0</v>
      </c>
      <c r="AU202" s="3" t="b">
        <f t="shared" si="619"/>
        <v>0</v>
      </c>
      <c r="AV202" s="3" t="b">
        <f t="shared" si="619"/>
        <v>0</v>
      </c>
      <c r="AW202" s="3" t="b">
        <f t="shared" si="619"/>
        <v>0</v>
      </c>
      <c r="AX202" s="3" t="b">
        <f t="shared" si="619"/>
        <v>0</v>
      </c>
      <c r="AY202" s="3" t="b">
        <f t="shared" si="619"/>
        <v>0</v>
      </c>
      <c r="AZ202" s="3" t="b">
        <f t="shared" si="619"/>
        <v>0</v>
      </c>
    </row>
    <row r="203">
      <c r="A203" s="9" t="s">
        <v>257</v>
      </c>
      <c r="B203" s="3">
        <f t="shared" ref="B203:M203" si="620">VALUE(MID($A203,B$1,1))</f>
        <v>0</v>
      </c>
      <c r="C203" s="3">
        <f t="shared" si="620"/>
        <v>0</v>
      </c>
      <c r="D203" s="3">
        <f t="shared" si="620"/>
        <v>0</v>
      </c>
      <c r="E203" s="3">
        <f t="shared" si="620"/>
        <v>1</v>
      </c>
      <c r="F203" s="3">
        <f t="shared" si="620"/>
        <v>0</v>
      </c>
      <c r="G203" s="3">
        <f t="shared" si="620"/>
        <v>1</v>
      </c>
      <c r="H203" s="3">
        <f t="shared" si="620"/>
        <v>1</v>
      </c>
      <c r="I203" s="3">
        <f t="shared" si="620"/>
        <v>1</v>
      </c>
      <c r="J203" s="3">
        <f t="shared" si="620"/>
        <v>1</v>
      </c>
      <c r="K203" s="3">
        <f t="shared" si="620"/>
        <v>1</v>
      </c>
      <c r="L203" s="3">
        <f t="shared" si="620"/>
        <v>0</v>
      </c>
      <c r="M203" s="3">
        <f t="shared" si="620"/>
        <v>0</v>
      </c>
      <c r="AA203" s="3">
        <f t="shared" si="8"/>
        <v>380</v>
      </c>
      <c r="AB203" s="7" t="b">
        <v>1</v>
      </c>
      <c r="AC203" s="3" t="b">
        <f t="shared" si="9"/>
        <v>1</v>
      </c>
      <c r="AD203" s="3" t="b">
        <f t="shared" ref="AD203:AN203" si="621">AND(AC203,C203=P$15)</f>
        <v>1</v>
      </c>
      <c r="AE203" s="3" t="b">
        <f t="shared" si="621"/>
        <v>0</v>
      </c>
      <c r="AF203" s="3" t="b">
        <f t="shared" si="621"/>
        <v>0</v>
      </c>
      <c r="AG203" s="3" t="b">
        <f t="shared" si="621"/>
        <v>0</v>
      </c>
      <c r="AH203" s="3" t="b">
        <f t="shared" si="621"/>
        <v>0</v>
      </c>
      <c r="AI203" s="3" t="b">
        <f t="shared" si="621"/>
        <v>0</v>
      </c>
      <c r="AJ203" s="3" t="b">
        <f t="shared" si="621"/>
        <v>0</v>
      </c>
      <c r="AK203" s="3" t="b">
        <f t="shared" si="621"/>
        <v>0</v>
      </c>
      <c r="AL203" s="3" t="b">
        <f t="shared" si="621"/>
        <v>0</v>
      </c>
      <c r="AM203" s="3" t="b">
        <f t="shared" si="621"/>
        <v>0</v>
      </c>
      <c r="AN203" s="8" t="b">
        <f t="shared" si="621"/>
        <v>0</v>
      </c>
      <c r="AO203" s="10" t="b">
        <f t="shared" si="11"/>
        <v>0</v>
      </c>
      <c r="AP203" s="3" t="b">
        <f t="shared" ref="AP203:AZ203" si="622">AND(AO203,C203=P$21)</f>
        <v>0</v>
      </c>
      <c r="AQ203" s="3" t="b">
        <f t="shared" si="622"/>
        <v>0</v>
      </c>
      <c r="AR203" s="3" t="b">
        <f t="shared" si="622"/>
        <v>0</v>
      </c>
      <c r="AS203" s="3" t="b">
        <f t="shared" si="622"/>
        <v>0</v>
      </c>
      <c r="AT203" s="3" t="b">
        <f t="shared" si="622"/>
        <v>0</v>
      </c>
      <c r="AU203" s="3" t="b">
        <f t="shared" si="622"/>
        <v>0</v>
      </c>
      <c r="AV203" s="3" t="b">
        <f t="shared" si="622"/>
        <v>0</v>
      </c>
      <c r="AW203" s="3" t="b">
        <f t="shared" si="622"/>
        <v>0</v>
      </c>
      <c r="AX203" s="3" t="b">
        <f t="shared" si="622"/>
        <v>0</v>
      </c>
      <c r="AY203" s="3" t="b">
        <f t="shared" si="622"/>
        <v>0</v>
      </c>
      <c r="AZ203" s="3" t="b">
        <f t="shared" si="622"/>
        <v>0</v>
      </c>
    </row>
    <row r="204">
      <c r="A204" s="9" t="s">
        <v>258</v>
      </c>
      <c r="B204" s="3">
        <f t="shared" ref="B204:M204" si="623">VALUE(MID($A204,B$1,1))</f>
        <v>1</v>
      </c>
      <c r="C204" s="3">
        <f t="shared" si="623"/>
        <v>0</v>
      </c>
      <c r="D204" s="3">
        <f t="shared" si="623"/>
        <v>0</v>
      </c>
      <c r="E204" s="3">
        <f t="shared" si="623"/>
        <v>0</v>
      </c>
      <c r="F204" s="3">
        <f t="shared" si="623"/>
        <v>0</v>
      </c>
      <c r="G204" s="3">
        <f t="shared" si="623"/>
        <v>0</v>
      </c>
      <c r="H204" s="3">
        <f t="shared" si="623"/>
        <v>0</v>
      </c>
      <c r="I204" s="3">
        <f t="shared" si="623"/>
        <v>1</v>
      </c>
      <c r="J204" s="3">
        <f t="shared" si="623"/>
        <v>1</v>
      </c>
      <c r="K204" s="3">
        <f t="shared" si="623"/>
        <v>1</v>
      </c>
      <c r="L204" s="3">
        <f t="shared" si="623"/>
        <v>1</v>
      </c>
      <c r="M204" s="3">
        <f t="shared" si="623"/>
        <v>0</v>
      </c>
      <c r="AA204" s="3">
        <f t="shared" si="8"/>
        <v>2078</v>
      </c>
      <c r="AB204" s="7" t="b">
        <v>1</v>
      </c>
      <c r="AC204" s="3" t="b">
        <f t="shared" si="9"/>
        <v>0</v>
      </c>
      <c r="AD204" s="3" t="b">
        <f t="shared" ref="AD204:AN204" si="624">AND(AC204,C204=P$15)</f>
        <v>0</v>
      </c>
      <c r="AE204" s="3" t="b">
        <f t="shared" si="624"/>
        <v>0</v>
      </c>
      <c r="AF204" s="3" t="b">
        <f t="shared" si="624"/>
        <v>0</v>
      </c>
      <c r="AG204" s="3" t="b">
        <f t="shared" si="624"/>
        <v>0</v>
      </c>
      <c r="AH204" s="3" t="b">
        <f t="shared" si="624"/>
        <v>0</v>
      </c>
      <c r="AI204" s="3" t="b">
        <f t="shared" si="624"/>
        <v>0</v>
      </c>
      <c r="AJ204" s="3" t="b">
        <f t="shared" si="624"/>
        <v>0</v>
      </c>
      <c r="AK204" s="3" t="b">
        <f t="shared" si="624"/>
        <v>0</v>
      </c>
      <c r="AL204" s="3" t="b">
        <f t="shared" si="624"/>
        <v>0</v>
      </c>
      <c r="AM204" s="3" t="b">
        <f t="shared" si="624"/>
        <v>0</v>
      </c>
      <c r="AN204" s="8" t="b">
        <f t="shared" si="624"/>
        <v>0</v>
      </c>
      <c r="AO204" s="10" t="b">
        <f t="shared" si="11"/>
        <v>1</v>
      </c>
      <c r="AP204" s="3" t="b">
        <f t="shared" ref="AP204:AZ204" si="625">AND(AO204,C204=P$21)</f>
        <v>1</v>
      </c>
      <c r="AQ204" s="3" t="b">
        <f t="shared" si="625"/>
        <v>0</v>
      </c>
      <c r="AR204" s="3" t="b">
        <f t="shared" si="625"/>
        <v>0</v>
      </c>
      <c r="AS204" s="3" t="b">
        <f t="shared" si="625"/>
        <v>0</v>
      </c>
      <c r="AT204" s="3" t="b">
        <f t="shared" si="625"/>
        <v>0</v>
      </c>
      <c r="AU204" s="3" t="b">
        <f t="shared" si="625"/>
        <v>0</v>
      </c>
      <c r="AV204" s="3" t="b">
        <f t="shared" si="625"/>
        <v>0</v>
      </c>
      <c r="AW204" s="3" t="b">
        <f t="shared" si="625"/>
        <v>0</v>
      </c>
      <c r="AX204" s="3" t="b">
        <f t="shared" si="625"/>
        <v>0</v>
      </c>
      <c r="AY204" s="3" t="b">
        <f t="shared" si="625"/>
        <v>0</v>
      </c>
      <c r="AZ204" s="3" t="b">
        <f t="shared" si="625"/>
        <v>0</v>
      </c>
    </row>
    <row r="205">
      <c r="A205" s="9" t="s">
        <v>259</v>
      </c>
      <c r="B205" s="3">
        <f t="shared" ref="B205:M205" si="626">VALUE(MID($A205,B$1,1))</f>
        <v>0</v>
      </c>
      <c r="C205" s="3">
        <f t="shared" si="626"/>
        <v>1</v>
      </c>
      <c r="D205" s="3">
        <f t="shared" si="626"/>
        <v>0</v>
      </c>
      <c r="E205" s="3">
        <f t="shared" si="626"/>
        <v>1</v>
      </c>
      <c r="F205" s="3">
        <f t="shared" si="626"/>
        <v>1</v>
      </c>
      <c r="G205" s="3">
        <f t="shared" si="626"/>
        <v>0</v>
      </c>
      <c r="H205" s="3">
        <f t="shared" si="626"/>
        <v>1</v>
      </c>
      <c r="I205" s="3">
        <f t="shared" si="626"/>
        <v>0</v>
      </c>
      <c r="J205" s="3">
        <f t="shared" si="626"/>
        <v>1</v>
      </c>
      <c r="K205" s="3">
        <f t="shared" si="626"/>
        <v>0</v>
      </c>
      <c r="L205" s="3">
        <f t="shared" si="626"/>
        <v>0</v>
      </c>
      <c r="M205" s="3">
        <f t="shared" si="626"/>
        <v>0</v>
      </c>
      <c r="AA205" s="3">
        <f t="shared" si="8"/>
        <v>1448</v>
      </c>
      <c r="AB205" s="7" t="b">
        <v>1</v>
      </c>
      <c r="AC205" s="3" t="b">
        <f t="shared" si="9"/>
        <v>1</v>
      </c>
      <c r="AD205" s="3" t="b">
        <f t="shared" ref="AD205:AN205" si="627">AND(AC205,C205=P$15)</f>
        <v>0</v>
      </c>
      <c r="AE205" s="3" t="b">
        <f t="shared" si="627"/>
        <v>0</v>
      </c>
      <c r="AF205" s="3" t="b">
        <f t="shared" si="627"/>
        <v>0</v>
      </c>
      <c r="AG205" s="3" t="b">
        <f t="shared" si="627"/>
        <v>0</v>
      </c>
      <c r="AH205" s="3" t="b">
        <f t="shared" si="627"/>
        <v>0</v>
      </c>
      <c r="AI205" s="3" t="b">
        <f t="shared" si="627"/>
        <v>0</v>
      </c>
      <c r="AJ205" s="3" t="b">
        <f t="shared" si="627"/>
        <v>0</v>
      </c>
      <c r="AK205" s="3" t="b">
        <f t="shared" si="627"/>
        <v>0</v>
      </c>
      <c r="AL205" s="3" t="b">
        <f t="shared" si="627"/>
        <v>0</v>
      </c>
      <c r="AM205" s="3" t="b">
        <f t="shared" si="627"/>
        <v>0</v>
      </c>
      <c r="AN205" s="8" t="b">
        <f t="shared" si="627"/>
        <v>0</v>
      </c>
      <c r="AO205" s="10" t="b">
        <f t="shared" si="11"/>
        <v>0</v>
      </c>
      <c r="AP205" s="3" t="b">
        <f t="shared" ref="AP205:AZ205" si="628">AND(AO205,C205=P$21)</f>
        <v>0</v>
      </c>
      <c r="AQ205" s="3" t="b">
        <f t="shared" si="628"/>
        <v>0</v>
      </c>
      <c r="AR205" s="3" t="b">
        <f t="shared" si="628"/>
        <v>0</v>
      </c>
      <c r="AS205" s="3" t="b">
        <f t="shared" si="628"/>
        <v>0</v>
      </c>
      <c r="AT205" s="3" t="b">
        <f t="shared" si="628"/>
        <v>0</v>
      </c>
      <c r="AU205" s="3" t="b">
        <f t="shared" si="628"/>
        <v>0</v>
      </c>
      <c r="AV205" s="3" t="b">
        <f t="shared" si="628"/>
        <v>0</v>
      </c>
      <c r="AW205" s="3" t="b">
        <f t="shared" si="628"/>
        <v>0</v>
      </c>
      <c r="AX205" s="3" t="b">
        <f t="shared" si="628"/>
        <v>0</v>
      </c>
      <c r="AY205" s="3" t="b">
        <f t="shared" si="628"/>
        <v>0</v>
      </c>
      <c r="AZ205" s="3" t="b">
        <f t="shared" si="628"/>
        <v>0</v>
      </c>
    </row>
    <row r="206">
      <c r="A206" s="9" t="s">
        <v>260</v>
      </c>
      <c r="B206" s="3">
        <f t="shared" ref="B206:M206" si="629">VALUE(MID($A206,B$1,1))</f>
        <v>0</v>
      </c>
      <c r="C206" s="3">
        <f t="shared" si="629"/>
        <v>0</v>
      </c>
      <c r="D206" s="3">
        <f t="shared" si="629"/>
        <v>1</v>
      </c>
      <c r="E206" s="3">
        <f t="shared" si="629"/>
        <v>1</v>
      </c>
      <c r="F206" s="3">
        <f t="shared" si="629"/>
        <v>1</v>
      </c>
      <c r="G206" s="3">
        <f t="shared" si="629"/>
        <v>0</v>
      </c>
      <c r="H206" s="3">
        <f t="shared" si="629"/>
        <v>1</v>
      </c>
      <c r="I206" s="3">
        <f t="shared" si="629"/>
        <v>1</v>
      </c>
      <c r="J206" s="3">
        <f t="shared" si="629"/>
        <v>0</v>
      </c>
      <c r="K206" s="3">
        <f t="shared" si="629"/>
        <v>0</v>
      </c>
      <c r="L206" s="3">
        <f t="shared" si="629"/>
        <v>0</v>
      </c>
      <c r="M206" s="3">
        <f t="shared" si="629"/>
        <v>0</v>
      </c>
      <c r="AA206" s="3">
        <f t="shared" si="8"/>
        <v>944</v>
      </c>
      <c r="AB206" s="7" t="b">
        <v>1</v>
      </c>
      <c r="AC206" s="3" t="b">
        <f t="shared" si="9"/>
        <v>1</v>
      </c>
      <c r="AD206" s="3" t="b">
        <f t="shared" ref="AD206:AN206" si="630">AND(AC206,C206=P$15)</f>
        <v>1</v>
      </c>
      <c r="AE206" s="3" t="b">
        <f t="shared" si="630"/>
        <v>1</v>
      </c>
      <c r="AF206" s="3" t="b">
        <f t="shared" si="630"/>
        <v>1</v>
      </c>
      <c r="AG206" s="3" t="b">
        <f t="shared" si="630"/>
        <v>0</v>
      </c>
      <c r="AH206" s="3" t="b">
        <f t="shared" si="630"/>
        <v>0</v>
      </c>
      <c r="AI206" s="3" t="b">
        <f t="shared" si="630"/>
        <v>0</v>
      </c>
      <c r="AJ206" s="3" t="b">
        <f t="shared" si="630"/>
        <v>0</v>
      </c>
      <c r="AK206" s="3" t="b">
        <f t="shared" si="630"/>
        <v>0</v>
      </c>
      <c r="AL206" s="3" t="b">
        <f t="shared" si="630"/>
        <v>0</v>
      </c>
      <c r="AM206" s="3" t="b">
        <f t="shared" si="630"/>
        <v>0</v>
      </c>
      <c r="AN206" s="8" t="b">
        <f t="shared" si="630"/>
        <v>0</v>
      </c>
      <c r="AO206" s="10" t="b">
        <f t="shared" si="11"/>
        <v>0</v>
      </c>
      <c r="AP206" s="3" t="b">
        <f t="shared" ref="AP206:AZ206" si="631">AND(AO206,C206=P$21)</f>
        <v>0</v>
      </c>
      <c r="AQ206" s="3" t="b">
        <f t="shared" si="631"/>
        <v>0</v>
      </c>
      <c r="AR206" s="3" t="b">
        <f t="shared" si="631"/>
        <v>0</v>
      </c>
      <c r="AS206" s="3" t="b">
        <f t="shared" si="631"/>
        <v>0</v>
      </c>
      <c r="AT206" s="3" t="b">
        <f t="shared" si="631"/>
        <v>0</v>
      </c>
      <c r="AU206" s="3" t="b">
        <f t="shared" si="631"/>
        <v>0</v>
      </c>
      <c r="AV206" s="3" t="b">
        <f t="shared" si="631"/>
        <v>0</v>
      </c>
      <c r="AW206" s="3" t="b">
        <f t="shared" si="631"/>
        <v>0</v>
      </c>
      <c r="AX206" s="3" t="b">
        <f t="shared" si="631"/>
        <v>0</v>
      </c>
      <c r="AY206" s="3" t="b">
        <f t="shared" si="631"/>
        <v>0</v>
      </c>
      <c r="AZ206" s="3" t="b">
        <f t="shared" si="631"/>
        <v>0</v>
      </c>
    </row>
    <row r="207">
      <c r="A207" s="9" t="s">
        <v>261</v>
      </c>
      <c r="B207" s="3">
        <f t="shared" ref="B207:M207" si="632">VALUE(MID($A207,B$1,1))</f>
        <v>0</v>
      </c>
      <c r="C207" s="3">
        <f t="shared" si="632"/>
        <v>0</v>
      </c>
      <c r="D207" s="3">
        <f t="shared" si="632"/>
        <v>0</v>
      </c>
      <c r="E207" s="3">
        <f t="shared" si="632"/>
        <v>1</v>
      </c>
      <c r="F207" s="3">
        <f t="shared" si="632"/>
        <v>1</v>
      </c>
      <c r="G207" s="3">
        <f t="shared" si="632"/>
        <v>0</v>
      </c>
      <c r="H207" s="3">
        <f t="shared" si="632"/>
        <v>1</v>
      </c>
      <c r="I207" s="3">
        <f t="shared" si="632"/>
        <v>1</v>
      </c>
      <c r="J207" s="3">
        <f t="shared" si="632"/>
        <v>1</v>
      </c>
      <c r="K207" s="3">
        <f t="shared" si="632"/>
        <v>1</v>
      </c>
      <c r="L207" s="3">
        <f t="shared" si="632"/>
        <v>1</v>
      </c>
      <c r="M207" s="3">
        <f t="shared" si="632"/>
        <v>0</v>
      </c>
      <c r="AA207" s="3">
        <f t="shared" si="8"/>
        <v>446</v>
      </c>
      <c r="AB207" s="7" t="b">
        <v>1</v>
      </c>
      <c r="AC207" s="3" t="b">
        <f t="shared" si="9"/>
        <v>1</v>
      </c>
      <c r="AD207" s="3" t="b">
        <f t="shared" ref="AD207:AN207" si="633">AND(AC207,C207=P$15)</f>
        <v>1</v>
      </c>
      <c r="AE207" s="3" t="b">
        <f t="shared" si="633"/>
        <v>0</v>
      </c>
      <c r="AF207" s="3" t="b">
        <f t="shared" si="633"/>
        <v>0</v>
      </c>
      <c r="AG207" s="3" t="b">
        <f t="shared" si="633"/>
        <v>0</v>
      </c>
      <c r="AH207" s="3" t="b">
        <f t="shared" si="633"/>
        <v>0</v>
      </c>
      <c r="AI207" s="3" t="b">
        <f t="shared" si="633"/>
        <v>0</v>
      </c>
      <c r="AJ207" s="3" t="b">
        <f t="shared" si="633"/>
        <v>0</v>
      </c>
      <c r="AK207" s="3" t="b">
        <f t="shared" si="633"/>
        <v>0</v>
      </c>
      <c r="AL207" s="3" t="b">
        <f t="shared" si="633"/>
        <v>0</v>
      </c>
      <c r="AM207" s="3" t="b">
        <f t="shared" si="633"/>
        <v>0</v>
      </c>
      <c r="AN207" s="8" t="b">
        <f t="shared" si="633"/>
        <v>0</v>
      </c>
      <c r="AO207" s="10" t="b">
        <f t="shared" si="11"/>
        <v>0</v>
      </c>
      <c r="AP207" s="3" t="b">
        <f t="shared" ref="AP207:AZ207" si="634">AND(AO207,C207=P$21)</f>
        <v>0</v>
      </c>
      <c r="AQ207" s="3" t="b">
        <f t="shared" si="634"/>
        <v>0</v>
      </c>
      <c r="AR207" s="3" t="b">
        <f t="shared" si="634"/>
        <v>0</v>
      </c>
      <c r="AS207" s="3" t="b">
        <f t="shared" si="634"/>
        <v>0</v>
      </c>
      <c r="AT207" s="3" t="b">
        <f t="shared" si="634"/>
        <v>0</v>
      </c>
      <c r="AU207" s="3" t="b">
        <f t="shared" si="634"/>
        <v>0</v>
      </c>
      <c r="AV207" s="3" t="b">
        <f t="shared" si="634"/>
        <v>0</v>
      </c>
      <c r="AW207" s="3" t="b">
        <f t="shared" si="634"/>
        <v>0</v>
      </c>
      <c r="AX207" s="3" t="b">
        <f t="shared" si="634"/>
        <v>0</v>
      </c>
      <c r="AY207" s="3" t="b">
        <f t="shared" si="634"/>
        <v>0</v>
      </c>
      <c r="AZ207" s="3" t="b">
        <f t="shared" si="634"/>
        <v>0</v>
      </c>
    </row>
    <row r="208">
      <c r="A208" s="9" t="s">
        <v>262</v>
      </c>
      <c r="B208" s="3">
        <f t="shared" ref="B208:M208" si="635">VALUE(MID($A208,B$1,1))</f>
        <v>1</v>
      </c>
      <c r="C208" s="3">
        <f t="shared" si="635"/>
        <v>1</v>
      </c>
      <c r="D208" s="3">
        <f t="shared" si="635"/>
        <v>0</v>
      </c>
      <c r="E208" s="3">
        <f t="shared" si="635"/>
        <v>0</v>
      </c>
      <c r="F208" s="3">
        <f t="shared" si="635"/>
        <v>0</v>
      </c>
      <c r="G208" s="3">
        <f t="shared" si="635"/>
        <v>0</v>
      </c>
      <c r="H208" s="3">
        <f t="shared" si="635"/>
        <v>0</v>
      </c>
      <c r="I208" s="3">
        <f t="shared" si="635"/>
        <v>0</v>
      </c>
      <c r="J208" s="3">
        <f t="shared" si="635"/>
        <v>0</v>
      </c>
      <c r="K208" s="3">
        <f t="shared" si="635"/>
        <v>0</v>
      </c>
      <c r="L208" s="3">
        <f t="shared" si="635"/>
        <v>1</v>
      </c>
      <c r="M208" s="3">
        <f t="shared" si="635"/>
        <v>1</v>
      </c>
      <c r="AA208" s="3">
        <f t="shared" si="8"/>
        <v>3075</v>
      </c>
      <c r="AB208" s="7" t="b">
        <v>1</v>
      </c>
      <c r="AC208" s="3" t="b">
        <f t="shared" si="9"/>
        <v>0</v>
      </c>
      <c r="AD208" s="3" t="b">
        <f t="shared" ref="AD208:AN208" si="636">AND(AC208,C208=P$15)</f>
        <v>0</v>
      </c>
      <c r="AE208" s="3" t="b">
        <f t="shared" si="636"/>
        <v>0</v>
      </c>
      <c r="AF208" s="3" t="b">
        <f t="shared" si="636"/>
        <v>0</v>
      </c>
      <c r="AG208" s="3" t="b">
        <f t="shared" si="636"/>
        <v>0</v>
      </c>
      <c r="AH208" s="3" t="b">
        <f t="shared" si="636"/>
        <v>0</v>
      </c>
      <c r="AI208" s="3" t="b">
        <f t="shared" si="636"/>
        <v>0</v>
      </c>
      <c r="AJ208" s="3" t="b">
        <f t="shared" si="636"/>
        <v>0</v>
      </c>
      <c r="AK208" s="3" t="b">
        <f t="shared" si="636"/>
        <v>0</v>
      </c>
      <c r="AL208" s="3" t="b">
        <f t="shared" si="636"/>
        <v>0</v>
      </c>
      <c r="AM208" s="3" t="b">
        <f t="shared" si="636"/>
        <v>0</v>
      </c>
      <c r="AN208" s="8" t="b">
        <f t="shared" si="636"/>
        <v>0</v>
      </c>
      <c r="AO208" s="10" t="b">
        <f t="shared" si="11"/>
        <v>1</v>
      </c>
      <c r="AP208" s="3" t="b">
        <f t="shared" ref="AP208:AZ208" si="637">AND(AO208,C208=P$21)</f>
        <v>0</v>
      </c>
      <c r="AQ208" s="3" t="b">
        <f t="shared" si="637"/>
        <v>0</v>
      </c>
      <c r="AR208" s="3" t="b">
        <f t="shared" si="637"/>
        <v>0</v>
      </c>
      <c r="AS208" s="3" t="b">
        <f t="shared" si="637"/>
        <v>0</v>
      </c>
      <c r="AT208" s="3" t="b">
        <f t="shared" si="637"/>
        <v>0</v>
      </c>
      <c r="AU208" s="3" t="b">
        <f t="shared" si="637"/>
        <v>0</v>
      </c>
      <c r="AV208" s="3" t="b">
        <f t="shared" si="637"/>
        <v>0</v>
      </c>
      <c r="AW208" s="3" t="b">
        <f t="shared" si="637"/>
        <v>0</v>
      </c>
      <c r="AX208" s="3" t="b">
        <f t="shared" si="637"/>
        <v>0</v>
      </c>
      <c r="AY208" s="3" t="b">
        <f t="shared" si="637"/>
        <v>0</v>
      </c>
      <c r="AZ208" s="3" t="b">
        <f t="shared" si="637"/>
        <v>0</v>
      </c>
    </row>
    <row r="209">
      <c r="A209" s="9" t="s">
        <v>263</v>
      </c>
      <c r="B209" s="3">
        <f t="shared" ref="B209:M209" si="638">VALUE(MID($A209,B$1,1))</f>
        <v>1</v>
      </c>
      <c r="C209" s="3">
        <f t="shared" si="638"/>
        <v>1</v>
      </c>
      <c r="D209" s="3">
        <f t="shared" si="638"/>
        <v>1</v>
      </c>
      <c r="E209" s="3">
        <f t="shared" si="638"/>
        <v>1</v>
      </c>
      <c r="F209" s="3">
        <f t="shared" si="638"/>
        <v>1</v>
      </c>
      <c r="G209" s="3">
        <f t="shared" si="638"/>
        <v>0</v>
      </c>
      <c r="H209" s="3">
        <f t="shared" si="638"/>
        <v>0</v>
      </c>
      <c r="I209" s="3">
        <f t="shared" si="638"/>
        <v>0</v>
      </c>
      <c r="J209" s="3">
        <f t="shared" si="638"/>
        <v>0</v>
      </c>
      <c r="K209" s="3">
        <f t="shared" si="638"/>
        <v>0</v>
      </c>
      <c r="L209" s="3">
        <f t="shared" si="638"/>
        <v>1</v>
      </c>
      <c r="M209" s="3">
        <f t="shared" si="638"/>
        <v>0</v>
      </c>
      <c r="AA209" s="3">
        <f t="shared" si="8"/>
        <v>3970</v>
      </c>
      <c r="AB209" s="7" t="b">
        <v>1</v>
      </c>
      <c r="AC209" s="3" t="b">
        <f t="shared" si="9"/>
        <v>0</v>
      </c>
      <c r="AD209" s="3" t="b">
        <f t="shared" ref="AD209:AN209" si="639">AND(AC209,C209=P$15)</f>
        <v>0</v>
      </c>
      <c r="AE209" s="3" t="b">
        <f t="shared" si="639"/>
        <v>0</v>
      </c>
      <c r="AF209" s="3" t="b">
        <f t="shared" si="639"/>
        <v>0</v>
      </c>
      <c r="AG209" s="3" t="b">
        <f t="shared" si="639"/>
        <v>0</v>
      </c>
      <c r="AH209" s="3" t="b">
        <f t="shared" si="639"/>
        <v>0</v>
      </c>
      <c r="AI209" s="3" t="b">
        <f t="shared" si="639"/>
        <v>0</v>
      </c>
      <c r="AJ209" s="3" t="b">
        <f t="shared" si="639"/>
        <v>0</v>
      </c>
      <c r="AK209" s="3" t="b">
        <f t="shared" si="639"/>
        <v>0</v>
      </c>
      <c r="AL209" s="3" t="b">
        <f t="shared" si="639"/>
        <v>0</v>
      </c>
      <c r="AM209" s="3" t="b">
        <f t="shared" si="639"/>
        <v>0</v>
      </c>
      <c r="AN209" s="8" t="b">
        <f t="shared" si="639"/>
        <v>0</v>
      </c>
      <c r="AO209" s="10" t="b">
        <f t="shared" si="11"/>
        <v>1</v>
      </c>
      <c r="AP209" s="3" t="b">
        <f t="shared" ref="AP209:AZ209" si="640">AND(AO209,C209=P$21)</f>
        <v>0</v>
      </c>
      <c r="AQ209" s="3" t="b">
        <f t="shared" si="640"/>
        <v>0</v>
      </c>
      <c r="AR209" s="3" t="b">
        <f t="shared" si="640"/>
        <v>0</v>
      </c>
      <c r="AS209" s="3" t="b">
        <f t="shared" si="640"/>
        <v>0</v>
      </c>
      <c r="AT209" s="3" t="b">
        <f t="shared" si="640"/>
        <v>0</v>
      </c>
      <c r="AU209" s="3" t="b">
        <f t="shared" si="640"/>
        <v>0</v>
      </c>
      <c r="AV209" s="3" t="b">
        <f t="shared" si="640"/>
        <v>0</v>
      </c>
      <c r="AW209" s="3" t="b">
        <f t="shared" si="640"/>
        <v>0</v>
      </c>
      <c r="AX209" s="3" t="b">
        <f t="shared" si="640"/>
        <v>0</v>
      </c>
      <c r="AY209" s="3" t="b">
        <f t="shared" si="640"/>
        <v>0</v>
      </c>
      <c r="AZ209" s="3" t="b">
        <f t="shared" si="640"/>
        <v>0</v>
      </c>
    </row>
    <row r="210">
      <c r="A210" s="9" t="s">
        <v>264</v>
      </c>
      <c r="B210" s="3">
        <f t="shared" ref="B210:M210" si="641">VALUE(MID($A210,B$1,1))</f>
        <v>1</v>
      </c>
      <c r="C210" s="3">
        <f t="shared" si="641"/>
        <v>1</v>
      </c>
      <c r="D210" s="3">
        <f t="shared" si="641"/>
        <v>1</v>
      </c>
      <c r="E210" s="3">
        <f t="shared" si="641"/>
        <v>0</v>
      </c>
      <c r="F210" s="3">
        <f t="shared" si="641"/>
        <v>0</v>
      </c>
      <c r="G210" s="3">
        <f t="shared" si="641"/>
        <v>0</v>
      </c>
      <c r="H210" s="3">
        <f t="shared" si="641"/>
        <v>0</v>
      </c>
      <c r="I210" s="3">
        <f t="shared" si="641"/>
        <v>0</v>
      </c>
      <c r="J210" s="3">
        <f t="shared" si="641"/>
        <v>1</v>
      </c>
      <c r="K210" s="3">
        <f t="shared" si="641"/>
        <v>0</v>
      </c>
      <c r="L210" s="3">
        <f t="shared" si="641"/>
        <v>0</v>
      </c>
      <c r="M210" s="3">
        <f t="shared" si="641"/>
        <v>0</v>
      </c>
      <c r="AA210" s="3">
        <f t="shared" si="8"/>
        <v>3592</v>
      </c>
      <c r="AB210" s="7" t="b">
        <v>1</v>
      </c>
      <c r="AC210" s="3" t="b">
        <f t="shared" si="9"/>
        <v>0</v>
      </c>
      <c r="AD210" s="3" t="b">
        <f t="shared" ref="AD210:AN210" si="642">AND(AC210,C210=P$15)</f>
        <v>0</v>
      </c>
      <c r="AE210" s="3" t="b">
        <f t="shared" si="642"/>
        <v>0</v>
      </c>
      <c r="AF210" s="3" t="b">
        <f t="shared" si="642"/>
        <v>0</v>
      </c>
      <c r="AG210" s="3" t="b">
        <f t="shared" si="642"/>
        <v>0</v>
      </c>
      <c r="AH210" s="3" t="b">
        <f t="shared" si="642"/>
        <v>0</v>
      </c>
      <c r="AI210" s="3" t="b">
        <f t="shared" si="642"/>
        <v>0</v>
      </c>
      <c r="AJ210" s="3" t="b">
        <f t="shared" si="642"/>
        <v>0</v>
      </c>
      <c r="AK210" s="3" t="b">
        <f t="shared" si="642"/>
        <v>0</v>
      </c>
      <c r="AL210" s="3" t="b">
        <f t="shared" si="642"/>
        <v>0</v>
      </c>
      <c r="AM210" s="3" t="b">
        <f t="shared" si="642"/>
        <v>0</v>
      </c>
      <c r="AN210" s="8" t="b">
        <f t="shared" si="642"/>
        <v>0</v>
      </c>
      <c r="AO210" s="10" t="b">
        <f t="shared" si="11"/>
        <v>1</v>
      </c>
      <c r="AP210" s="3" t="b">
        <f t="shared" ref="AP210:AZ210" si="643">AND(AO210,C210=P$21)</f>
        <v>0</v>
      </c>
      <c r="AQ210" s="3" t="b">
        <f t="shared" si="643"/>
        <v>0</v>
      </c>
      <c r="AR210" s="3" t="b">
        <f t="shared" si="643"/>
        <v>0</v>
      </c>
      <c r="AS210" s="3" t="b">
        <f t="shared" si="643"/>
        <v>0</v>
      </c>
      <c r="AT210" s="3" t="b">
        <f t="shared" si="643"/>
        <v>0</v>
      </c>
      <c r="AU210" s="3" t="b">
        <f t="shared" si="643"/>
        <v>0</v>
      </c>
      <c r="AV210" s="3" t="b">
        <f t="shared" si="643"/>
        <v>0</v>
      </c>
      <c r="AW210" s="3" t="b">
        <f t="shared" si="643"/>
        <v>0</v>
      </c>
      <c r="AX210" s="3" t="b">
        <f t="shared" si="643"/>
        <v>0</v>
      </c>
      <c r="AY210" s="3" t="b">
        <f t="shared" si="643"/>
        <v>0</v>
      </c>
      <c r="AZ210" s="3" t="b">
        <f t="shared" si="643"/>
        <v>0</v>
      </c>
    </row>
    <row r="211">
      <c r="A211" s="9" t="s">
        <v>265</v>
      </c>
      <c r="B211" s="3">
        <f t="shared" ref="B211:M211" si="644">VALUE(MID($A211,B$1,1))</f>
        <v>0</v>
      </c>
      <c r="C211" s="3">
        <f t="shared" si="644"/>
        <v>0</v>
      </c>
      <c r="D211" s="3">
        <f t="shared" si="644"/>
        <v>1</v>
      </c>
      <c r="E211" s="3">
        <f t="shared" si="644"/>
        <v>1</v>
      </c>
      <c r="F211" s="3">
        <f t="shared" si="644"/>
        <v>1</v>
      </c>
      <c r="G211" s="3">
        <f t="shared" si="644"/>
        <v>1</v>
      </c>
      <c r="H211" s="3">
        <f t="shared" si="644"/>
        <v>0</v>
      </c>
      <c r="I211" s="3">
        <f t="shared" si="644"/>
        <v>1</v>
      </c>
      <c r="J211" s="3">
        <f t="shared" si="644"/>
        <v>1</v>
      </c>
      <c r="K211" s="3">
        <f t="shared" si="644"/>
        <v>0</v>
      </c>
      <c r="L211" s="3">
        <f t="shared" si="644"/>
        <v>1</v>
      </c>
      <c r="M211" s="3">
        <f t="shared" si="644"/>
        <v>1</v>
      </c>
      <c r="AA211" s="3">
        <f t="shared" si="8"/>
        <v>987</v>
      </c>
      <c r="AB211" s="7" t="b">
        <v>1</v>
      </c>
      <c r="AC211" s="3" t="b">
        <f t="shared" si="9"/>
        <v>1</v>
      </c>
      <c r="AD211" s="3" t="b">
        <f t="shared" ref="AD211:AN211" si="645">AND(AC211,C211=P$15)</f>
        <v>1</v>
      </c>
      <c r="AE211" s="3" t="b">
        <f t="shared" si="645"/>
        <v>1</v>
      </c>
      <c r="AF211" s="3" t="b">
        <f t="shared" si="645"/>
        <v>1</v>
      </c>
      <c r="AG211" s="3" t="b">
        <f t="shared" si="645"/>
        <v>0</v>
      </c>
      <c r="AH211" s="3" t="b">
        <f t="shared" si="645"/>
        <v>0</v>
      </c>
      <c r="AI211" s="3" t="b">
        <f t="shared" si="645"/>
        <v>0</v>
      </c>
      <c r="AJ211" s="3" t="b">
        <f t="shared" si="645"/>
        <v>0</v>
      </c>
      <c r="AK211" s="3" t="b">
        <f t="shared" si="645"/>
        <v>0</v>
      </c>
      <c r="AL211" s="3" t="b">
        <f t="shared" si="645"/>
        <v>0</v>
      </c>
      <c r="AM211" s="3" t="b">
        <f t="shared" si="645"/>
        <v>0</v>
      </c>
      <c r="AN211" s="8" t="b">
        <f t="shared" si="645"/>
        <v>0</v>
      </c>
      <c r="AO211" s="10" t="b">
        <f t="shared" si="11"/>
        <v>0</v>
      </c>
      <c r="AP211" s="3" t="b">
        <f t="shared" ref="AP211:AZ211" si="646">AND(AO211,C211=P$21)</f>
        <v>0</v>
      </c>
      <c r="AQ211" s="3" t="b">
        <f t="shared" si="646"/>
        <v>0</v>
      </c>
      <c r="AR211" s="3" t="b">
        <f t="shared" si="646"/>
        <v>0</v>
      </c>
      <c r="AS211" s="3" t="b">
        <f t="shared" si="646"/>
        <v>0</v>
      </c>
      <c r="AT211" s="3" t="b">
        <f t="shared" si="646"/>
        <v>0</v>
      </c>
      <c r="AU211" s="3" t="b">
        <f t="shared" si="646"/>
        <v>0</v>
      </c>
      <c r="AV211" s="3" t="b">
        <f t="shared" si="646"/>
        <v>0</v>
      </c>
      <c r="AW211" s="3" t="b">
        <f t="shared" si="646"/>
        <v>0</v>
      </c>
      <c r="AX211" s="3" t="b">
        <f t="shared" si="646"/>
        <v>0</v>
      </c>
      <c r="AY211" s="3" t="b">
        <f t="shared" si="646"/>
        <v>0</v>
      </c>
      <c r="AZ211" s="3" t="b">
        <f t="shared" si="646"/>
        <v>0</v>
      </c>
    </row>
    <row r="212">
      <c r="A212" s="9" t="s">
        <v>266</v>
      </c>
      <c r="B212" s="3">
        <f t="shared" ref="B212:M212" si="647">VALUE(MID($A212,B$1,1))</f>
        <v>0</v>
      </c>
      <c r="C212" s="3">
        <f t="shared" si="647"/>
        <v>1</v>
      </c>
      <c r="D212" s="3">
        <f t="shared" si="647"/>
        <v>0</v>
      </c>
      <c r="E212" s="3">
        <f t="shared" si="647"/>
        <v>1</v>
      </c>
      <c r="F212" s="3">
        <f t="shared" si="647"/>
        <v>0</v>
      </c>
      <c r="G212" s="3">
        <f t="shared" si="647"/>
        <v>0</v>
      </c>
      <c r="H212" s="3">
        <f t="shared" si="647"/>
        <v>0</v>
      </c>
      <c r="I212" s="3">
        <f t="shared" si="647"/>
        <v>0</v>
      </c>
      <c r="J212" s="3">
        <f t="shared" si="647"/>
        <v>0</v>
      </c>
      <c r="K212" s="3">
        <f t="shared" si="647"/>
        <v>1</v>
      </c>
      <c r="L212" s="3">
        <f t="shared" si="647"/>
        <v>0</v>
      </c>
      <c r="M212" s="3">
        <f t="shared" si="647"/>
        <v>0</v>
      </c>
      <c r="AA212" s="3">
        <f t="shared" si="8"/>
        <v>1284</v>
      </c>
      <c r="AB212" s="7" t="b">
        <v>1</v>
      </c>
      <c r="AC212" s="3" t="b">
        <f t="shared" si="9"/>
        <v>1</v>
      </c>
      <c r="AD212" s="3" t="b">
        <f t="shared" ref="AD212:AN212" si="648">AND(AC212,C212=P$15)</f>
        <v>0</v>
      </c>
      <c r="AE212" s="3" t="b">
        <f t="shared" si="648"/>
        <v>0</v>
      </c>
      <c r="AF212" s="3" t="b">
        <f t="shared" si="648"/>
        <v>0</v>
      </c>
      <c r="AG212" s="3" t="b">
        <f t="shared" si="648"/>
        <v>0</v>
      </c>
      <c r="AH212" s="3" t="b">
        <f t="shared" si="648"/>
        <v>0</v>
      </c>
      <c r="AI212" s="3" t="b">
        <f t="shared" si="648"/>
        <v>0</v>
      </c>
      <c r="AJ212" s="3" t="b">
        <f t="shared" si="648"/>
        <v>0</v>
      </c>
      <c r="AK212" s="3" t="b">
        <f t="shared" si="648"/>
        <v>0</v>
      </c>
      <c r="AL212" s="3" t="b">
        <f t="shared" si="648"/>
        <v>0</v>
      </c>
      <c r="AM212" s="3" t="b">
        <f t="shared" si="648"/>
        <v>0</v>
      </c>
      <c r="AN212" s="8" t="b">
        <f t="shared" si="648"/>
        <v>0</v>
      </c>
      <c r="AO212" s="10" t="b">
        <f t="shared" si="11"/>
        <v>0</v>
      </c>
      <c r="AP212" s="3" t="b">
        <f t="shared" ref="AP212:AZ212" si="649">AND(AO212,C212=P$21)</f>
        <v>0</v>
      </c>
      <c r="AQ212" s="3" t="b">
        <f t="shared" si="649"/>
        <v>0</v>
      </c>
      <c r="AR212" s="3" t="b">
        <f t="shared" si="649"/>
        <v>0</v>
      </c>
      <c r="AS212" s="3" t="b">
        <f t="shared" si="649"/>
        <v>0</v>
      </c>
      <c r="AT212" s="3" t="b">
        <f t="shared" si="649"/>
        <v>0</v>
      </c>
      <c r="AU212" s="3" t="b">
        <f t="shared" si="649"/>
        <v>0</v>
      </c>
      <c r="AV212" s="3" t="b">
        <f t="shared" si="649"/>
        <v>0</v>
      </c>
      <c r="AW212" s="3" t="b">
        <f t="shared" si="649"/>
        <v>0</v>
      </c>
      <c r="AX212" s="3" t="b">
        <f t="shared" si="649"/>
        <v>0</v>
      </c>
      <c r="AY212" s="3" t="b">
        <f t="shared" si="649"/>
        <v>0</v>
      </c>
      <c r="AZ212" s="3" t="b">
        <f t="shared" si="649"/>
        <v>0</v>
      </c>
    </row>
    <row r="213">
      <c r="A213" s="9" t="s">
        <v>267</v>
      </c>
      <c r="B213" s="3">
        <f t="shared" ref="B213:M213" si="650">VALUE(MID($A213,B$1,1))</f>
        <v>0</v>
      </c>
      <c r="C213" s="3">
        <f t="shared" si="650"/>
        <v>1</v>
      </c>
      <c r="D213" s="3">
        <f t="shared" si="650"/>
        <v>0</v>
      </c>
      <c r="E213" s="3">
        <f t="shared" si="650"/>
        <v>1</v>
      </c>
      <c r="F213" s="3">
        <f t="shared" si="650"/>
        <v>0</v>
      </c>
      <c r="G213" s="3">
        <f t="shared" si="650"/>
        <v>1</v>
      </c>
      <c r="H213" s="3">
        <f t="shared" si="650"/>
        <v>1</v>
      </c>
      <c r="I213" s="3">
        <f t="shared" si="650"/>
        <v>0</v>
      </c>
      <c r="J213" s="3">
        <f t="shared" si="650"/>
        <v>0</v>
      </c>
      <c r="K213" s="3">
        <f t="shared" si="650"/>
        <v>1</v>
      </c>
      <c r="L213" s="3">
        <f t="shared" si="650"/>
        <v>1</v>
      </c>
      <c r="M213" s="3">
        <f t="shared" si="650"/>
        <v>0</v>
      </c>
      <c r="AA213" s="3">
        <f t="shared" si="8"/>
        <v>1382</v>
      </c>
      <c r="AB213" s="7" t="b">
        <v>1</v>
      </c>
      <c r="AC213" s="3" t="b">
        <f t="shared" si="9"/>
        <v>1</v>
      </c>
      <c r="AD213" s="3" t="b">
        <f t="shared" ref="AD213:AN213" si="651">AND(AC213,C213=P$15)</f>
        <v>0</v>
      </c>
      <c r="AE213" s="3" t="b">
        <f t="shared" si="651"/>
        <v>0</v>
      </c>
      <c r="AF213" s="3" t="b">
        <f t="shared" si="651"/>
        <v>0</v>
      </c>
      <c r="AG213" s="3" t="b">
        <f t="shared" si="651"/>
        <v>0</v>
      </c>
      <c r="AH213" s="3" t="b">
        <f t="shared" si="651"/>
        <v>0</v>
      </c>
      <c r="AI213" s="3" t="b">
        <f t="shared" si="651"/>
        <v>0</v>
      </c>
      <c r="AJ213" s="3" t="b">
        <f t="shared" si="651"/>
        <v>0</v>
      </c>
      <c r="AK213" s="3" t="b">
        <f t="shared" si="651"/>
        <v>0</v>
      </c>
      <c r="AL213" s="3" t="b">
        <f t="shared" si="651"/>
        <v>0</v>
      </c>
      <c r="AM213" s="3" t="b">
        <f t="shared" si="651"/>
        <v>0</v>
      </c>
      <c r="AN213" s="8" t="b">
        <f t="shared" si="651"/>
        <v>0</v>
      </c>
      <c r="AO213" s="10" t="b">
        <f t="shared" si="11"/>
        <v>0</v>
      </c>
      <c r="AP213" s="3" t="b">
        <f t="shared" ref="AP213:AZ213" si="652">AND(AO213,C213=P$21)</f>
        <v>0</v>
      </c>
      <c r="AQ213" s="3" t="b">
        <f t="shared" si="652"/>
        <v>0</v>
      </c>
      <c r="AR213" s="3" t="b">
        <f t="shared" si="652"/>
        <v>0</v>
      </c>
      <c r="AS213" s="3" t="b">
        <f t="shared" si="652"/>
        <v>0</v>
      </c>
      <c r="AT213" s="3" t="b">
        <f t="shared" si="652"/>
        <v>0</v>
      </c>
      <c r="AU213" s="3" t="b">
        <f t="shared" si="652"/>
        <v>0</v>
      </c>
      <c r="AV213" s="3" t="b">
        <f t="shared" si="652"/>
        <v>0</v>
      </c>
      <c r="AW213" s="3" t="b">
        <f t="shared" si="652"/>
        <v>0</v>
      </c>
      <c r="AX213" s="3" t="b">
        <f t="shared" si="652"/>
        <v>0</v>
      </c>
      <c r="AY213" s="3" t="b">
        <f t="shared" si="652"/>
        <v>0</v>
      </c>
      <c r="AZ213" s="3" t="b">
        <f t="shared" si="652"/>
        <v>0</v>
      </c>
    </row>
    <row r="214">
      <c r="A214" s="9" t="s">
        <v>268</v>
      </c>
      <c r="B214" s="3">
        <f t="shared" ref="B214:M214" si="653">VALUE(MID($A214,B$1,1))</f>
        <v>0</v>
      </c>
      <c r="C214" s="3">
        <f t="shared" si="653"/>
        <v>0</v>
      </c>
      <c r="D214" s="3">
        <f t="shared" si="653"/>
        <v>0</v>
      </c>
      <c r="E214" s="3">
        <f t="shared" si="653"/>
        <v>1</v>
      </c>
      <c r="F214" s="3">
        <f t="shared" si="653"/>
        <v>1</v>
      </c>
      <c r="G214" s="3">
        <f t="shared" si="653"/>
        <v>1</v>
      </c>
      <c r="H214" s="3">
        <f t="shared" si="653"/>
        <v>0</v>
      </c>
      <c r="I214" s="3">
        <f t="shared" si="653"/>
        <v>0</v>
      </c>
      <c r="J214" s="3">
        <f t="shared" si="653"/>
        <v>0</v>
      </c>
      <c r="K214" s="3">
        <f t="shared" si="653"/>
        <v>0</v>
      </c>
      <c r="L214" s="3">
        <f t="shared" si="653"/>
        <v>0</v>
      </c>
      <c r="M214" s="3">
        <f t="shared" si="653"/>
        <v>1</v>
      </c>
      <c r="AA214" s="3">
        <f t="shared" si="8"/>
        <v>449</v>
      </c>
      <c r="AB214" s="7" t="b">
        <v>1</v>
      </c>
      <c r="AC214" s="3" t="b">
        <f t="shared" si="9"/>
        <v>1</v>
      </c>
      <c r="AD214" s="3" t="b">
        <f t="shared" ref="AD214:AN214" si="654">AND(AC214,C214=P$15)</f>
        <v>1</v>
      </c>
      <c r="AE214" s="3" t="b">
        <f t="shared" si="654"/>
        <v>0</v>
      </c>
      <c r="AF214" s="3" t="b">
        <f t="shared" si="654"/>
        <v>0</v>
      </c>
      <c r="AG214" s="3" t="b">
        <f t="shared" si="654"/>
        <v>0</v>
      </c>
      <c r="AH214" s="3" t="b">
        <f t="shared" si="654"/>
        <v>0</v>
      </c>
      <c r="AI214" s="3" t="b">
        <f t="shared" si="654"/>
        <v>0</v>
      </c>
      <c r="AJ214" s="3" t="b">
        <f t="shared" si="654"/>
        <v>0</v>
      </c>
      <c r="AK214" s="3" t="b">
        <f t="shared" si="654"/>
        <v>0</v>
      </c>
      <c r="AL214" s="3" t="b">
        <f t="shared" si="654"/>
        <v>0</v>
      </c>
      <c r="AM214" s="3" t="b">
        <f t="shared" si="654"/>
        <v>0</v>
      </c>
      <c r="AN214" s="8" t="b">
        <f t="shared" si="654"/>
        <v>0</v>
      </c>
      <c r="AO214" s="10" t="b">
        <f t="shared" si="11"/>
        <v>0</v>
      </c>
      <c r="AP214" s="3" t="b">
        <f t="shared" ref="AP214:AZ214" si="655">AND(AO214,C214=P$21)</f>
        <v>0</v>
      </c>
      <c r="AQ214" s="3" t="b">
        <f t="shared" si="655"/>
        <v>0</v>
      </c>
      <c r="AR214" s="3" t="b">
        <f t="shared" si="655"/>
        <v>0</v>
      </c>
      <c r="AS214" s="3" t="b">
        <f t="shared" si="655"/>
        <v>0</v>
      </c>
      <c r="AT214" s="3" t="b">
        <f t="shared" si="655"/>
        <v>0</v>
      </c>
      <c r="AU214" s="3" t="b">
        <f t="shared" si="655"/>
        <v>0</v>
      </c>
      <c r="AV214" s="3" t="b">
        <f t="shared" si="655"/>
        <v>0</v>
      </c>
      <c r="AW214" s="3" t="b">
        <f t="shared" si="655"/>
        <v>0</v>
      </c>
      <c r="AX214" s="3" t="b">
        <f t="shared" si="655"/>
        <v>0</v>
      </c>
      <c r="AY214" s="3" t="b">
        <f t="shared" si="655"/>
        <v>0</v>
      </c>
      <c r="AZ214" s="3" t="b">
        <f t="shared" si="655"/>
        <v>0</v>
      </c>
    </row>
    <row r="215">
      <c r="A215" s="9" t="s">
        <v>269</v>
      </c>
      <c r="B215" s="3">
        <f t="shared" ref="B215:M215" si="656">VALUE(MID($A215,B$1,1))</f>
        <v>0</v>
      </c>
      <c r="C215" s="3">
        <f t="shared" si="656"/>
        <v>0</v>
      </c>
      <c r="D215" s="3">
        <f t="shared" si="656"/>
        <v>0</v>
      </c>
      <c r="E215" s="3">
        <f t="shared" si="656"/>
        <v>0</v>
      </c>
      <c r="F215" s="3">
        <f t="shared" si="656"/>
        <v>1</v>
      </c>
      <c r="G215" s="3">
        <f t="shared" si="656"/>
        <v>0</v>
      </c>
      <c r="H215" s="3">
        <f t="shared" si="656"/>
        <v>1</v>
      </c>
      <c r="I215" s="3">
        <f t="shared" si="656"/>
        <v>1</v>
      </c>
      <c r="J215" s="3">
        <f t="shared" si="656"/>
        <v>1</v>
      </c>
      <c r="K215" s="3">
        <f t="shared" si="656"/>
        <v>0</v>
      </c>
      <c r="L215" s="3">
        <f t="shared" si="656"/>
        <v>0</v>
      </c>
      <c r="M215" s="3">
        <f t="shared" si="656"/>
        <v>0</v>
      </c>
      <c r="AA215" s="3">
        <f t="shared" si="8"/>
        <v>184</v>
      </c>
      <c r="AB215" s="7" t="b">
        <v>1</v>
      </c>
      <c r="AC215" s="3" t="b">
        <f t="shared" si="9"/>
        <v>1</v>
      </c>
      <c r="AD215" s="3" t="b">
        <f t="shared" ref="AD215:AN215" si="657">AND(AC215,C215=P$15)</f>
        <v>1</v>
      </c>
      <c r="AE215" s="3" t="b">
        <f t="shared" si="657"/>
        <v>0</v>
      </c>
      <c r="AF215" s="3" t="b">
        <f t="shared" si="657"/>
        <v>0</v>
      </c>
      <c r="AG215" s="3" t="b">
        <f t="shared" si="657"/>
        <v>0</v>
      </c>
      <c r="AH215" s="3" t="b">
        <f t="shared" si="657"/>
        <v>0</v>
      </c>
      <c r="AI215" s="3" t="b">
        <f t="shared" si="657"/>
        <v>0</v>
      </c>
      <c r="AJ215" s="3" t="b">
        <f t="shared" si="657"/>
        <v>0</v>
      </c>
      <c r="AK215" s="3" t="b">
        <f t="shared" si="657"/>
        <v>0</v>
      </c>
      <c r="AL215" s="3" t="b">
        <f t="shared" si="657"/>
        <v>0</v>
      </c>
      <c r="AM215" s="3" t="b">
        <f t="shared" si="657"/>
        <v>0</v>
      </c>
      <c r="AN215" s="8" t="b">
        <f t="shared" si="657"/>
        <v>0</v>
      </c>
      <c r="AO215" s="10" t="b">
        <f t="shared" si="11"/>
        <v>0</v>
      </c>
      <c r="AP215" s="3" t="b">
        <f t="shared" ref="AP215:AZ215" si="658">AND(AO215,C215=P$21)</f>
        <v>0</v>
      </c>
      <c r="AQ215" s="3" t="b">
        <f t="shared" si="658"/>
        <v>0</v>
      </c>
      <c r="AR215" s="3" t="b">
        <f t="shared" si="658"/>
        <v>0</v>
      </c>
      <c r="AS215" s="3" t="b">
        <f t="shared" si="658"/>
        <v>0</v>
      </c>
      <c r="AT215" s="3" t="b">
        <f t="shared" si="658"/>
        <v>0</v>
      </c>
      <c r="AU215" s="3" t="b">
        <f t="shared" si="658"/>
        <v>0</v>
      </c>
      <c r="AV215" s="3" t="b">
        <f t="shared" si="658"/>
        <v>0</v>
      </c>
      <c r="AW215" s="3" t="b">
        <f t="shared" si="658"/>
        <v>0</v>
      </c>
      <c r="AX215" s="3" t="b">
        <f t="shared" si="658"/>
        <v>0</v>
      </c>
      <c r="AY215" s="3" t="b">
        <f t="shared" si="658"/>
        <v>0</v>
      </c>
      <c r="AZ215" s="3" t="b">
        <f t="shared" si="658"/>
        <v>0</v>
      </c>
    </row>
    <row r="216">
      <c r="A216" s="9" t="s">
        <v>270</v>
      </c>
      <c r="B216" s="3">
        <f t="shared" ref="B216:M216" si="659">VALUE(MID($A216,B$1,1))</f>
        <v>1</v>
      </c>
      <c r="C216" s="3">
        <f t="shared" si="659"/>
        <v>1</v>
      </c>
      <c r="D216" s="3">
        <f t="shared" si="659"/>
        <v>1</v>
      </c>
      <c r="E216" s="3">
        <f t="shared" si="659"/>
        <v>0</v>
      </c>
      <c r="F216" s="3">
        <f t="shared" si="659"/>
        <v>1</v>
      </c>
      <c r="G216" s="3">
        <f t="shared" si="659"/>
        <v>0</v>
      </c>
      <c r="H216" s="3">
        <f t="shared" si="659"/>
        <v>1</v>
      </c>
      <c r="I216" s="3">
        <f t="shared" si="659"/>
        <v>1</v>
      </c>
      <c r="J216" s="3">
        <f t="shared" si="659"/>
        <v>0</v>
      </c>
      <c r="K216" s="3">
        <f t="shared" si="659"/>
        <v>0</v>
      </c>
      <c r="L216" s="3">
        <f t="shared" si="659"/>
        <v>1</v>
      </c>
      <c r="M216" s="3">
        <f t="shared" si="659"/>
        <v>1</v>
      </c>
      <c r="AA216" s="3">
        <f t="shared" si="8"/>
        <v>3763</v>
      </c>
      <c r="AB216" s="7" t="b">
        <v>1</v>
      </c>
      <c r="AC216" s="3" t="b">
        <f t="shared" si="9"/>
        <v>0</v>
      </c>
      <c r="AD216" s="3" t="b">
        <f t="shared" ref="AD216:AN216" si="660">AND(AC216,C216=P$15)</f>
        <v>0</v>
      </c>
      <c r="AE216" s="3" t="b">
        <f t="shared" si="660"/>
        <v>0</v>
      </c>
      <c r="AF216" s="3" t="b">
        <f t="shared" si="660"/>
        <v>0</v>
      </c>
      <c r="AG216" s="3" t="b">
        <f t="shared" si="660"/>
        <v>0</v>
      </c>
      <c r="AH216" s="3" t="b">
        <f t="shared" si="660"/>
        <v>0</v>
      </c>
      <c r="AI216" s="3" t="b">
        <f t="shared" si="660"/>
        <v>0</v>
      </c>
      <c r="AJ216" s="3" t="b">
        <f t="shared" si="660"/>
        <v>0</v>
      </c>
      <c r="AK216" s="3" t="b">
        <f t="shared" si="660"/>
        <v>0</v>
      </c>
      <c r="AL216" s="3" t="b">
        <f t="shared" si="660"/>
        <v>0</v>
      </c>
      <c r="AM216" s="3" t="b">
        <f t="shared" si="660"/>
        <v>0</v>
      </c>
      <c r="AN216" s="8" t="b">
        <f t="shared" si="660"/>
        <v>0</v>
      </c>
      <c r="AO216" s="10" t="b">
        <f t="shared" si="11"/>
        <v>1</v>
      </c>
      <c r="AP216" s="3" t="b">
        <f t="shared" ref="AP216:AZ216" si="661">AND(AO216,C216=P$21)</f>
        <v>0</v>
      </c>
      <c r="AQ216" s="3" t="b">
        <f t="shared" si="661"/>
        <v>0</v>
      </c>
      <c r="AR216" s="3" t="b">
        <f t="shared" si="661"/>
        <v>0</v>
      </c>
      <c r="AS216" s="3" t="b">
        <f t="shared" si="661"/>
        <v>0</v>
      </c>
      <c r="AT216" s="3" t="b">
        <f t="shared" si="661"/>
        <v>0</v>
      </c>
      <c r="AU216" s="3" t="b">
        <f t="shared" si="661"/>
        <v>0</v>
      </c>
      <c r="AV216" s="3" t="b">
        <f t="shared" si="661"/>
        <v>0</v>
      </c>
      <c r="AW216" s="3" t="b">
        <f t="shared" si="661"/>
        <v>0</v>
      </c>
      <c r="AX216" s="3" t="b">
        <f t="shared" si="661"/>
        <v>0</v>
      </c>
      <c r="AY216" s="3" t="b">
        <f t="shared" si="661"/>
        <v>0</v>
      </c>
      <c r="AZ216" s="3" t="b">
        <f t="shared" si="661"/>
        <v>0</v>
      </c>
    </row>
    <row r="217">
      <c r="A217" s="9" t="s">
        <v>271</v>
      </c>
      <c r="B217" s="3">
        <f t="shared" ref="B217:M217" si="662">VALUE(MID($A217,B$1,1))</f>
        <v>0</v>
      </c>
      <c r="C217" s="3">
        <f t="shared" si="662"/>
        <v>0</v>
      </c>
      <c r="D217" s="3">
        <f t="shared" si="662"/>
        <v>0</v>
      </c>
      <c r="E217" s="3">
        <f t="shared" si="662"/>
        <v>0</v>
      </c>
      <c r="F217" s="3">
        <f t="shared" si="662"/>
        <v>1</v>
      </c>
      <c r="G217" s="3">
        <f t="shared" si="662"/>
        <v>0</v>
      </c>
      <c r="H217" s="3">
        <f t="shared" si="662"/>
        <v>1</v>
      </c>
      <c r="I217" s="3">
        <f t="shared" si="662"/>
        <v>0</v>
      </c>
      <c r="J217" s="3">
        <f t="shared" si="662"/>
        <v>1</v>
      </c>
      <c r="K217" s="3">
        <f t="shared" si="662"/>
        <v>1</v>
      </c>
      <c r="L217" s="3">
        <f t="shared" si="662"/>
        <v>0</v>
      </c>
      <c r="M217" s="3">
        <f t="shared" si="662"/>
        <v>0</v>
      </c>
      <c r="AA217" s="3">
        <f t="shared" si="8"/>
        <v>172</v>
      </c>
      <c r="AB217" s="7" t="b">
        <v>1</v>
      </c>
      <c r="AC217" s="3" t="b">
        <f t="shared" si="9"/>
        <v>1</v>
      </c>
      <c r="AD217" s="3" t="b">
        <f t="shared" ref="AD217:AN217" si="663">AND(AC217,C217=P$15)</f>
        <v>1</v>
      </c>
      <c r="AE217" s="3" t="b">
        <f t="shared" si="663"/>
        <v>0</v>
      </c>
      <c r="AF217" s="3" t="b">
        <f t="shared" si="663"/>
        <v>0</v>
      </c>
      <c r="AG217" s="3" t="b">
        <f t="shared" si="663"/>
        <v>0</v>
      </c>
      <c r="AH217" s="3" t="b">
        <f t="shared" si="663"/>
        <v>0</v>
      </c>
      <c r="AI217" s="3" t="b">
        <f t="shared" si="663"/>
        <v>0</v>
      </c>
      <c r="AJ217" s="3" t="b">
        <f t="shared" si="663"/>
        <v>0</v>
      </c>
      <c r="AK217" s="3" t="b">
        <f t="shared" si="663"/>
        <v>0</v>
      </c>
      <c r="AL217" s="3" t="b">
        <f t="shared" si="663"/>
        <v>0</v>
      </c>
      <c r="AM217" s="3" t="b">
        <f t="shared" si="663"/>
        <v>0</v>
      </c>
      <c r="AN217" s="8" t="b">
        <f t="shared" si="663"/>
        <v>0</v>
      </c>
      <c r="AO217" s="10" t="b">
        <f t="shared" si="11"/>
        <v>0</v>
      </c>
      <c r="AP217" s="3" t="b">
        <f t="shared" ref="AP217:AZ217" si="664">AND(AO217,C217=P$21)</f>
        <v>0</v>
      </c>
      <c r="AQ217" s="3" t="b">
        <f t="shared" si="664"/>
        <v>0</v>
      </c>
      <c r="AR217" s="3" t="b">
        <f t="shared" si="664"/>
        <v>0</v>
      </c>
      <c r="AS217" s="3" t="b">
        <f t="shared" si="664"/>
        <v>0</v>
      </c>
      <c r="AT217" s="3" t="b">
        <f t="shared" si="664"/>
        <v>0</v>
      </c>
      <c r="AU217" s="3" t="b">
        <f t="shared" si="664"/>
        <v>0</v>
      </c>
      <c r="AV217" s="3" t="b">
        <f t="shared" si="664"/>
        <v>0</v>
      </c>
      <c r="AW217" s="3" t="b">
        <f t="shared" si="664"/>
        <v>0</v>
      </c>
      <c r="AX217" s="3" t="b">
        <f t="shared" si="664"/>
        <v>0</v>
      </c>
      <c r="AY217" s="3" t="b">
        <f t="shared" si="664"/>
        <v>0</v>
      </c>
      <c r="AZ217" s="3" t="b">
        <f t="shared" si="664"/>
        <v>0</v>
      </c>
    </row>
    <row r="218">
      <c r="A218" s="9" t="s">
        <v>272</v>
      </c>
      <c r="B218" s="3">
        <f t="shared" ref="B218:M218" si="665">VALUE(MID($A218,B$1,1))</f>
        <v>0</v>
      </c>
      <c r="C218" s="3">
        <f t="shared" si="665"/>
        <v>1</v>
      </c>
      <c r="D218" s="3">
        <f t="shared" si="665"/>
        <v>1</v>
      </c>
      <c r="E218" s="3">
        <f t="shared" si="665"/>
        <v>1</v>
      </c>
      <c r="F218" s="3">
        <f t="shared" si="665"/>
        <v>0</v>
      </c>
      <c r="G218" s="3">
        <f t="shared" si="665"/>
        <v>1</v>
      </c>
      <c r="H218" s="3">
        <f t="shared" si="665"/>
        <v>0</v>
      </c>
      <c r="I218" s="3">
        <f t="shared" si="665"/>
        <v>0</v>
      </c>
      <c r="J218" s="3">
        <f t="shared" si="665"/>
        <v>0</v>
      </c>
      <c r="K218" s="3">
        <f t="shared" si="665"/>
        <v>1</v>
      </c>
      <c r="L218" s="3">
        <f t="shared" si="665"/>
        <v>0</v>
      </c>
      <c r="M218" s="3">
        <f t="shared" si="665"/>
        <v>1</v>
      </c>
      <c r="AA218" s="3">
        <f t="shared" si="8"/>
        <v>1861</v>
      </c>
      <c r="AB218" s="7" t="b">
        <v>1</v>
      </c>
      <c r="AC218" s="3" t="b">
        <f t="shared" si="9"/>
        <v>1</v>
      </c>
      <c r="AD218" s="3" t="b">
        <f t="shared" ref="AD218:AN218" si="666">AND(AC218,C218=P$15)</f>
        <v>0</v>
      </c>
      <c r="AE218" s="3" t="b">
        <f t="shared" si="666"/>
        <v>0</v>
      </c>
      <c r="AF218" s="3" t="b">
        <f t="shared" si="666"/>
        <v>0</v>
      </c>
      <c r="AG218" s="3" t="b">
        <f t="shared" si="666"/>
        <v>0</v>
      </c>
      <c r="AH218" s="3" t="b">
        <f t="shared" si="666"/>
        <v>0</v>
      </c>
      <c r="AI218" s="3" t="b">
        <f t="shared" si="666"/>
        <v>0</v>
      </c>
      <c r="AJ218" s="3" t="b">
        <f t="shared" si="666"/>
        <v>0</v>
      </c>
      <c r="AK218" s="3" t="b">
        <f t="shared" si="666"/>
        <v>0</v>
      </c>
      <c r="AL218" s="3" t="b">
        <f t="shared" si="666"/>
        <v>0</v>
      </c>
      <c r="AM218" s="3" t="b">
        <f t="shared" si="666"/>
        <v>0</v>
      </c>
      <c r="AN218" s="8" t="b">
        <f t="shared" si="666"/>
        <v>0</v>
      </c>
      <c r="AO218" s="10" t="b">
        <f t="shared" si="11"/>
        <v>0</v>
      </c>
      <c r="AP218" s="3" t="b">
        <f t="shared" ref="AP218:AZ218" si="667">AND(AO218,C218=P$21)</f>
        <v>0</v>
      </c>
      <c r="AQ218" s="3" t="b">
        <f t="shared" si="667"/>
        <v>0</v>
      </c>
      <c r="AR218" s="3" t="b">
        <f t="shared" si="667"/>
        <v>0</v>
      </c>
      <c r="AS218" s="3" t="b">
        <f t="shared" si="667"/>
        <v>0</v>
      </c>
      <c r="AT218" s="3" t="b">
        <f t="shared" si="667"/>
        <v>0</v>
      </c>
      <c r="AU218" s="3" t="b">
        <f t="shared" si="667"/>
        <v>0</v>
      </c>
      <c r="AV218" s="3" t="b">
        <f t="shared" si="667"/>
        <v>0</v>
      </c>
      <c r="AW218" s="3" t="b">
        <f t="shared" si="667"/>
        <v>0</v>
      </c>
      <c r="AX218" s="3" t="b">
        <f t="shared" si="667"/>
        <v>0</v>
      </c>
      <c r="AY218" s="3" t="b">
        <f t="shared" si="667"/>
        <v>0</v>
      </c>
      <c r="AZ218" s="3" t="b">
        <f t="shared" si="667"/>
        <v>0</v>
      </c>
    </row>
    <row r="219">
      <c r="A219" s="9" t="s">
        <v>273</v>
      </c>
      <c r="B219" s="3">
        <f t="shared" ref="B219:M219" si="668">VALUE(MID($A219,B$1,1))</f>
        <v>0</v>
      </c>
      <c r="C219" s="3">
        <f t="shared" si="668"/>
        <v>1</v>
      </c>
      <c r="D219" s="3">
        <f t="shared" si="668"/>
        <v>1</v>
      </c>
      <c r="E219" s="3">
        <f t="shared" si="668"/>
        <v>0</v>
      </c>
      <c r="F219" s="3">
        <f t="shared" si="668"/>
        <v>0</v>
      </c>
      <c r="G219" s="3">
        <f t="shared" si="668"/>
        <v>1</v>
      </c>
      <c r="H219" s="3">
        <f t="shared" si="668"/>
        <v>0</v>
      </c>
      <c r="I219" s="3">
        <f t="shared" si="668"/>
        <v>0</v>
      </c>
      <c r="J219" s="3">
        <f t="shared" si="668"/>
        <v>0</v>
      </c>
      <c r="K219" s="3">
        <f t="shared" si="668"/>
        <v>1</v>
      </c>
      <c r="L219" s="3">
        <f t="shared" si="668"/>
        <v>1</v>
      </c>
      <c r="M219" s="3">
        <f t="shared" si="668"/>
        <v>0</v>
      </c>
      <c r="AA219" s="3">
        <f t="shared" si="8"/>
        <v>1606</v>
      </c>
      <c r="AB219" s="7" t="b">
        <v>1</v>
      </c>
      <c r="AC219" s="3" t="b">
        <f t="shared" si="9"/>
        <v>1</v>
      </c>
      <c r="AD219" s="3" t="b">
        <f t="shared" ref="AD219:AN219" si="669">AND(AC219,C219=P$15)</f>
        <v>0</v>
      </c>
      <c r="AE219" s="3" t="b">
        <f t="shared" si="669"/>
        <v>0</v>
      </c>
      <c r="AF219" s="3" t="b">
        <f t="shared" si="669"/>
        <v>0</v>
      </c>
      <c r="AG219" s="3" t="b">
        <f t="shared" si="669"/>
        <v>0</v>
      </c>
      <c r="AH219" s="3" t="b">
        <f t="shared" si="669"/>
        <v>0</v>
      </c>
      <c r="AI219" s="3" t="b">
        <f t="shared" si="669"/>
        <v>0</v>
      </c>
      <c r="AJ219" s="3" t="b">
        <f t="shared" si="669"/>
        <v>0</v>
      </c>
      <c r="AK219" s="3" t="b">
        <f t="shared" si="669"/>
        <v>0</v>
      </c>
      <c r="AL219" s="3" t="b">
        <f t="shared" si="669"/>
        <v>0</v>
      </c>
      <c r="AM219" s="3" t="b">
        <f t="shared" si="669"/>
        <v>0</v>
      </c>
      <c r="AN219" s="8" t="b">
        <f t="shared" si="669"/>
        <v>0</v>
      </c>
      <c r="AO219" s="10" t="b">
        <f t="shared" si="11"/>
        <v>0</v>
      </c>
      <c r="AP219" s="3" t="b">
        <f t="shared" ref="AP219:AZ219" si="670">AND(AO219,C219=P$21)</f>
        <v>0</v>
      </c>
      <c r="AQ219" s="3" t="b">
        <f t="shared" si="670"/>
        <v>0</v>
      </c>
      <c r="AR219" s="3" t="b">
        <f t="shared" si="670"/>
        <v>0</v>
      </c>
      <c r="AS219" s="3" t="b">
        <f t="shared" si="670"/>
        <v>0</v>
      </c>
      <c r="AT219" s="3" t="b">
        <f t="shared" si="670"/>
        <v>0</v>
      </c>
      <c r="AU219" s="3" t="b">
        <f t="shared" si="670"/>
        <v>0</v>
      </c>
      <c r="AV219" s="3" t="b">
        <f t="shared" si="670"/>
        <v>0</v>
      </c>
      <c r="AW219" s="3" t="b">
        <f t="shared" si="670"/>
        <v>0</v>
      </c>
      <c r="AX219" s="3" t="b">
        <f t="shared" si="670"/>
        <v>0</v>
      </c>
      <c r="AY219" s="3" t="b">
        <f t="shared" si="670"/>
        <v>0</v>
      </c>
      <c r="AZ219" s="3" t="b">
        <f t="shared" si="670"/>
        <v>0</v>
      </c>
    </row>
    <row r="220">
      <c r="A220" s="9" t="s">
        <v>274</v>
      </c>
      <c r="B220" s="3">
        <f t="shared" ref="B220:M220" si="671">VALUE(MID($A220,B$1,1))</f>
        <v>1</v>
      </c>
      <c r="C220" s="3">
        <f t="shared" si="671"/>
        <v>0</v>
      </c>
      <c r="D220" s="3">
        <f t="shared" si="671"/>
        <v>0</v>
      </c>
      <c r="E220" s="3">
        <f t="shared" si="671"/>
        <v>0</v>
      </c>
      <c r="F220" s="3">
        <f t="shared" si="671"/>
        <v>1</v>
      </c>
      <c r="G220" s="3">
        <f t="shared" si="671"/>
        <v>0</v>
      </c>
      <c r="H220" s="3">
        <f t="shared" si="671"/>
        <v>0</v>
      </c>
      <c r="I220" s="3">
        <f t="shared" si="671"/>
        <v>1</v>
      </c>
      <c r="J220" s="3">
        <f t="shared" si="671"/>
        <v>0</v>
      </c>
      <c r="K220" s="3">
        <f t="shared" si="671"/>
        <v>1</v>
      </c>
      <c r="L220" s="3">
        <f t="shared" si="671"/>
        <v>1</v>
      </c>
      <c r="M220" s="3">
        <f t="shared" si="671"/>
        <v>1</v>
      </c>
      <c r="AA220" s="3">
        <f t="shared" si="8"/>
        <v>2199</v>
      </c>
      <c r="AB220" s="7" t="b">
        <v>1</v>
      </c>
      <c r="AC220" s="3" t="b">
        <f t="shared" si="9"/>
        <v>0</v>
      </c>
      <c r="AD220" s="3" t="b">
        <f t="shared" ref="AD220:AN220" si="672">AND(AC220,C220=P$15)</f>
        <v>0</v>
      </c>
      <c r="AE220" s="3" t="b">
        <f t="shared" si="672"/>
        <v>0</v>
      </c>
      <c r="AF220" s="3" t="b">
        <f t="shared" si="672"/>
        <v>0</v>
      </c>
      <c r="AG220" s="3" t="b">
        <f t="shared" si="672"/>
        <v>0</v>
      </c>
      <c r="AH220" s="3" t="b">
        <f t="shared" si="672"/>
        <v>0</v>
      </c>
      <c r="AI220" s="3" t="b">
        <f t="shared" si="672"/>
        <v>0</v>
      </c>
      <c r="AJ220" s="3" t="b">
        <f t="shared" si="672"/>
        <v>0</v>
      </c>
      <c r="AK220" s="3" t="b">
        <f t="shared" si="672"/>
        <v>0</v>
      </c>
      <c r="AL220" s="3" t="b">
        <f t="shared" si="672"/>
        <v>0</v>
      </c>
      <c r="AM220" s="3" t="b">
        <f t="shared" si="672"/>
        <v>0</v>
      </c>
      <c r="AN220" s="8" t="b">
        <f t="shared" si="672"/>
        <v>0</v>
      </c>
      <c r="AO220" s="10" t="b">
        <f t="shared" si="11"/>
        <v>1</v>
      </c>
      <c r="AP220" s="3" t="b">
        <f t="shared" ref="AP220:AZ220" si="673">AND(AO220,C220=P$21)</f>
        <v>1</v>
      </c>
      <c r="AQ220" s="3" t="b">
        <f t="shared" si="673"/>
        <v>0</v>
      </c>
      <c r="AR220" s="3" t="b">
        <f t="shared" si="673"/>
        <v>0</v>
      </c>
      <c r="AS220" s="3" t="b">
        <f t="shared" si="673"/>
        <v>0</v>
      </c>
      <c r="AT220" s="3" t="b">
        <f t="shared" si="673"/>
        <v>0</v>
      </c>
      <c r="AU220" s="3" t="b">
        <f t="shared" si="673"/>
        <v>0</v>
      </c>
      <c r="AV220" s="3" t="b">
        <f t="shared" si="673"/>
        <v>0</v>
      </c>
      <c r="AW220" s="3" t="b">
        <f t="shared" si="673"/>
        <v>0</v>
      </c>
      <c r="AX220" s="3" t="b">
        <f t="shared" si="673"/>
        <v>0</v>
      </c>
      <c r="AY220" s="3" t="b">
        <f t="shared" si="673"/>
        <v>0</v>
      </c>
      <c r="AZ220" s="3" t="b">
        <f t="shared" si="673"/>
        <v>0</v>
      </c>
    </row>
    <row r="221">
      <c r="A221" s="9" t="s">
        <v>275</v>
      </c>
      <c r="B221" s="3">
        <f t="shared" ref="B221:M221" si="674">VALUE(MID($A221,B$1,1))</f>
        <v>1</v>
      </c>
      <c r="C221" s="3">
        <f t="shared" si="674"/>
        <v>1</v>
      </c>
      <c r="D221" s="3">
        <f t="shared" si="674"/>
        <v>0</v>
      </c>
      <c r="E221" s="3">
        <f t="shared" si="674"/>
        <v>0</v>
      </c>
      <c r="F221" s="3">
        <f t="shared" si="674"/>
        <v>0</v>
      </c>
      <c r="G221" s="3">
        <f t="shared" si="674"/>
        <v>1</v>
      </c>
      <c r="H221" s="3">
        <f t="shared" si="674"/>
        <v>0</v>
      </c>
      <c r="I221" s="3">
        <f t="shared" si="674"/>
        <v>1</v>
      </c>
      <c r="J221" s="3">
        <f t="shared" si="674"/>
        <v>0</v>
      </c>
      <c r="K221" s="3">
        <f t="shared" si="674"/>
        <v>0</v>
      </c>
      <c r="L221" s="3">
        <f t="shared" si="674"/>
        <v>1</v>
      </c>
      <c r="M221" s="3">
        <f t="shared" si="674"/>
        <v>1</v>
      </c>
      <c r="AA221" s="3">
        <f t="shared" si="8"/>
        <v>3155</v>
      </c>
      <c r="AB221" s="7" t="b">
        <v>1</v>
      </c>
      <c r="AC221" s="3" t="b">
        <f t="shared" si="9"/>
        <v>0</v>
      </c>
      <c r="AD221" s="3" t="b">
        <f t="shared" ref="AD221:AN221" si="675">AND(AC221,C221=P$15)</f>
        <v>0</v>
      </c>
      <c r="AE221" s="3" t="b">
        <f t="shared" si="675"/>
        <v>0</v>
      </c>
      <c r="AF221" s="3" t="b">
        <f t="shared" si="675"/>
        <v>0</v>
      </c>
      <c r="AG221" s="3" t="b">
        <f t="shared" si="675"/>
        <v>0</v>
      </c>
      <c r="AH221" s="3" t="b">
        <f t="shared" si="675"/>
        <v>0</v>
      </c>
      <c r="AI221" s="3" t="b">
        <f t="shared" si="675"/>
        <v>0</v>
      </c>
      <c r="AJ221" s="3" t="b">
        <f t="shared" si="675"/>
        <v>0</v>
      </c>
      <c r="AK221" s="3" t="b">
        <f t="shared" si="675"/>
        <v>0</v>
      </c>
      <c r="AL221" s="3" t="b">
        <f t="shared" si="675"/>
        <v>0</v>
      </c>
      <c r="AM221" s="3" t="b">
        <f t="shared" si="675"/>
        <v>0</v>
      </c>
      <c r="AN221" s="8" t="b">
        <f t="shared" si="675"/>
        <v>0</v>
      </c>
      <c r="AO221" s="10" t="b">
        <f t="shared" si="11"/>
        <v>1</v>
      </c>
      <c r="AP221" s="3" t="b">
        <f t="shared" ref="AP221:AZ221" si="676">AND(AO221,C221=P$21)</f>
        <v>0</v>
      </c>
      <c r="AQ221" s="3" t="b">
        <f t="shared" si="676"/>
        <v>0</v>
      </c>
      <c r="AR221" s="3" t="b">
        <f t="shared" si="676"/>
        <v>0</v>
      </c>
      <c r="AS221" s="3" t="b">
        <f t="shared" si="676"/>
        <v>0</v>
      </c>
      <c r="AT221" s="3" t="b">
        <f t="shared" si="676"/>
        <v>0</v>
      </c>
      <c r="AU221" s="3" t="b">
        <f t="shared" si="676"/>
        <v>0</v>
      </c>
      <c r="AV221" s="3" t="b">
        <f t="shared" si="676"/>
        <v>0</v>
      </c>
      <c r="AW221" s="3" t="b">
        <f t="shared" si="676"/>
        <v>0</v>
      </c>
      <c r="AX221" s="3" t="b">
        <f t="shared" si="676"/>
        <v>0</v>
      </c>
      <c r="AY221" s="3" t="b">
        <f t="shared" si="676"/>
        <v>0</v>
      </c>
      <c r="AZ221" s="3" t="b">
        <f t="shared" si="676"/>
        <v>0</v>
      </c>
    </row>
    <row r="222">
      <c r="A222" s="9" t="s">
        <v>276</v>
      </c>
      <c r="B222" s="3">
        <f t="shared" ref="B222:M222" si="677">VALUE(MID($A222,B$1,1))</f>
        <v>1</v>
      </c>
      <c r="C222" s="3">
        <f t="shared" si="677"/>
        <v>0</v>
      </c>
      <c r="D222" s="3">
        <f t="shared" si="677"/>
        <v>1</v>
      </c>
      <c r="E222" s="3">
        <f t="shared" si="677"/>
        <v>0</v>
      </c>
      <c r="F222" s="3">
        <f t="shared" si="677"/>
        <v>1</v>
      </c>
      <c r="G222" s="3">
        <f t="shared" si="677"/>
        <v>1</v>
      </c>
      <c r="H222" s="3">
        <f t="shared" si="677"/>
        <v>1</v>
      </c>
      <c r="I222" s="3">
        <f t="shared" si="677"/>
        <v>1</v>
      </c>
      <c r="J222" s="3">
        <f t="shared" si="677"/>
        <v>1</v>
      </c>
      <c r="K222" s="3">
        <f t="shared" si="677"/>
        <v>0</v>
      </c>
      <c r="L222" s="3">
        <f t="shared" si="677"/>
        <v>1</v>
      </c>
      <c r="M222" s="3">
        <f t="shared" si="677"/>
        <v>0</v>
      </c>
      <c r="AA222" s="3">
        <f t="shared" si="8"/>
        <v>2810</v>
      </c>
      <c r="AB222" s="7" t="b">
        <v>1</v>
      </c>
      <c r="AC222" s="3" t="b">
        <f t="shared" si="9"/>
        <v>0</v>
      </c>
      <c r="AD222" s="3" t="b">
        <f t="shared" ref="AD222:AN222" si="678">AND(AC222,C222=P$15)</f>
        <v>0</v>
      </c>
      <c r="AE222" s="3" t="b">
        <f t="shared" si="678"/>
        <v>0</v>
      </c>
      <c r="AF222" s="3" t="b">
        <f t="shared" si="678"/>
        <v>0</v>
      </c>
      <c r="AG222" s="3" t="b">
        <f t="shared" si="678"/>
        <v>0</v>
      </c>
      <c r="AH222" s="3" t="b">
        <f t="shared" si="678"/>
        <v>0</v>
      </c>
      <c r="AI222" s="3" t="b">
        <f t="shared" si="678"/>
        <v>0</v>
      </c>
      <c r="AJ222" s="3" t="b">
        <f t="shared" si="678"/>
        <v>0</v>
      </c>
      <c r="AK222" s="3" t="b">
        <f t="shared" si="678"/>
        <v>0</v>
      </c>
      <c r="AL222" s="3" t="b">
        <f t="shared" si="678"/>
        <v>0</v>
      </c>
      <c r="AM222" s="3" t="b">
        <f t="shared" si="678"/>
        <v>0</v>
      </c>
      <c r="AN222" s="8" t="b">
        <f t="shared" si="678"/>
        <v>0</v>
      </c>
      <c r="AO222" s="10" t="b">
        <f t="shared" si="11"/>
        <v>1</v>
      </c>
      <c r="AP222" s="3" t="b">
        <f t="shared" ref="AP222:AZ222" si="679">AND(AO222,C222=P$21)</f>
        <v>1</v>
      </c>
      <c r="AQ222" s="3" t="b">
        <f t="shared" si="679"/>
        <v>1</v>
      </c>
      <c r="AR222" s="3" t="b">
        <f t="shared" si="679"/>
        <v>1</v>
      </c>
      <c r="AS222" s="3" t="b">
        <f t="shared" si="679"/>
        <v>1</v>
      </c>
      <c r="AT222" s="3" t="b">
        <f t="shared" si="679"/>
        <v>0</v>
      </c>
      <c r="AU222" s="3" t="b">
        <f t="shared" si="679"/>
        <v>0</v>
      </c>
      <c r="AV222" s="3" t="b">
        <f t="shared" si="679"/>
        <v>0</v>
      </c>
      <c r="AW222" s="3" t="b">
        <f t="shared" si="679"/>
        <v>0</v>
      </c>
      <c r="AX222" s="3" t="b">
        <f t="shared" si="679"/>
        <v>0</v>
      </c>
      <c r="AY222" s="3" t="b">
        <f t="shared" si="679"/>
        <v>0</v>
      </c>
      <c r="AZ222" s="3" t="b">
        <f t="shared" si="679"/>
        <v>0</v>
      </c>
    </row>
    <row r="223">
      <c r="A223" s="9" t="s">
        <v>277</v>
      </c>
      <c r="B223" s="3">
        <f t="shared" ref="B223:M223" si="680">VALUE(MID($A223,B$1,1))</f>
        <v>0</v>
      </c>
      <c r="C223" s="3">
        <f t="shared" si="680"/>
        <v>0</v>
      </c>
      <c r="D223" s="3">
        <f t="shared" si="680"/>
        <v>0</v>
      </c>
      <c r="E223" s="3">
        <f t="shared" si="680"/>
        <v>0</v>
      </c>
      <c r="F223" s="3">
        <f t="shared" si="680"/>
        <v>0</v>
      </c>
      <c r="G223" s="3">
        <f t="shared" si="680"/>
        <v>0</v>
      </c>
      <c r="H223" s="3">
        <f t="shared" si="680"/>
        <v>1</v>
      </c>
      <c r="I223" s="3">
        <f t="shared" si="680"/>
        <v>1</v>
      </c>
      <c r="J223" s="3">
        <f t="shared" si="680"/>
        <v>1</v>
      </c>
      <c r="K223" s="3">
        <f t="shared" si="680"/>
        <v>0</v>
      </c>
      <c r="L223" s="3">
        <f t="shared" si="680"/>
        <v>0</v>
      </c>
      <c r="M223" s="3">
        <f t="shared" si="680"/>
        <v>1</v>
      </c>
      <c r="AA223" s="3">
        <f t="shared" si="8"/>
        <v>57</v>
      </c>
      <c r="AB223" s="7" t="b">
        <v>1</v>
      </c>
      <c r="AC223" s="3" t="b">
        <f t="shared" si="9"/>
        <v>1</v>
      </c>
      <c r="AD223" s="3" t="b">
        <f t="shared" ref="AD223:AN223" si="681">AND(AC223,C223=P$15)</f>
        <v>1</v>
      </c>
      <c r="AE223" s="3" t="b">
        <f t="shared" si="681"/>
        <v>0</v>
      </c>
      <c r="AF223" s="3" t="b">
        <f t="shared" si="681"/>
        <v>0</v>
      </c>
      <c r="AG223" s="3" t="b">
        <f t="shared" si="681"/>
        <v>0</v>
      </c>
      <c r="AH223" s="3" t="b">
        <f t="shared" si="681"/>
        <v>0</v>
      </c>
      <c r="AI223" s="3" t="b">
        <f t="shared" si="681"/>
        <v>0</v>
      </c>
      <c r="AJ223" s="3" t="b">
        <f t="shared" si="681"/>
        <v>0</v>
      </c>
      <c r="AK223" s="3" t="b">
        <f t="shared" si="681"/>
        <v>0</v>
      </c>
      <c r="AL223" s="3" t="b">
        <f t="shared" si="681"/>
        <v>0</v>
      </c>
      <c r="AM223" s="3" t="b">
        <f t="shared" si="681"/>
        <v>0</v>
      </c>
      <c r="AN223" s="8" t="b">
        <f t="shared" si="681"/>
        <v>0</v>
      </c>
      <c r="AO223" s="10" t="b">
        <f t="shared" si="11"/>
        <v>0</v>
      </c>
      <c r="AP223" s="3" t="b">
        <f t="shared" ref="AP223:AZ223" si="682">AND(AO223,C223=P$21)</f>
        <v>0</v>
      </c>
      <c r="AQ223" s="3" t="b">
        <f t="shared" si="682"/>
        <v>0</v>
      </c>
      <c r="AR223" s="3" t="b">
        <f t="shared" si="682"/>
        <v>0</v>
      </c>
      <c r="AS223" s="3" t="b">
        <f t="shared" si="682"/>
        <v>0</v>
      </c>
      <c r="AT223" s="3" t="b">
        <f t="shared" si="682"/>
        <v>0</v>
      </c>
      <c r="AU223" s="3" t="b">
        <f t="shared" si="682"/>
        <v>0</v>
      </c>
      <c r="AV223" s="3" t="b">
        <f t="shared" si="682"/>
        <v>0</v>
      </c>
      <c r="AW223" s="3" t="b">
        <f t="shared" si="682"/>
        <v>0</v>
      </c>
      <c r="AX223" s="3" t="b">
        <f t="shared" si="682"/>
        <v>0</v>
      </c>
      <c r="AY223" s="3" t="b">
        <f t="shared" si="682"/>
        <v>0</v>
      </c>
      <c r="AZ223" s="3" t="b">
        <f t="shared" si="682"/>
        <v>0</v>
      </c>
    </row>
    <row r="224">
      <c r="A224" s="9" t="s">
        <v>278</v>
      </c>
      <c r="B224" s="3">
        <f t="shared" ref="B224:M224" si="683">VALUE(MID($A224,B$1,1))</f>
        <v>1</v>
      </c>
      <c r="C224" s="3">
        <f t="shared" si="683"/>
        <v>0</v>
      </c>
      <c r="D224" s="3">
        <f t="shared" si="683"/>
        <v>1</v>
      </c>
      <c r="E224" s="3">
        <f t="shared" si="683"/>
        <v>1</v>
      </c>
      <c r="F224" s="3">
        <f t="shared" si="683"/>
        <v>0</v>
      </c>
      <c r="G224" s="3">
        <f t="shared" si="683"/>
        <v>0</v>
      </c>
      <c r="H224" s="3">
        <f t="shared" si="683"/>
        <v>1</v>
      </c>
      <c r="I224" s="3">
        <f t="shared" si="683"/>
        <v>0</v>
      </c>
      <c r="J224" s="3">
        <f t="shared" si="683"/>
        <v>1</v>
      </c>
      <c r="K224" s="3">
        <f t="shared" si="683"/>
        <v>0</v>
      </c>
      <c r="L224" s="3">
        <f t="shared" si="683"/>
        <v>1</v>
      </c>
      <c r="M224" s="3">
        <f t="shared" si="683"/>
        <v>0</v>
      </c>
      <c r="AA224" s="3">
        <f t="shared" si="8"/>
        <v>2858</v>
      </c>
      <c r="AB224" s="7" t="b">
        <v>1</v>
      </c>
      <c r="AC224" s="3" t="b">
        <f t="shared" si="9"/>
        <v>0</v>
      </c>
      <c r="AD224" s="3" t="b">
        <f t="shared" ref="AD224:AN224" si="684">AND(AC224,C224=P$15)</f>
        <v>0</v>
      </c>
      <c r="AE224" s="3" t="b">
        <f t="shared" si="684"/>
        <v>0</v>
      </c>
      <c r="AF224" s="3" t="b">
        <f t="shared" si="684"/>
        <v>0</v>
      </c>
      <c r="AG224" s="3" t="b">
        <f t="shared" si="684"/>
        <v>0</v>
      </c>
      <c r="AH224" s="3" t="b">
        <f t="shared" si="684"/>
        <v>0</v>
      </c>
      <c r="AI224" s="3" t="b">
        <f t="shared" si="684"/>
        <v>0</v>
      </c>
      <c r="AJ224" s="3" t="b">
        <f t="shared" si="684"/>
        <v>0</v>
      </c>
      <c r="AK224" s="3" t="b">
        <f t="shared" si="684"/>
        <v>0</v>
      </c>
      <c r="AL224" s="3" t="b">
        <f t="shared" si="684"/>
        <v>0</v>
      </c>
      <c r="AM224" s="3" t="b">
        <f t="shared" si="684"/>
        <v>0</v>
      </c>
      <c r="AN224" s="8" t="b">
        <f t="shared" si="684"/>
        <v>0</v>
      </c>
      <c r="AO224" s="10" t="b">
        <f t="shared" si="11"/>
        <v>1</v>
      </c>
      <c r="AP224" s="3" t="b">
        <f t="shared" ref="AP224:AZ224" si="685">AND(AO224,C224=P$21)</f>
        <v>1</v>
      </c>
      <c r="AQ224" s="3" t="b">
        <f t="shared" si="685"/>
        <v>1</v>
      </c>
      <c r="AR224" s="3" t="b">
        <f t="shared" si="685"/>
        <v>0</v>
      </c>
      <c r="AS224" s="3" t="b">
        <f t="shared" si="685"/>
        <v>0</v>
      </c>
      <c r="AT224" s="3" t="b">
        <f t="shared" si="685"/>
        <v>0</v>
      </c>
      <c r="AU224" s="3" t="b">
        <f t="shared" si="685"/>
        <v>0</v>
      </c>
      <c r="AV224" s="3" t="b">
        <f t="shared" si="685"/>
        <v>0</v>
      </c>
      <c r="AW224" s="3" t="b">
        <f t="shared" si="685"/>
        <v>0</v>
      </c>
      <c r="AX224" s="3" t="b">
        <f t="shared" si="685"/>
        <v>0</v>
      </c>
      <c r="AY224" s="3" t="b">
        <f t="shared" si="685"/>
        <v>0</v>
      </c>
      <c r="AZ224" s="3" t="b">
        <f t="shared" si="685"/>
        <v>0</v>
      </c>
    </row>
    <row r="225">
      <c r="A225" s="9" t="s">
        <v>279</v>
      </c>
      <c r="B225" s="3">
        <f t="shared" ref="B225:M225" si="686">VALUE(MID($A225,B$1,1))</f>
        <v>0</v>
      </c>
      <c r="C225" s="3">
        <f t="shared" si="686"/>
        <v>1</v>
      </c>
      <c r="D225" s="3">
        <f t="shared" si="686"/>
        <v>1</v>
      </c>
      <c r="E225" s="3">
        <f t="shared" si="686"/>
        <v>1</v>
      </c>
      <c r="F225" s="3">
        <f t="shared" si="686"/>
        <v>1</v>
      </c>
      <c r="G225" s="3">
        <f t="shared" si="686"/>
        <v>0</v>
      </c>
      <c r="H225" s="3">
        <f t="shared" si="686"/>
        <v>0</v>
      </c>
      <c r="I225" s="3">
        <f t="shared" si="686"/>
        <v>0</v>
      </c>
      <c r="J225" s="3">
        <f t="shared" si="686"/>
        <v>1</v>
      </c>
      <c r="K225" s="3">
        <f t="shared" si="686"/>
        <v>0</v>
      </c>
      <c r="L225" s="3">
        <f t="shared" si="686"/>
        <v>0</v>
      </c>
      <c r="M225" s="3">
        <f t="shared" si="686"/>
        <v>0</v>
      </c>
      <c r="AA225" s="3">
        <f t="shared" si="8"/>
        <v>1928</v>
      </c>
      <c r="AB225" s="7" t="b">
        <v>1</v>
      </c>
      <c r="AC225" s="3" t="b">
        <f t="shared" si="9"/>
        <v>1</v>
      </c>
      <c r="AD225" s="3" t="b">
        <f t="shared" ref="AD225:AN225" si="687">AND(AC225,C225=P$15)</f>
        <v>0</v>
      </c>
      <c r="AE225" s="3" t="b">
        <f t="shared" si="687"/>
        <v>0</v>
      </c>
      <c r="AF225" s="3" t="b">
        <f t="shared" si="687"/>
        <v>0</v>
      </c>
      <c r="AG225" s="3" t="b">
        <f t="shared" si="687"/>
        <v>0</v>
      </c>
      <c r="AH225" s="3" t="b">
        <f t="shared" si="687"/>
        <v>0</v>
      </c>
      <c r="AI225" s="3" t="b">
        <f t="shared" si="687"/>
        <v>0</v>
      </c>
      <c r="AJ225" s="3" t="b">
        <f t="shared" si="687"/>
        <v>0</v>
      </c>
      <c r="AK225" s="3" t="b">
        <f t="shared" si="687"/>
        <v>0</v>
      </c>
      <c r="AL225" s="3" t="b">
        <f t="shared" si="687"/>
        <v>0</v>
      </c>
      <c r="AM225" s="3" t="b">
        <f t="shared" si="687"/>
        <v>0</v>
      </c>
      <c r="AN225" s="8" t="b">
        <f t="shared" si="687"/>
        <v>0</v>
      </c>
      <c r="AO225" s="10" t="b">
        <f t="shared" si="11"/>
        <v>0</v>
      </c>
      <c r="AP225" s="3" t="b">
        <f t="shared" ref="AP225:AZ225" si="688">AND(AO225,C225=P$21)</f>
        <v>0</v>
      </c>
      <c r="AQ225" s="3" t="b">
        <f t="shared" si="688"/>
        <v>0</v>
      </c>
      <c r="AR225" s="3" t="b">
        <f t="shared" si="688"/>
        <v>0</v>
      </c>
      <c r="AS225" s="3" t="b">
        <f t="shared" si="688"/>
        <v>0</v>
      </c>
      <c r="AT225" s="3" t="b">
        <f t="shared" si="688"/>
        <v>0</v>
      </c>
      <c r="AU225" s="3" t="b">
        <f t="shared" si="688"/>
        <v>0</v>
      </c>
      <c r="AV225" s="3" t="b">
        <f t="shared" si="688"/>
        <v>0</v>
      </c>
      <c r="AW225" s="3" t="b">
        <f t="shared" si="688"/>
        <v>0</v>
      </c>
      <c r="AX225" s="3" t="b">
        <f t="shared" si="688"/>
        <v>0</v>
      </c>
      <c r="AY225" s="3" t="b">
        <f t="shared" si="688"/>
        <v>0</v>
      </c>
      <c r="AZ225" s="3" t="b">
        <f t="shared" si="688"/>
        <v>0</v>
      </c>
    </row>
    <row r="226">
      <c r="A226" s="9" t="s">
        <v>280</v>
      </c>
      <c r="B226" s="3">
        <f t="shared" ref="B226:M226" si="689">VALUE(MID($A226,B$1,1))</f>
        <v>0</v>
      </c>
      <c r="C226" s="3">
        <f t="shared" si="689"/>
        <v>1</v>
      </c>
      <c r="D226" s="3">
        <f t="shared" si="689"/>
        <v>1</v>
      </c>
      <c r="E226" s="3">
        <f t="shared" si="689"/>
        <v>1</v>
      </c>
      <c r="F226" s="3">
        <f t="shared" si="689"/>
        <v>1</v>
      </c>
      <c r="G226" s="3">
        <f t="shared" si="689"/>
        <v>0</v>
      </c>
      <c r="H226" s="3">
        <f t="shared" si="689"/>
        <v>1</v>
      </c>
      <c r="I226" s="3">
        <f t="shared" si="689"/>
        <v>1</v>
      </c>
      <c r="J226" s="3">
        <f t="shared" si="689"/>
        <v>1</v>
      </c>
      <c r="K226" s="3">
        <f t="shared" si="689"/>
        <v>0</v>
      </c>
      <c r="L226" s="3">
        <f t="shared" si="689"/>
        <v>1</v>
      </c>
      <c r="M226" s="3">
        <f t="shared" si="689"/>
        <v>0</v>
      </c>
      <c r="AA226" s="3">
        <f t="shared" si="8"/>
        <v>1978</v>
      </c>
      <c r="AB226" s="7" t="b">
        <v>1</v>
      </c>
      <c r="AC226" s="3" t="b">
        <f t="shared" si="9"/>
        <v>1</v>
      </c>
      <c r="AD226" s="3" t="b">
        <f t="shared" ref="AD226:AN226" si="690">AND(AC226,C226=P$15)</f>
        <v>0</v>
      </c>
      <c r="AE226" s="3" t="b">
        <f t="shared" si="690"/>
        <v>0</v>
      </c>
      <c r="AF226" s="3" t="b">
        <f t="shared" si="690"/>
        <v>0</v>
      </c>
      <c r="AG226" s="3" t="b">
        <f t="shared" si="690"/>
        <v>0</v>
      </c>
      <c r="AH226" s="3" t="b">
        <f t="shared" si="690"/>
        <v>0</v>
      </c>
      <c r="AI226" s="3" t="b">
        <f t="shared" si="690"/>
        <v>0</v>
      </c>
      <c r="AJ226" s="3" t="b">
        <f t="shared" si="690"/>
        <v>0</v>
      </c>
      <c r="AK226" s="3" t="b">
        <f t="shared" si="690"/>
        <v>0</v>
      </c>
      <c r="AL226" s="3" t="b">
        <f t="shared" si="690"/>
        <v>0</v>
      </c>
      <c r="AM226" s="3" t="b">
        <f t="shared" si="690"/>
        <v>0</v>
      </c>
      <c r="AN226" s="8" t="b">
        <f t="shared" si="690"/>
        <v>0</v>
      </c>
      <c r="AO226" s="10" t="b">
        <f t="shared" si="11"/>
        <v>0</v>
      </c>
      <c r="AP226" s="3" t="b">
        <f t="shared" ref="AP226:AZ226" si="691">AND(AO226,C226=P$21)</f>
        <v>0</v>
      </c>
      <c r="AQ226" s="3" t="b">
        <f t="shared" si="691"/>
        <v>0</v>
      </c>
      <c r="AR226" s="3" t="b">
        <f t="shared" si="691"/>
        <v>0</v>
      </c>
      <c r="AS226" s="3" t="b">
        <f t="shared" si="691"/>
        <v>0</v>
      </c>
      <c r="AT226" s="3" t="b">
        <f t="shared" si="691"/>
        <v>0</v>
      </c>
      <c r="AU226" s="3" t="b">
        <f t="shared" si="691"/>
        <v>0</v>
      </c>
      <c r="AV226" s="3" t="b">
        <f t="shared" si="691"/>
        <v>0</v>
      </c>
      <c r="AW226" s="3" t="b">
        <f t="shared" si="691"/>
        <v>0</v>
      </c>
      <c r="AX226" s="3" t="b">
        <f t="shared" si="691"/>
        <v>0</v>
      </c>
      <c r="AY226" s="3" t="b">
        <f t="shared" si="691"/>
        <v>0</v>
      </c>
      <c r="AZ226" s="3" t="b">
        <f t="shared" si="691"/>
        <v>0</v>
      </c>
    </row>
    <row r="227">
      <c r="A227" s="9" t="s">
        <v>281</v>
      </c>
      <c r="B227" s="3">
        <f t="shared" ref="B227:M227" si="692">VALUE(MID($A227,B$1,1))</f>
        <v>0</v>
      </c>
      <c r="C227" s="3">
        <f t="shared" si="692"/>
        <v>0</v>
      </c>
      <c r="D227" s="3">
        <f t="shared" si="692"/>
        <v>1</v>
      </c>
      <c r="E227" s="3">
        <f t="shared" si="692"/>
        <v>0</v>
      </c>
      <c r="F227" s="3">
        <f t="shared" si="692"/>
        <v>0</v>
      </c>
      <c r="G227" s="3">
        <f t="shared" si="692"/>
        <v>0</v>
      </c>
      <c r="H227" s="3">
        <f t="shared" si="692"/>
        <v>1</v>
      </c>
      <c r="I227" s="3">
        <f t="shared" si="692"/>
        <v>0</v>
      </c>
      <c r="J227" s="3">
        <f t="shared" si="692"/>
        <v>1</v>
      </c>
      <c r="K227" s="3">
        <f t="shared" si="692"/>
        <v>0</v>
      </c>
      <c r="L227" s="3">
        <f t="shared" si="692"/>
        <v>0</v>
      </c>
      <c r="M227" s="3">
        <f t="shared" si="692"/>
        <v>1</v>
      </c>
      <c r="AA227" s="3">
        <f t="shared" si="8"/>
        <v>553</v>
      </c>
      <c r="AB227" s="7" t="b">
        <v>1</v>
      </c>
      <c r="AC227" s="3" t="b">
        <f t="shared" si="9"/>
        <v>1</v>
      </c>
      <c r="AD227" s="3" t="b">
        <f t="shared" ref="AD227:AN227" si="693">AND(AC227,C227=P$15)</f>
        <v>1</v>
      </c>
      <c r="AE227" s="3" t="b">
        <f t="shared" si="693"/>
        <v>1</v>
      </c>
      <c r="AF227" s="3" t="b">
        <f t="shared" si="693"/>
        <v>0</v>
      </c>
      <c r="AG227" s="3" t="b">
        <f t="shared" si="693"/>
        <v>0</v>
      </c>
      <c r="AH227" s="3" t="b">
        <f t="shared" si="693"/>
        <v>0</v>
      </c>
      <c r="AI227" s="3" t="b">
        <f t="shared" si="693"/>
        <v>0</v>
      </c>
      <c r="AJ227" s="3" t="b">
        <f t="shared" si="693"/>
        <v>0</v>
      </c>
      <c r="AK227" s="3" t="b">
        <f t="shared" si="693"/>
        <v>0</v>
      </c>
      <c r="AL227" s="3" t="b">
        <f t="shared" si="693"/>
        <v>0</v>
      </c>
      <c r="AM227" s="3" t="b">
        <f t="shared" si="693"/>
        <v>0</v>
      </c>
      <c r="AN227" s="8" t="b">
        <f t="shared" si="693"/>
        <v>0</v>
      </c>
      <c r="AO227" s="10" t="b">
        <f t="shared" si="11"/>
        <v>0</v>
      </c>
      <c r="AP227" s="3" t="b">
        <f t="shared" ref="AP227:AZ227" si="694">AND(AO227,C227=P$21)</f>
        <v>0</v>
      </c>
      <c r="AQ227" s="3" t="b">
        <f t="shared" si="694"/>
        <v>0</v>
      </c>
      <c r="AR227" s="3" t="b">
        <f t="shared" si="694"/>
        <v>0</v>
      </c>
      <c r="AS227" s="3" t="b">
        <f t="shared" si="694"/>
        <v>0</v>
      </c>
      <c r="AT227" s="3" t="b">
        <f t="shared" si="694"/>
        <v>0</v>
      </c>
      <c r="AU227" s="3" t="b">
        <f t="shared" si="694"/>
        <v>0</v>
      </c>
      <c r="AV227" s="3" t="b">
        <f t="shared" si="694"/>
        <v>0</v>
      </c>
      <c r="AW227" s="3" t="b">
        <f t="shared" si="694"/>
        <v>0</v>
      </c>
      <c r="AX227" s="3" t="b">
        <f t="shared" si="694"/>
        <v>0</v>
      </c>
      <c r="AY227" s="3" t="b">
        <f t="shared" si="694"/>
        <v>0</v>
      </c>
      <c r="AZ227" s="3" t="b">
        <f t="shared" si="694"/>
        <v>0</v>
      </c>
    </row>
    <row r="228">
      <c r="A228" s="9" t="s">
        <v>282</v>
      </c>
      <c r="B228" s="3">
        <f t="shared" ref="B228:M228" si="695">VALUE(MID($A228,B$1,1))</f>
        <v>1</v>
      </c>
      <c r="C228" s="3">
        <f t="shared" si="695"/>
        <v>0</v>
      </c>
      <c r="D228" s="3">
        <f t="shared" si="695"/>
        <v>0</v>
      </c>
      <c r="E228" s="3">
        <f t="shared" si="695"/>
        <v>1</v>
      </c>
      <c r="F228" s="3">
        <f t="shared" si="695"/>
        <v>0</v>
      </c>
      <c r="G228" s="3">
        <f t="shared" si="695"/>
        <v>0</v>
      </c>
      <c r="H228" s="3">
        <f t="shared" si="695"/>
        <v>1</v>
      </c>
      <c r="I228" s="3">
        <f t="shared" si="695"/>
        <v>0</v>
      </c>
      <c r="J228" s="3">
        <f t="shared" si="695"/>
        <v>0</v>
      </c>
      <c r="K228" s="3">
        <f t="shared" si="695"/>
        <v>0</v>
      </c>
      <c r="L228" s="3">
        <f t="shared" si="695"/>
        <v>0</v>
      </c>
      <c r="M228" s="3">
        <f t="shared" si="695"/>
        <v>1</v>
      </c>
      <c r="AA228" s="3">
        <f t="shared" si="8"/>
        <v>2337</v>
      </c>
      <c r="AB228" s="7" t="b">
        <v>1</v>
      </c>
      <c r="AC228" s="3" t="b">
        <f t="shared" si="9"/>
        <v>0</v>
      </c>
      <c r="AD228" s="3" t="b">
        <f t="shared" ref="AD228:AN228" si="696">AND(AC228,C228=P$15)</f>
        <v>0</v>
      </c>
      <c r="AE228" s="3" t="b">
        <f t="shared" si="696"/>
        <v>0</v>
      </c>
      <c r="AF228" s="3" t="b">
        <f t="shared" si="696"/>
        <v>0</v>
      </c>
      <c r="AG228" s="3" t="b">
        <f t="shared" si="696"/>
        <v>0</v>
      </c>
      <c r="AH228" s="3" t="b">
        <f t="shared" si="696"/>
        <v>0</v>
      </c>
      <c r="AI228" s="3" t="b">
        <f t="shared" si="696"/>
        <v>0</v>
      </c>
      <c r="AJ228" s="3" t="b">
        <f t="shared" si="696"/>
        <v>0</v>
      </c>
      <c r="AK228" s="3" t="b">
        <f t="shared" si="696"/>
        <v>0</v>
      </c>
      <c r="AL228" s="3" t="b">
        <f t="shared" si="696"/>
        <v>0</v>
      </c>
      <c r="AM228" s="3" t="b">
        <f t="shared" si="696"/>
        <v>0</v>
      </c>
      <c r="AN228" s="8" t="b">
        <f t="shared" si="696"/>
        <v>0</v>
      </c>
      <c r="AO228" s="10" t="b">
        <f t="shared" si="11"/>
        <v>1</v>
      </c>
      <c r="AP228" s="3" t="b">
        <f t="shared" ref="AP228:AZ228" si="697">AND(AO228,C228=P$21)</f>
        <v>1</v>
      </c>
      <c r="AQ228" s="3" t="b">
        <f t="shared" si="697"/>
        <v>0</v>
      </c>
      <c r="AR228" s="3" t="b">
        <f t="shared" si="697"/>
        <v>0</v>
      </c>
      <c r="AS228" s="3" t="b">
        <f t="shared" si="697"/>
        <v>0</v>
      </c>
      <c r="AT228" s="3" t="b">
        <f t="shared" si="697"/>
        <v>0</v>
      </c>
      <c r="AU228" s="3" t="b">
        <f t="shared" si="697"/>
        <v>0</v>
      </c>
      <c r="AV228" s="3" t="b">
        <f t="shared" si="697"/>
        <v>0</v>
      </c>
      <c r="AW228" s="3" t="b">
        <f t="shared" si="697"/>
        <v>0</v>
      </c>
      <c r="AX228" s="3" t="b">
        <f t="shared" si="697"/>
        <v>0</v>
      </c>
      <c r="AY228" s="3" t="b">
        <f t="shared" si="697"/>
        <v>0</v>
      </c>
      <c r="AZ228" s="3" t="b">
        <f t="shared" si="697"/>
        <v>0</v>
      </c>
    </row>
    <row r="229">
      <c r="A229" s="9" t="s">
        <v>283</v>
      </c>
      <c r="B229" s="3">
        <f t="shared" ref="B229:M229" si="698">VALUE(MID($A229,B$1,1))</f>
        <v>1</v>
      </c>
      <c r="C229" s="3">
        <f t="shared" si="698"/>
        <v>1</v>
      </c>
      <c r="D229" s="3">
        <f t="shared" si="698"/>
        <v>1</v>
      </c>
      <c r="E229" s="3">
        <f t="shared" si="698"/>
        <v>1</v>
      </c>
      <c r="F229" s="3">
        <f t="shared" si="698"/>
        <v>0</v>
      </c>
      <c r="G229" s="3">
        <f t="shared" si="698"/>
        <v>1</v>
      </c>
      <c r="H229" s="3">
        <f t="shared" si="698"/>
        <v>0</v>
      </c>
      <c r="I229" s="3">
        <f t="shared" si="698"/>
        <v>1</v>
      </c>
      <c r="J229" s="3">
        <f t="shared" si="698"/>
        <v>0</v>
      </c>
      <c r="K229" s="3">
        <f t="shared" si="698"/>
        <v>1</v>
      </c>
      <c r="L229" s="3">
        <f t="shared" si="698"/>
        <v>0</v>
      </c>
      <c r="M229" s="3">
        <f t="shared" si="698"/>
        <v>0</v>
      </c>
      <c r="AA229" s="3">
        <f t="shared" si="8"/>
        <v>3924</v>
      </c>
      <c r="AB229" s="7" t="b">
        <v>1</v>
      </c>
      <c r="AC229" s="3" t="b">
        <f t="shared" si="9"/>
        <v>0</v>
      </c>
      <c r="AD229" s="3" t="b">
        <f t="shared" ref="AD229:AN229" si="699">AND(AC229,C229=P$15)</f>
        <v>0</v>
      </c>
      <c r="AE229" s="3" t="b">
        <f t="shared" si="699"/>
        <v>0</v>
      </c>
      <c r="AF229" s="3" t="b">
        <f t="shared" si="699"/>
        <v>0</v>
      </c>
      <c r="AG229" s="3" t="b">
        <f t="shared" si="699"/>
        <v>0</v>
      </c>
      <c r="AH229" s="3" t="b">
        <f t="shared" si="699"/>
        <v>0</v>
      </c>
      <c r="AI229" s="3" t="b">
        <f t="shared" si="699"/>
        <v>0</v>
      </c>
      <c r="AJ229" s="3" t="b">
        <f t="shared" si="699"/>
        <v>0</v>
      </c>
      <c r="AK229" s="3" t="b">
        <f t="shared" si="699"/>
        <v>0</v>
      </c>
      <c r="AL229" s="3" t="b">
        <f t="shared" si="699"/>
        <v>0</v>
      </c>
      <c r="AM229" s="3" t="b">
        <f t="shared" si="699"/>
        <v>0</v>
      </c>
      <c r="AN229" s="8" t="b">
        <f t="shared" si="699"/>
        <v>0</v>
      </c>
      <c r="AO229" s="10" t="b">
        <f t="shared" si="11"/>
        <v>1</v>
      </c>
      <c r="AP229" s="3" t="b">
        <f t="shared" ref="AP229:AZ229" si="700">AND(AO229,C229=P$21)</f>
        <v>0</v>
      </c>
      <c r="AQ229" s="3" t="b">
        <f t="shared" si="700"/>
        <v>0</v>
      </c>
      <c r="AR229" s="3" t="b">
        <f t="shared" si="700"/>
        <v>0</v>
      </c>
      <c r="AS229" s="3" t="b">
        <f t="shared" si="700"/>
        <v>0</v>
      </c>
      <c r="AT229" s="3" t="b">
        <f t="shared" si="700"/>
        <v>0</v>
      </c>
      <c r="AU229" s="3" t="b">
        <f t="shared" si="700"/>
        <v>0</v>
      </c>
      <c r="AV229" s="3" t="b">
        <f t="shared" si="700"/>
        <v>0</v>
      </c>
      <c r="AW229" s="3" t="b">
        <f t="shared" si="700"/>
        <v>0</v>
      </c>
      <c r="AX229" s="3" t="b">
        <f t="shared" si="700"/>
        <v>0</v>
      </c>
      <c r="AY229" s="3" t="b">
        <f t="shared" si="700"/>
        <v>0</v>
      </c>
      <c r="AZ229" s="3" t="b">
        <f t="shared" si="700"/>
        <v>0</v>
      </c>
    </row>
    <row r="230">
      <c r="A230" s="9" t="s">
        <v>284</v>
      </c>
      <c r="B230" s="3">
        <f t="shared" ref="B230:M230" si="701">VALUE(MID($A230,B$1,1))</f>
        <v>1</v>
      </c>
      <c r="C230" s="3">
        <f t="shared" si="701"/>
        <v>0</v>
      </c>
      <c r="D230" s="3">
        <f t="shared" si="701"/>
        <v>0</v>
      </c>
      <c r="E230" s="3">
        <f t="shared" si="701"/>
        <v>1</v>
      </c>
      <c r="F230" s="3">
        <f t="shared" si="701"/>
        <v>0</v>
      </c>
      <c r="G230" s="3">
        <f t="shared" si="701"/>
        <v>0</v>
      </c>
      <c r="H230" s="3">
        <f t="shared" si="701"/>
        <v>1</v>
      </c>
      <c r="I230" s="3">
        <f t="shared" si="701"/>
        <v>0</v>
      </c>
      <c r="J230" s="3">
        <f t="shared" si="701"/>
        <v>1</v>
      </c>
      <c r="K230" s="3">
        <f t="shared" si="701"/>
        <v>0</v>
      </c>
      <c r="L230" s="3">
        <f t="shared" si="701"/>
        <v>0</v>
      </c>
      <c r="M230" s="3">
        <f t="shared" si="701"/>
        <v>0</v>
      </c>
      <c r="AA230" s="3">
        <f t="shared" si="8"/>
        <v>2344</v>
      </c>
      <c r="AB230" s="7" t="b">
        <v>1</v>
      </c>
      <c r="AC230" s="3" t="b">
        <f t="shared" si="9"/>
        <v>0</v>
      </c>
      <c r="AD230" s="3" t="b">
        <f t="shared" ref="AD230:AN230" si="702">AND(AC230,C230=P$15)</f>
        <v>0</v>
      </c>
      <c r="AE230" s="3" t="b">
        <f t="shared" si="702"/>
        <v>0</v>
      </c>
      <c r="AF230" s="3" t="b">
        <f t="shared" si="702"/>
        <v>0</v>
      </c>
      <c r="AG230" s="3" t="b">
        <f t="shared" si="702"/>
        <v>0</v>
      </c>
      <c r="AH230" s="3" t="b">
        <f t="shared" si="702"/>
        <v>0</v>
      </c>
      <c r="AI230" s="3" t="b">
        <f t="shared" si="702"/>
        <v>0</v>
      </c>
      <c r="AJ230" s="3" t="b">
        <f t="shared" si="702"/>
        <v>0</v>
      </c>
      <c r="AK230" s="3" t="b">
        <f t="shared" si="702"/>
        <v>0</v>
      </c>
      <c r="AL230" s="3" t="b">
        <f t="shared" si="702"/>
        <v>0</v>
      </c>
      <c r="AM230" s="3" t="b">
        <f t="shared" si="702"/>
        <v>0</v>
      </c>
      <c r="AN230" s="8" t="b">
        <f t="shared" si="702"/>
        <v>0</v>
      </c>
      <c r="AO230" s="10" t="b">
        <f t="shared" si="11"/>
        <v>1</v>
      </c>
      <c r="AP230" s="3" t="b">
        <f t="shared" ref="AP230:AZ230" si="703">AND(AO230,C230=P$21)</f>
        <v>1</v>
      </c>
      <c r="AQ230" s="3" t="b">
        <f t="shared" si="703"/>
        <v>0</v>
      </c>
      <c r="AR230" s="3" t="b">
        <f t="shared" si="703"/>
        <v>0</v>
      </c>
      <c r="AS230" s="3" t="b">
        <f t="shared" si="703"/>
        <v>0</v>
      </c>
      <c r="AT230" s="3" t="b">
        <f t="shared" si="703"/>
        <v>0</v>
      </c>
      <c r="AU230" s="3" t="b">
        <f t="shared" si="703"/>
        <v>0</v>
      </c>
      <c r="AV230" s="3" t="b">
        <f t="shared" si="703"/>
        <v>0</v>
      </c>
      <c r="AW230" s="3" t="b">
        <f t="shared" si="703"/>
        <v>0</v>
      </c>
      <c r="AX230" s="3" t="b">
        <f t="shared" si="703"/>
        <v>0</v>
      </c>
      <c r="AY230" s="3" t="b">
        <f t="shared" si="703"/>
        <v>0</v>
      </c>
      <c r="AZ230" s="3" t="b">
        <f t="shared" si="703"/>
        <v>0</v>
      </c>
    </row>
    <row r="231">
      <c r="A231" s="9" t="s">
        <v>285</v>
      </c>
      <c r="B231" s="3">
        <f t="shared" ref="B231:M231" si="704">VALUE(MID($A231,B$1,1))</f>
        <v>0</v>
      </c>
      <c r="C231" s="3">
        <f t="shared" si="704"/>
        <v>1</v>
      </c>
      <c r="D231" s="3">
        <f t="shared" si="704"/>
        <v>1</v>
      </c>
      <c r="E231" s="3">
        <f t="shared" si="704"/>
        <v>0</v>
      </c>
      <c r="F231" s="3">
        <f t="shared" si="704"/>
        <v>1</v>
      </c>
      <c r="G231" s="3">
        <f t="shared" si="704"/>
        <v>0</v>
      </c>
      <c r="H231" s="3">
        <f t="shared" si="704"/>
        <v>1</v>
      </c>
      <c r="I231" s="3">
        <f t="shared" si="704"/>
        <v>0</v>
      </c>
      <c r="J231" s="3">
        <f t="shared" si="704"/>
        <v>1</v>
      </c>
      <c r="K231" s="3">
        <f t="shared" si="704"/>
        <v>1</v>
      </c>
      <c r="L231" s="3">
        <f t="shared" si="704"/>
        <v>0</v>
      </c>
      <c r="M231" s="3">
        <f t="shared" si="704"/>
        <v>1</v>
      </c>
      <c r="AA231" s="3">
        <f t="shared" si="8"/>
        <v>1709</v>
      </c>
      <c r="AB231" s="7" t="b">
        <v>1</v>
      </c>
      <c r="AC231" s="3" t="b">
        <f t="shared" si="9"/>
        <v>1</v>
      </c>
      <c r="AD231" s="3" t="b">
        <f t="shared" ref="AD231:AN231" si="705">AND(AC231,C231=P$15)</f>
        <v>0</v>
      </c>
      <c r="AE231" s="3" t="b">
        <f t="shared" si="705"/>
        <v>0</v>
      </c>
      <c r="AF231" s="3" t="b">
        <f t="shared" si="705"/>
        <v>0</v>
      </c>
      <c r="AG231" s="3" t="b">
        <f t="shared" si="705"/>
        <v>0</v>
      </c>
      <c r="AH231" s="3" t="b">
        <f t="shared" si="705"/>
        <v>0</v>
      </c>
      <c r="AI231" s="3" t="b">
        <f t="shared" si="705"/>
        <v>0</v>
      </c>
      <c r="AJ231" s="3" t="b">
        <f t="shared" si="705"/>
        <v>0</v>
      </c>
      <c r="AK231" s="3" t="b">
        <f t="shared" si="705"/>
        <v>0</v>
      </c>
      <c r="AL231" s="3" t="b">
        <f t="shared" si="705"/>
        <v>0</v>
      </c>
      <c r="AM231" s="3" t="b">
        <f t="shared" si="705"/>
        <v>0</v>
      </c>
      <c r="AN231" s="8" t="b">
        <f t="shared" si="705"/>
        <v>0</v>
      </c>
      <c r="AO231" s="10" t="b">
        <f t="shared" si="11"/>
        <v>0</v>
      </c>
      <c r="AP231" s="3" t="b">
        <f t="shared" ref="AP231:AZ231" si="706">AND(AO231,C231=P$21)</f>
        <v>0</v>
      </c>
      <c r="AQ231" s="3" t="b">
        <f t="shared" si="706"/>
        <v>0</v>
      </c>
      <c r="AR231" s="3" t="b">
        <f t="shared" si="706"/>
        <v>0</v>
      </c>
      <c r="AS231" s="3" t="b">
        <f t="shared" si="706"/>
        <v>0</v>
      </c>
      <c r="AT231" s="3" t="b">
        <f t="shared" si="706"/>
        <v>0</v>
      </c>
      <c r="AU231" s="3" t="b">
        <f t="shared" si="706"/>
        <v>0</v>
      </c>
      <c r="AV231" s="3" t="b">
        <f t="shared" si="706"/>
        <v>0</v>
      </c>
      <c r="AW231" s="3" t="b">
        <f t="shared" si="706"/>
        <v>0</v>
      </c>
      <c r="AX231" s="3" t="b">
        <f t="shared" si="706"/>
        <v>0</v>
      </c>
      <c r="AY231" s="3" t="b">
        <f t="shared" si="706"/>
        <v>0</v>
      </c>
      <c r="AZ231" s="3" t="b">
        <f t="shared" si="706"/>
        <v>0</v>
      </c>
    </row>
    <row r="232">
      <c r="A232" s="9" t="s">
        <v>286</v>
      </c>
      <c r="B232" s="3">
        <f t="shared" ref="B232:M232" si="707">VALUE(MID($A232,B$1,1))</f>
        <v>1</v>
      </c>
      <c r="C232" s="3">
        <f t="shared" si="707"/>
        <v>1</v>
      </c>
      <c r="D232" s="3">
        <f t="shared" si="707"/>
        <v>1</v>
      </c>
      <c r="E232" s="3">
        <f t="shared" si="707"/>
        <v>0</v>
      </c>
      <c r="F232" s="3">
        <f t="shared" si="707"/>
        <v>1</v>
      </c>
      <c r="G232" s="3">
        <f t="shared" si="707"/>
        <v>1</v>
      </c>
      <c r="H232" s="3">
        <f t="shared" si="707"/>
        <v>1</v>
      </c>
      <c r="I232" s="3">
        <f t="shared" si="707"/>
        <v>1</v>
      </c>
      <c r="J232" s="3">
        <f t="shared" si="707"/>
        <v>1</v>
      </c>
      <c r="K232" s="3">
        <f t="shared" si="707"/>
        <v>0</v>
      </c>
      <c r="L232" s="3">
        <f t="shared" si="707"/>
        <v>1</v>
      </c>
      <c r="M232" s="3">
        <f t="shared" si="707"/>
        <v>1</v>
      </c>
      <c r="AA232" s="3">
        <f t="shared" si="8"/>
        <v>3835</v>
      </c>
      <c r="AB232" s="7" t="b">
        <v>1</v>
      </c>
      <c r="AC232" s="3" t="b">
        <f t="shared" si="9"/>
        <v>0</v>
      </c>
      <c r="AD232" s="3" t="b">
        <f t="shared" ref="AD232:AN232" si="708">AND(AC232,C232=P$15)</f>
        <v>0</v>
      </c>
      <c r="AE232" s="3" t="b">
        <f t="shared" si="708"/>
        <v>0</v>
      </c>
      <c r="AF232" s="3" t="b">
        <f t="shared" si="708"/>
        <v>0</v>
      </c>
      <c r="AG232" s="3" t="b">
        <f t="shared" si="708"/>
        <v>0</v>
      </c>
      <c r="AH232" s="3" t="b">
        <f t="shared" si="708"/>
        <v>0</v>
      </c>
      <c r="AI232" s="3" t="b">
        <f t="shared" si="708"/>
        <v>0</v>
      </c>
      <c r="AJ232" s="3" t="b">
        <f t="shared" si="708"/>
        <v>0</v>
      </c>
      <c r="AK232" s="3" t="b">
        <f t="shared" si="708"/>
        <v>0</v>
      </c>
      <c r="AL232" s="3" t="b">
        <f t="shared" si="708"/>
        <v>0</v>
      </c>
      <c r="AM232" s="3" t="b">
        <f t="shared" si="708"/>
        <v>0</v>
      </c>
      <c r="AN232" s="8" t="b">
        <f t="shared" si="708"/>
        <v>0</v>
      </c>
      <c r="AO232" s="10" t="b">
        <f t="shared" si="11"/>
        <v>1</v>
      </c>
      <c r="AP232" s="3" t="b">
        <f t="shared" ref="AP232:AZ232" si="709">AND(AO232,C232=P$21)</f>
        <v>0</v>
      </c>
      <c r="AQ232" s="3" t="b">
        <f t="shared" si="709"/>
        <v>0</v>
      </c>
      <c r="AR232" s="3" t="b">
        <f t="shared" si="709"/>
        <v>0</v>
      </c>
      <c r="AS232" s="3" t="b">
        <f t="shared" si="709"/>
        <v>0</v>
      </c>
      <c r="AT232" s="3" t="b">
        <f t="shared" si="709"/>
        <v>0</v>
      </c>
      <c r="AU232" s="3" t="b">
        <f t="shared" si="709"/>
        <v>0</v>
      </c>
      <c r="AV232" s="3" t="b">
        <f t="shared" si="709"/>
        <v>0</v>
      </c>
      <c r="AW232" s="3" t="b">
        <f t="shared" si="709"/>
        <v>0</v>
      </c>
      <c r="AX232" s="3" t="b">
        <f t="shared" si="709"/>
        <v>0</v>
      </c>
      <c r="AY232" s="3" t="b">
        <f t="shared" si="709"/>
        <v>0</v>
      </c>
      <c r="AZ232" s="3" t="b">
        <f t="shared" si="709"/>
        <v>0</v>
      </c>
    </row>
    <row r="233">
      <c r="A233" s="9" t="s">
        <v>287</v>
      </c>
      <c r="B233" s="3">
        <f t="shared" ref="B233:M233" si="710">VALUE(MID($A233,B$1,1))</f>
        <v>1</v>
      </c>
      <c r="C233" s="3">
        <f t="shared" si="710"/>
        <v>1</v>
      </c>
      <c r="D233" s="3">
        <f t="shared" si="710"/>
        <v>0</v>
      </c>
      <c r="E233" s="3">
        <f t="shared" si="710"/>
        <v>0</v>
      </c>
      <c r="F233" s="3">
        <f t="shared" si="710"/>
        <v>0</v>
      </c>
      <c r="G233" s="3">
        <f t="shared" si="710"/>
        <v>0</v>
      </c>
      <c r="H233" s="3">
        <f t="shared" si="710"/>
        <v>1</v>
      </c>
      <c r="I233" s="3">
        <f t="shared" si="710"/>
        <v>0</v>
      </c>
      <c r="J233" s="3">
        <f t="shared" si="710"/>
        <v>1</v>
      </c>
      <c r="K233" s="3">
        <f t="shared" si="710"/>
        <v>1</v>
      </c>
      <c r="L233" s="3">
        <f t="shared" si="710"/>
        <v>1</v>
      </c>
      <c r="M233" s="3">
        <f t="shared" si="710"/>
        <v>0</v>
      </c>
      <c r="AA233" s="3">
        <f t="shared" si="8"/>
        <v>3118</v>
      </c>
      <c r="AB233" s="7" t="b">
        <v>1</v>
      </c>
      <c r="AC233" s="3" t="b">
        <f t="shared" si="9"/>
        <v>0</v>
      </c>
      <c r="AD233" s="3" t="b">
        <f t="shared" ref="AD233:AN233" si="711">AND(AC233,C233=P$15)</f>
        <v>0</v>
      </c>
      <c r="AE233" s="3" t="b">
        <f t="shared" si="711"/>
        <v>0</v>
      </c>
      <c r="AF233" s="3" t="b">
        <f t="shared" si="711"/>
        <v>0</v>
      </c>
      <c r="AG233" s="3" t="b">
        <f t="shared" si="711"/>
        <v>0</v>
      </c>
      <c r="AH233" s="3" t="b">
        <f t="shared" si="711"/>
        <v>0</v>
      </c>
      <c r="AI233" s="3" t="b">
        <f t="shared" si="711"/>
        <v>0</v>
      </c>
      <c r="AJ233" s="3" t="b">
        <f t="shared" si="711"/>
        <v>0</v>
      </c>
      <c r="AK233" s="3" t="b">
        <f t="shared" si="711"/>
        <v>0</v>
      </c>
      <c r="AL233" s="3" t="b">
        <f t="shared" si="711"/>
        <v>0</v>
      </c>
      <c r="AM233" s="3" t="b">
        <f t="shared" si="711"/>
        <v>0</v>
      </c>
      <c r="AN233" s="8" t="b">
        <f t="shared" si="711"/>
        <v>0</v>
      </c>
      <c r="AO233" s="10" t="b">
        <f t="shared" si="11"/>
        <v>1</v>
      </c>
      <c r="AP233" s="3" t="b">
        <f t="shared" ref="AP233:AZ233" si="712">AND(AO233,C233=P$21)</f>
        <v>0</v>
      </c>
      <c r="AQ233" s="3" t="b">
        <f t="shared" si="712"/>
        <v>0</v>
      </c>
      <c r="AR233" s="3" t="b">
        <f t="shared" si="712"/>
        <v>0</v>
      </c>
      <c r="AS233" s="3" t="b">
        <f t="shared" si="712"/>
        <v>0</v>
      </c>
      <c r="AT233" s="3" t="b">
        <f t="shared" si="712"/>
        <v>0</v>
      </c>
      <c r="AU233" s="3" t="b">
        <f t="shared" si="712"/>
        <v>0</v>
      </c>
      <c r="AV233" s="3" t="b">
        <f t="shared" si="712"/>
        <v>0</v>
      </c>
      <c r="AW233" s="3" t="b">
        <f t="shared" si="712"/>
        <v>0</v>
      </c>
      <c r="AX233" s="3" t="b">
        <f t="shared" si="712"/>
        <v>0</v>
      </c>
      <c r="AY233" s="3" t="b">
        <f t="shared" si="712"/>
        <v>0</v>
      </c>
      <c r="AZ233" s="3" t="b">
        <f t="shared" si="712"/>
        <v>0</v>
      </c>
    </row>
    <row r="234">
      <c r="A234" s="9" t="s">
        <v>288</v>
      </c>
      <c r="B234" s="3">
        <f t="shared" ref="B234:M234" si="713">VALUE(MID($A234,B$1,1))</f>
        <v>0</v>
      </c>
      <c r="C234" s="3">
        <f t="shared" si="713"/>
        <v>0</v>
      </c>
      <c r="D234" s="3">
        <f t="shared" si="713"/>
        <v>0</v>
      </c>
      <c r="E234" s="3">
        <f t="shared" si="713"/>
        <v>1</v>
      </c>
      <c r="F234" s="3">
        <f t="shared" si="713"/>
        <v>0</v>
      </c>
      <c r="G234" s="3">
        <f t="shared" si="713"/>
        <v>1</v>
      </c>
      <c r="H234" s="3">
        <f t="shared" si="713"/>
        <v>0</v>
      </c>
      <c r="I234" s="3">
        <f t="shared" si="713"/>
        <v>1</v>
      </c>
      <c r="J234" s="3">
        <f t="shared" si="713"/>
        <v>1</v>
      </c>
      <c r="K234" s="3">
        <f t="shared" si="713"/>
        <v>0</v>
      </c>
      <c r="L234" s="3">
        <f t="shared" si="713"/>
        <v>1</v>
      </c>
      <c r="M234" s="3">
        <f t="shared" si="713"/>
        <v>0</v>
      </c>
      <c r="AA234" s="3">
        <f t="shared" si="8"/>
        <v>346</v>
      </c>
      <c r="AB234" s="7" t="b">
        <v>1</v>
      </c>
      <c r="AC234" s="3" t="b">
        <f t="shared" si="9"/>
        <v>1</v>
      </c>
      <c r="AD234" s="3" t="b">
        <f t="shared" ref="AD234:AN234" si="714">AND(AC234,C234=P$15)</f>
        <v>1</v>
      </c>
      <c r="AE234" s="3" t="b">
        <f t="shared" si="714"/>
        <v>0</v>
      </c>
      <c r="AF234" s="3" t="b">
        <f t="shared" si="714"/>
        <v>0</v>
      </c>
      <c r="AG234" s="3" t="b">
        <f t="shared" si="714"/>
        <v>0</v>
      </c>
      <c r="AH234" s="3" t="b">
        <f t="shared" si="714"/>
        <v>0</v>
      </c>
      <c r="AI234" s="3" t="b">
        <f t="shared" si="714"/>
        <v>0</v>
      </c>
      <c r="AJ234" s="3" t="b">
        <f t="shared" si="714"/>
        <v>0</v>
      </c>
      <c r="AK234" s="3" t="b">
        <f t="shared" si="714"/>
        <v>0</v>
      </c>
      <c r="AL234" s="3" t="b">
        <f t="shared" si="714"/>
        <v>0</v>
      </c>
      <c r="AM234" s="3" t="b">
        <f t="shared" si="714"/>
        <v>0</v>
      </c>
      <c r="AN234" s="8" t="b">
        <f t="shared" si="714"/>
        <v>0</v>
      </c>
      <c r="AO234" s="10" t="b">
        <f t="shared" si="11"/>
        <v>0</v>
      </c>
      <c r="AP234" s="3" t="b">
        <f t="shared" ref="AP234:AZ234" si="715">AND(AO234,C234=P$21)</f>
        <v>0</v>
      </c>
      <c r="AQ234" s="3" t="b">
        <f t="shared" si="715"/>
        <v>0</v>
      </c>
      <c r="AR234" s="3" t="b">
        <f t="shared" si="715"/>
        <v>0</v>
      </c>
      <c r="AS234" s="3" t="b">
        <f t="shared" si="715"/>
        <v>0</v>
      </c>
      <c r="AT234" s="3" t="b">
        <f t="shared" si="715"/>
        <v>0</v>
      </c>
      <c r="AU234" s="3" t="b">
        <f t="shared" si="715"/>
        <v>0</v>
      </c>
      <c r="AV234" s="3" t="b">
        <f t="shared" si="715"/>
        <v>0</v>
      </c>
      <c r="AW234" s="3" t="b">
        <f t="shared" si="715"/>
        <v>0</v>
      </c>
      <c r="AX234" s="3" t="b">
        <f t="shared" si="715"/>
        <v>0</v>
      </c>
      <c r="AY234" s="3" t="b">
        <f t="shared" si="715"/>
        <v>0</v>
      </c>
      <c r="AZ234" s="3" t="b">
        <f t="shared" si="715"/>
        <v>0</v>
      </c>
    </row>
    <row r="235">
      <c r="A235" s="9" t="s">
        <v>289</v>
      </c>
      <c r="B235" s="3">
        <f t="shared" ref="B235:M235" si="716">VALUE(MID($A235,B$1,1))</f>
        <v>0</v>
      </c>
      <c r="C235" s="3">
        <f t="shared" si="716"/>
        <v>1</v>
      </c>
      <c r="D235" s="3">
        <f t="shared" si="716"/>
        <v>0</v>
      </c>
      <c r="E235" s="3">
        <f t="shared" si="716"/>
        <v>1</v>
      </c>
      <c r="F235" s="3">
        <f t="shared" si="716"/>
        <v>1</v>
      </c>
      <c r="G235" s="3">
        <f t="shared" si="716"/>
        <v>1</v>
      </c>
      <c r="H235" s="3">
        <f t="shared" si="716"/>
        <v>0</v>
      </c>
      <c r="I235" s="3">
        <f t="shared" si="716"/>
        <v>0</v>
      </c>
      <c r="J235" s="3">
        <f t="shared" si="716"/>
        <v>0</v>
      </c>
      <c r="K235" s="3">
        <f t="shared" si="716"/>
        <v>0</v>
      </c>
      <c r="L235" s="3">
        <f t="shared" si="716"/>
        <v>1</v>
      </c>
      <c r="M235" s="3">
        <f t="shared" si="716"/>
        <v>1</v>
      </c>
      <c r="AA235" s="3">
        <f t="shared" si="8"/>
        <v>1475</v>
      </c>
      <c r="AB235" s="7" t="b">
        <v>1</v>
      </c>
      <c r="AC235" s="3" t="b">
        <f t="shared" si="9"/>
        <v>1</v>
      </c>
      <c r="AD235" s="3" t="b">
        <f t="shared" ref="AD235:AN235" si="717">AND(AC235,C235=P$15)</f>
        <v>0</v>
      </c>
      <c r="AE235" s="3" t="b">
        <f t="shared" si="717"/>
        <v>0</v>
      </c>
      <c r="AF235" s="3" t="b">
        <f t="shared" si="717"/>
        <v>0</v>
      </c>
      <c r="AG235" s="3" t="b">
        <f t="shared" si="717"/>
        <v>0</v>
      </c>
      <c r="AH235" s="3" t="b">
        <f t="shared" si="717"/>
        <v>0</v>
      </c>
      <c r="AI235" s="3" t="b">
        <f t="shared" si="717"/>
        <v>0</v>
      </c>
      <c r="AJ235" s="3" t="b">
        <f t="shared" si="717"/>
        <v>0</v>
      </c>
      <c r="AK235" s="3" t="b">
        <f t="shared" si="717"/>
        <v>0</v>
      </c>
      <c r="AL235" s="3" t="b">
        <f t="shared" si="717"/>
        <v>0</v>
      </c>
      <c r="AM235" s="3" t="b">
        <f t="shared" si="717"/>
        <v>0</v>
      </c>
      <c r="AN235" s="8" t="b">
        <f t="shared" si="717"/>
        <v>0</v>
      </c>
      <c r="AO235" s="10" t="b">
        <f t="shared" si="11"/>
        <v>0</v>
      </c>
      <c r="AP235" s="3" t="b">
        <f t="shared" ref="AP235:AZ235" si="718">AND(AO235,C235=P$21)</f>
        <v>0</v>
      </c>
      <c r="AQ235" s="3" t="b">
        <f t="shared" si="718"/>
        <v>0</v>
      </c>
      <c r="AR235" s="3" t="b">
        <f t="shared" si="718"/>
        <v>0</v>
      </c>
      <c r="AS235" s="3" t="b">
        <f t="shared" si="718"/>
        <v>0</v>
      </c>
      <c r="AT235" s="3" t="b">
        <f t="shared" si="718"/>
        <v>0</v>
      </c>
      <c r="AU235" s="3" t="b">
        <f t="shared" si="718"/>
        <v>0</v>
      </c>
      <c r="AV235" s="3" t="b">
        <f t="shared" si="718"/>
        <v>0</v>
      </c>
      <c r="AW235" s="3" t="b">
        <f t="shared" si="718"/>
        <v>0</v>
      </c>
      <c r="AX235" s="3" t="b">
        <f t="shared" si="718"/>
        <v>0</v>
      </c>
      <c r="AY235" s="3" t="b">
        <f t="shared" si="718"/>
        <v>0</v>
      </c>
      <c r="AZ235" s="3" t="b">
        <f t="shared" si="718"/>
        <v>0</v>
      </c>
    </row>
    <row r="236">
      <c r="A236" s="9" t="s">
        <v>290</v>
      </c>
      <c r="B236" s="3">
        <f t="shared" ref="B236:M236" si="719">VALUE(MID($A236,B$1,1))</f>
        <v>0</v>
      </c>
      <c r="C236" s="3">
        <f t="shared" si="719"/>
        <v>1</v>
      </c>
      <c r="D236" s="3">
        <f t="shared" si="719"/>
        <v>0</v>
      </c>
      <c r="E236" s="3">
        <f t="shared" si="719"/>
        <v>0</v>
      </c>
      <c r="F236" s="3">
        <f t="shared" si="719"/>
        <v>1</v>
      </c>
      <c r="G236" s="3">
        <f t="shared" si="719"/>
        <v>1</v>
      </c>
      <c r="H236" s="3">
        <f t="shared" si="719"/>
        <v>0</v>
      </c>
      <c r="I236" s="3">
        <f t="shared" si="719"/>
        <v>1</v>
      </c>
      <c r="J236" s="3">
        <f t="shared" si="719"/>
        <v>1</v>
      </c>
      <c r="K236" s="3">
        <f t="shared" si="719"/>
        <v>1</v>
      </c>
      <c r="L236" s="3">
        <f t="shared" si="719"/>
        <v>0</v>
      </c>
      <c r="M236" s="3">
        <f t="shared" si="719"/>
        <v>0</v>
      </c>
      <c r="AA236" s="3">
        <f t="shared" si="8"/>
        <v>1244</v>
      </c>
      <c r="AB236" s="7" t="b">
        <v>1</v>
      </c>
      <c r="AC236" s="3" t="b">
        <f t="shared" si="9"/>
        <v>1</v>
      </c>
      <c r="AD236" s="3" t="b">
        <f t="shared" ref="AD236:AN236" si="720">AND(AC236,C236=P$15)</f>
        <v>0</v>
      </c>
      <c r="AE236" s="3" t="b">
        <f t="shared" si="720"/>
        <v>0</v>
      </c>
      <c r="AF236" s="3" t="b">
        <f t="shared" si="720"/>
        <v>0</v>
      </c>
      <c r="AG236" s="3" t="b">
        <f t="shared" si="720"/>
        <v>0</v>
      </c>
      <c r="AH236" s="3" t="b">
        <f t="shared" si="720"/>
        <v>0</v>
      </c>
      <c r="AI236" s="3" t="b">
        <f t="shared" si="720"/>
        <v>0</v>
      </c>
      <c r="AJ236" s="3" t="b">
        <f t="shared" si="720"/>
        <v>0</v>
      </c>
      <c r="AK236" s="3" t="b">
        <f t="shared" si="720"/>
        <v>0</v>
      </c>
      <c r="AL236" s="3" t="b">
        <f t="shared" si="720"/>
        <v>0</v>
      </c>
      <c r="AM236" s="3" t="b">
        <f t="shared" si="720"/>
        <v>0</v>
      </c>
      <c r="AN236" s="8" t="b">
        <f t="shared" si="720"/>
        <v>0</v>
      </c>
      <c r="AO236" s="10" t="b">
        <f t="shared" si="11"/>
        <v>0</v>
      </c>
      <c r="AP236" s="3" t="b">
        <f t="shared" ref="AP236:AZ236" si="721">AND(AO236,C236=P$21)</f>
        <v>0</v>
      </c>
      <c r="AQ236" s="3" t="b">
        <f t="shared" si="721"/>
        <v>0</v>
      </c>
      <c r="AR236" s="3" t="b">
        <f t="shared" si="721"/>
        <v>0</v>
      </c>
      <c r="AS236" s="3" t="b">
        <f t="shared" si="721"/>
        <v>0</v>
      </c>
      <c r="AT236" s="3" t="b">
        <f t="shared" si="721"/>
        <v>0</v>
      </c>
      <c r="AU236" s="3" t="b">
        <f t="shared" si="721"/>
        <v>0</v>
      </c>
      <c r="AV236" s="3" t="b">
        <f t="shared" si="721"/>
        <v>0</v>
      </c>
      <c r="AW236" s="3" t="b">
        <f t="shared" si="721"/>
        <v>0</v>
      </c>
      <c r="AX236" s="3" t="b">
        <f t="shared" si="721"/>
        <v>0</v>
      </c>
      <c r="AY236" s="3" t="b">
        <f t="shared" si="721"/>
        <v>0</v>
      </c>
      <c r="AZ236" s="3" t="b">
        <f t="shared" si="721"/>
        <v>0</v>
      </c>
    </row>
    <row r="237">
      <c r="A237" s="9" t="s">
        <v>291</v>
      </c>
      <c r="B237" s="3">
        <f t="shared" ref="B237:M237" si="722">VALUE(MID($A237,B$1,1))</f>
        <v>0</v>
      </c>
      <c r="C237" s="3">
        <f t="shared" si="722"/>
        <v>0</v>
      </c>
      <c r="D237" s="3">
        <f t="shared" si="722"/>
        <v>1</v>
      </c>
      <c r="E237" s="3">
        <f t="shared" si="722"/>
        <v>1</v>
      </c>
      <c r="F237" s="3">
        <f t="shared" si="722"/>
        <v>0</v>
      </c>
      <c r="G237" s="3">
        <f t="shared" si="722"/>
        <v>1</v>
      </c>
      <c r="H237" s="3">
        <f t="shared" si="722"/>
        <v>1</v>
      </c>
      <c r="I237" s="3">
        <f t="shared" si="722"/>
        <v>1</v>
      </c>
      <c r="J237" s="3">
        <f t="shared" si="722"/>
        <v>0</v>
      </c>
      <c r="K237" s="3">
        <f t="shared" si="722"/>
        <v>0</v>
      </c>
      <c r="L237" s="3">
        <f t="shared" si="722"/>
        <v>1</v>
      </c>
      <c r="M237" s="3">
        <f t="shared" si="722"/>
        <v>1</v>
      </c>
      <c r="AA237" s="3">
        <f t="shared" si="8"/>
        <v>883</v>
      </c>
      <c r="AB237" s="7" t="b">
        <v>1</v>
      </c>
      <c r="AC237" s="3" t="b">
        <f t="shared" si="9"/>
        <v>1</v>
      </c>
      <c r="AD237" s="3" t="b">
        <f t="shared" ref="AD237:AN237" si="723">AND(AC237,C237=P$15)</f>
        <v>1</v>
      </c>
      <c r="AE237" s="3" t="b">
        <f t="shared" si="723"/>
        <v>1</v>
      </c>
      <c r="AF237" s="3" t="b">
        <f t="shared" si="723"/>
        <v>1</v>
      </c>
      <c r="AG237" s="3" t="b">
        <f t="shared" si="723"/>
        <v>1</v>
      </c>
      <c r="AH237" s="3" t="b">
        <f t="shared" si="723"/>
        <v>0</v>
      </c>
      <c r="AI237" s="3" t="b">
        <f t="shared" si="723"/>
        <v>0</v>
      </c>
      <c r="AJ237" s="3" t="b">
        <f t="shared" si="723"/>
        <v>0</v>
      </c>
      <c r="AK237" s="3" t="b">
        <f t="shared" si="723"/>
        <v>0</v>
      </c>
      <c r="AL237" s="3" t="b">
        <f t="shared" si="723"/>
        <v>0</v>
      </c>
      <c r="AM237" s="3" t="b">
        <f t="shared" si="723"/>
        <v>0</v>
      </c>
      <c r="AN237" s="8" t="b">
        <f t="shared" si="723"/>
        <v>0</v>
      </c>
      <c r="AO237" s="10" t="b">
        <f t="shared" si="11"/>
        <v>0</v>
      </c>
      <c r="AP237" s="3" t="b">
        <f t="shared" ref="AP237:AZ237" si="724">AND(AO237,C237=P$21)</f>
        <v>0</v>
      </c>
      <c r="AQ237" s="3" t="b">
        <f t="shared" si="724"/>
        <v>0</v>
      </c>
      <c r="AR237" s="3" t="b">
        <f t="shared" si="724"/>
        <v>0</v>
      </c>
      <c r="AS237" s="3" t="b">
        <f t="shared" si="724"/>
        <v>0</v>
      </c>
      <c r="AT237" s="3" t="b">
        <f t="shared" si="724"/>
        <v>0</v>
      </c>
      <c r="AU237" s="3" t="b">
        <f t="shared" si="724"/>
        <v>0</v>
      </c>
      <c r="AV237" s="3" t="b">
        <f t="shared" si="724"/>
        <v>0</v>
      </c>
      <c r="AW237" s="3" t="b">
        <f t="shared" si="724"/>
        <v>0</v>
      </c>
      <c r="AX237" s="3" t="b">
        <f t="shared" si="724"/>
        <v>0</v>
      </c>
      <c r="AY237" s="3" t="b">
        <f t="shared" si="724"/>
        <v>0</v>
      </c>
      <c r="AZ237" s="3" t="b">
        <f t="shared" si="724"/>
        <v>0</v>
      </c>
    </row>
    <row r="238">
      <c r="A238" s="9" t="s">
        <v>292</v>
      </c>
      <c r="B238" s="3">
        <f t="shared" ref="B238:M238" si="725">VALUE(MID($A238,B$1,1))</f>
        <v>1</v>
      </c>
      <c r="C238" s="3">
        <f t="shared" si="725"/>
        <v>1</v>
      </c>
      <c r="D238" s="3">
        <f t="shared" si="725"/>
        <v>1</v>
      </c>
      <c r="E238" s="3">
        <f t="shared" si="725"/>
        <v>1</v>
      </c>
      <c r="F238" s="3">
        <f t="shared" si="725"/>
        <v>0</v>
      </c>
      <c r="G238" s="3">
        <f t="shared" si="725"/>
        <v>1</v>
      </c>
      <c r="H238" s="3">
        <f t="shared" si="725"/>
        <v>1</v>
      </c>
      <c r="I238" s="3">
        <f t="shared" si="725"/>
        <v>1</v>
      </c>
      <c r="J238" s="3">
        <f t="shared" si="725"/>
        <v>0</v>
      </c>
      <c r="K238" s="3">
        <f t="shared" si="725"/>
        <v>0</v>
      </c>
      <c r="L238" s="3">
        <f t="shared" si="725"/>
        <v>0</v>
      </c>
      <c r="M238" s="3">
        <f t="shared" si="725"/>
        <v>0</v>
      </c>
      <c r="AA238" s="3">
        <f t="shared" si="8"/>
        <v>3952</v>
      </c>
      <c r="AB238" s="7" t="b">
        <v>1</v>
      </c>
      <c r="AC238" s="3" t="b">
        <f t="shared" si="9"/>
        <v>0</v>
      </c>
      <c r="AD238" s="3" t="b">
        <f t="shared" ref="AD238:AN238" si="726">AND(AC238,C238=P$15)</f>
        <v>0</v>
      </c>
      <c r="AE238" s="3" t="b">
        <f t="shared" si="726"/>
        <v>0</v>
      </c>
      <c r="AF238" s="3" t="b">
        <f t="shared" si="726"/>
        <v>0</v>
      </c>
      <c r="AG238" s="3" t="b">
        <f t="shared" si="726"/>
        <v>0</v>
      </c>
      <c r="AH238" s="3" t="b">
        <f t="shared" si="726"/>
        <v>0</v>
      </c>
      <c r="AI238" s="3" t="b">
        <f t="shared" si="726"/>
        <v>0</v>
      </c>
      <c r="AJ238" s="3" t="b">
        <f t="shared" si="726"/>
        <v>0</v>
      </c>
      <c r="AK238" s="3" t="b">
        <f t="shared" si="726"/>
        <v>0</v>
      </c>
      <c r="AL238" s="3" t="b">
        <f t="shared" si="726"/>
        <v>0</v>
      </c>
      <c r="AM238" s="3" t="b">
        <f t="shared" si="726"/>
        <v>0</v>
      </c>
      <c r="AN238" s="8" t="b">
        <f t="shared" si="726"/>
        <v>0</v>
      </c>
      <c r="AO238" s="10" t="b">
        <f t="shared" si="11"/>
        <v>1</v>
      </c>
      <c r="AP238" s="3" t="b">
        <f t="shared" ref="AP238:AZ238" si="727">AND(AO238,C238=P$21)</f>
        <v>0</v>
      </c>
      <c r="AQ238" s="3" t="b">
        <f t="shared" si="727"/>
        <v>0</v>
      </c>
      <c r="AR238" s="3" t="b">
        <f t="shared" si="727"/>
        <v>0</v>
      </c>
      <c r="AS238" s="3" t="b">
        <f t="shared" si="727"/>
        <v>0</v>
      </c>
      <c r="AT238" s="3" t="b">
        <f t="shared" si="727"/>
        <v>0</v>
      </c>
      <c r="AU238" s="3" t="b">
        <f t="shared" si="727"/>
        <v>0</v>
      </c>
      <c r="AV238" s="3" t="b">
        <f t="shared" si="727"/>
        <v>0</v>
      </c>
      <c r="AW238" s="3" t="b">
        <f t="shared" si="727"/>
        <v>0</v>
      </c>
      <c r="AX238" s="3" t="b">
        <f t="shared" si="727"/>
        <v>0</v>
      </c>
      <c r="AY238" s="3" t="b">
        <f t="shared" si="727"/>
        <v>0</v>
      </c>
      <c r="AZ238" s="3" t="b">
        <f t="shared" si="727"/>
        <v>0</v>
      </c>
    </row>
    <row r="239">
      <c r="A239" s="9" t="s">
        <v>293</v>
      </c>
      <c r="B239" s="3">
        <f t="shared" ref="B239:M239" si="728">VALUE(MID($A239,B$1,1))</f>
        <v>0</v>
      </c>
      <c r="C239" s="3">
        <f t="shared" si="728"/>
        <v>0</v>
      </c>
      <c r="D239" s="3">
        <f t="shared" si="728"/>
        <v>0</v>
      </c>
      <c r="E239" s="3">
        <f t="shared" si="728"/>
        <v>1</v>
      </c>
      <c r="F239" s="3">
        <f t="shared" si="728"/>
        <v>1</v>
      </c>
      <c r="G239" s="3">
        <f t="shared" si="728"/>
        <v>0</v>
      </c>
      <c r="H239" s="3">
        <f t="shared" si="728"/>
        <v>0</v>
      </c>
      <c r="I239" s="3">
        <f t="shared" si="728"/>
        <v>1</v>
      </c>
      <c r="J239" s="3">
        <f t="shared" si="728"/>
        <v>0</v>
      </c>
      <c r="K239" s="3">
        <f t="shared" si="728"/>
        <v>0</v>
      </c>
      <c r="L239" s="3">
        <f t="shared" si="728"/>
        <v>0</v>
      </c>
      <c r="M239" s="3">
        <f t="shared" si="728"/>
        <v>0</v>
      </c>
      <c r="AA239" s="3">
        <f t="shared" si="8"/>
        <v>400</v>
      </c>
      <c r="AB239" s="7" t="b">
        <v>1</v>
      </c>
      <c r="AC239" s="3" t="b">
        <f t="shared" si="9"/>
        <v>1</v>
      </c>
      <c r="AD239" s="3" t="b">
        <f t="shared" ref="AD239:AN239" si="729">AND(AC239,C239=P$15)</f>
        <v>1</v>
      </c>
      <c r="AE239" s="3" t="b">
        <f t="shared" si="729"/>
        <v>0</v>
      </c>
      <c r="AF239" s="3" t="b">
        <f t="shared" si="729"/>
        <v>0</v>
      </c>
      <c r="AG239" s="3" t="b">
        <f t="shared" si="729"/>
        <v>0</v>
      </c>
      <c r="AH239" s="3" t="b">
        <f t="shared" si="729"/>
        <v>0</v>
      </c>
      <c r="AI239" s="3" t="b">
        <f t="shared" si="729"/>
        <v>0</v>
      </c>
      <c r="AJ239" s="3" t="b">
        <f t="shared" si="729"/>
        <v>0</v>
      </c>
      <c r="AK239" s="3" t="b">
        <f t="shared" si="729"/>
        <v>0</v>
      </c>
      <c r="AL239" s="3" t="b">
        <f t="shared" si="729"/>
        <v>0</v>
      </c>
      <c r="AM239" s="3" t="b">
        <f t="shared" si="729"/>
        <v>0</v>
      </c>
      <c r="AN239" s="8" t="b">
        <f t="shared" si="729"/>
        <v>0</v>
      </c>
      <c r="AO239" s="10" t="b">
        <f t="shared" si="11"/>
        <v>0</v>
      </c>
      <c r="AP239" s="3" t="b">
        <f t="shared" ref="AP239:AZ239" si="730">AND(AO239,C239=P$21)</f>
        <v>0</v>
      </c>
      <c r="AQ239" s="3" t="b">
        <f t="shared" si="730"/>
        <v>0</v>
      </c>
      <c r="AR239" s="3" t="b">
        <f t="shared" si="730"/>
        <v>0</v>
      </c>
      <c r="AS239" s="3" t="b">
        <f t="shared" si="730"/>
        <v>0</v>
      </c>
      <c r="AT239" s="3" t="b">
        <f t="shared" si="730"/>
        <v>0</v>
      </c>
      <c r="AU239" s="3" t="b">
        <f t="shared" si="730"/>
        <v>0</v>
      </c>
      <c r="AV239" s="3" t="b">
        <f t="shared" si="730"/>
        <v>0</v>
      </c>
      <c r="AW239" s="3" t="b">
        <f t="shared" si="730"/>
        <v>0</v>
      </c>
      <c r="AX239" s="3" t="b">
        <f t="shared" si="730"/>
        <v>0</v>
      </c>
      <c r="AY239" s="3" t="b">
        <f t="shared" si="730"/>
        <v>0</v>
      </c>
      <c r="AZ239" s="3" t="b">
        <f t="shared" si="730"/>
        <v>0</v>
      </c>
    </row>
    <row r="240">
      <c r="A240" s="9" t="s">
        <v>294</v>
      </c>
      <c r="B240" s="3">
        <f t="shared" ref="B240:M240" si="731">VALUE(MID($A240,B$1,1))</f>
        <v>1</v>
      </c>
      <c r="C240" s="3">
        <f t="shared" si="731"/>
        <v>0</v>
      </c>
      <c r="D240" s="3">
        <f t="shared" si="731"/>
        <v>1</v>
      </c>
      <c r="E240" s="3">
        <f t="shared" si="731"/>
        <v>0</v>
      </c>
      <c r="F240" s="3">
        <f t="shared" si="731"/>
        <v>0</v>
      </c>
      <c r="G240" s="3">
        <f t="shared" si="731"/>
        <v>0</v>
      </c>
      <c r="H240" s="3">
        <f t="shared" si="731"/>
        <v>0</v>
      </c>
      <c r="I240" s="3">
        <f t="shared" si="731"/>
        <v>0</v>
      </c>
      <c r="J240" s="3">
        <f t="shared" si="731"/>
        <v>0</v>
      </c>
      <c r="K240" s="3">
        <f t="shared" si="731"/>
        <v>1</v>
      </c>
      <c r="L240" s="3">
        <f t="shared" si="731"/>
        <v>1</v>
      </c>
      <c r="M240" s="3">
        <f t="shared" si="731"/>
        <v>0</v>
      </c>
      <c r="AA240" s="3">
        <f t="shared" si="8"/>
        <v>2566</v>
      </c>
      <c r="AB240" s="7" t="b">
        <v>1</v>
      </c>
      <c r="AC240" s="3" t="b">
        <f t="shared" si="9"/>
        <v>0</v>
      </c>
      <c r="AD240" s="3" t="b">
        <f t="shared" ref="AD240:AN240" si="732">AND(AC240,C240=P$15)</f>
        <v>0</v>
      </c>
      <c r="AE240" s="3" t="b">
        <f t="shared" si="732"/>
        <v>0</v>
      </c>
      <c r="AF240" s="3" t="b">
        <f t="shared" si="732"/>
        <v>0</v>
      </c>
      <c r="AG240" s="3" t="b">
        <f t="shared" si="732"/>
        <v>0</v>
      </c>
      <c r="AH240" s="3" t="b">
        <f t="shared" si="732"/>
        <v>0</v>
      </c>
      <c r="AI240" s="3" t="b">
        <f t="shared" si="732"/>
        <v>0</v>
      </c>
      <c r="AJ240" s="3" t="b">
        <f t="shared" si="732"/>
        <v>0</v>
      </c>
      <c r="AK240" s="3" t="b">
        <f t="shared" si="732"/>
        <v>0</v>
      </c>
      <c r="AL240" s="3" t="b">
        <f t="shared" si="732"/>
        <v>0</v>
      </c>
      <c r="AM240" s="3" t="b">
        <f t="shared" si="732"/>
        <v>0</v>
      </c>
      <c r="AN240" s="8" t="b">
        <f t="shared" si="732"/>
        <v>0</v>
      </c>
      <c r="AO240" s="10" t="b">
        <f t="shared" si="11"/>
        <v>1</v>
      </c>
      <c r="AP240" s="3" t="b">
        <f t="shared" ref="AP240:AZ240" si="733">AND(AO240,C240=P$21)</f>
        <v>1</v>
      </c>
      <c r="AQ240" s="3" t="b">
        <f t="shared" si="733"/>
        <v>1</v>
      </c>
      <c r="AR240" s="3" t="b">
        <f t="shared" si="733"/>
        <v>1</v>
      </c>
      <c r="AS240" s="3" t="b">
        <f t="shared" si="733"/>
        <v>0</v>
      </c>
      <c r="AT240" s="3" t="b">
        <f t="shared" si="733"/>
        <v>0</v>
      </c>
      <c r="AU240" s="3" t="b">
        <f t="shared" si="733"/>
        <v>0</v>
      </c>
      <c r="AV240" s="3" t="b">
        <f t="shared" si="733"/>
        <v>0</v>
      </c>
      <c r="AW240" s="3" t="b">
        <f t="shared" si="733"/>
        <v>0</v>
      </c>
      <c r="AX240" s="3" t="b">
        <f t="shared" si="733"/>
        <v>0</v>
      </c>
      <c r="AY240" s="3" t="b">
        <f t="shared" si="733"/>
        <v>0</v>
      </c>
      <c r="AZ240" s="3" t="b">
        <f t="shared" si="733"/>
        <v>0</v>
      </c>
    </row>
    <row r="241">
      <c r="A241" s="9" t="s">
        <v>295</v>
      </c>
      <c r="B241" s="3">
        <f t="shared" ref="B241:M241" si="734">VALUE(MID($A241,B$1,1))</f>
        <v>0</v>
      </c>
      <c r="C241" s="3">
        <f t="shared" si="734"/>
        <v>0</v>
      </c>
      <c r="D241" s="3">
        <f t="shared" si="734"/>
        <v>1</v>
      </c>
      <c r="E241" s="3">
        <f t="shared" si="734"/>
        <v>1</v>
      </c>
      <c r="F241" s="3">
        <f t="shared" si="734"/>
        <v>1</v>
      </c>
      <c r="G241" s="3">
        <f t="shared" si="734"/>
        <v>0</v>
      </c>
      <c r="H241" s="3">
        <f t="shared" si="734"/>
        <v>1</v>
      </c>
      <c r="I241" s="3">
        <f t="shared" si="734"/>
        <v>0</v>
      </c>
      <c r="J241" s="3">
        <f t="shared" si="734"/>
        <v>0</v>
      </c>
      <c r="K241" s="3">
        <f t="shared" si="734"/>
        <v>0</v>
      </c>
      <c r="L241" s="3">
        <f t="shared" si="734"/>
        <v>0</v>
      </c>
      <c r="M241" s="3">
        <f t="shared" si="734"/>
        <v>1</v>
      </c>
      <c r="AA241" s="3">
        <f t="shared" si="8"/>
        <v>929</v>
      </c>
      <c r="AB241" s="7" t="b">
        <v>1</v>
      </c>
      <c r="AC241" s="3" t="b">
        <f t="shared" si="9"/>
        <v>1</v>
      </c>
      <c r="AD241" s="3" t="b">
        <f t="shared" ref="AD241:AN241" si="735">AND(AC241,C241=P$15)</f>
        <v>1</v>
      </c>
      <c r="AE241" s="3" t="b">
        <f t="shared" si="735"/>
        <v>1</v>
      </c>
      <c r="AF241" s="3" t="b">
        <f t="shared" si="735"/>
        <v>1</v>
      </c>
      <c r="AG241" s="3" t="b">
        <f t="shared" si="735"/>
        <v>0</v>
      </c>
      <c r="AH241" s="3" t="b">
        <f t="shared" si="735"/>
        <v>0</v>
      </c>
      <c r="AI241" s="3" t="b">
        <f t="shared" si="735"/>
        <v>0</v>
      </c>
      <c r="AJ241" s="3" t="b">
        <f t="shared" si="735"/>
        <v>0</v>
      </c>
      <c r="AK241" s="3" t="b">
        <f t="shared" si="735"/>
        <v>0</v>
      </c>
      <c r="AL241" s="3" t="b">
        <f t="shared" si="735"/>
        <v>0</v>
      </c>
      <c r="AM241" s="3" t="b">
        <f t="shared" si="735"/>
        <v>0</v>
      </c>
      <c r="AN241" s="8" t="b">
        <f t="shared" si="735"/>
        <v>0</v>
      </c>
      <c r="AO241" s="10" t="b">
        <f t="shared" si="11"/>
        <v>0</v>
      </c>
      <c r="AP241" s="3" t="b">
        <f t="shared" ref="AP241:AZ241" si="736">AND(AO241,C241=P$21)</f>
        <v>0</v>
      </c>
      <c r="AQ241" s="3" t="b">
        <f t="shared" si="736"/>
        <v>0</v>
      </c>
      <c r="AR241" s="3" t="b">
        <f t="shared" si="736"/>
        <v>0</v>
      </c>
      <c r="AS241" s="3" t="b">
        <f t="shared" si="736"/>
        <v>0</v>
      </c>
      <c r="AT241" s="3" t="b">
        <f t="shared" si="736"/>
        <v>0</v>
      </c>
      <c r="AU241" s="3" t="b">
        <f t="shared" si="736"/>
        <v>0</v>
      </c>
      <c r="AV241" s="3" t="b">
        <f t="shared" si="736"/>
        <v>0</v>
      </c>
      <c r="AW241" s="3" t="b">
        <f t="shared" si="736"/>
        <v>0</v>
      </c>
      <c r="AX241" s="3" t="b">
        <f t="shared" si="736"/>
        <v>0</v>
      </c>
      <c r="AY241" s="3" t="b">
        <f t="shared" si="736"/>
        <v>0</v>
      </c>
      <c r="AZ241" s="3" t="b">
        <f t="shared" si="736"/>
        <v>0</v>
      </c>
    </row>
    <row r="242">
      <c r="A242" s="9" t="s">
        <v>296</v>
      </c>
      <c r="B242" s="3">
        <f t="shared" ref="B242:M242" si="737">VALUE(MID($A242,B$1,1))</f>
        <v>0</v>
      </c>
      <c r="C242" s="3">
        <f t="shared" si="737"/>
        <v>1</v>
      </c>
      <c r="D242" s="3">
        <f t="shared" si="737"/>
        <v>0</v>
      </c>
      <c r="E242" s="3">
        <f t="shared" si="737"/>
        <v>1</v>
      </c>
      <c r="F242" s="3">
        <f t="shared" si="737"/>
        <v>1</v>
      </c>
      <c r="G242" s="3">
        <f t="shared" si="737"/>
        <v>1</v>
      </c>
      <c r="H242" s="3">
        <f t="shared" si="737"/>
        <v>0</v>
      </c>
      <c r="I242" s="3">
        <f t="shared" si="737"/>
        <v>1</v>
      </c>
      <c r="J242" s="3">
        <f t="shared" si="737"/>
        <v>0</v>
      </c>
      <c r="K242" s="3">
        <f t="shared" si="737"/>
        <v>0</v>
      </c>
      <c r="L242" s="3">
        <f t="shared" si="737"/>
        <v>1</v>
      </c>
      <c r="M242" s="3">
        <f t="shared" si="737"/>
        <v>1</v>
      </c>
      <c r="AA242" s="3">
        <f t="shared" si="8"/>
        <v>1491</v>
      </c>
      <c r="AB242" s="7" t="b">
        <v>1</v>
      </c>
      <c r="AC242" s="3" t="b">
        <f t="shared" si="9"/>
        <v>1</v>
      </c>
      <c r="AD242" s="3" t="b">
        <f t="shared" ref="AD242:AN242" si="738">AND(AC242,C242=P$15)</f>
        <v>0</v>
      </c>
      <c r="AE242" s="3" t="b">
        <f t="shared" si="738"/>
        <v>0</v>
      </c>
      <c r="AF242" s="3" t="b">
        <f t="shared" si="738"/>
        <v>0</v>
      </c>
      <c r="AG242" s="3" t="b">
        <f t="shared" si="738"/>
        <v>0</v>
      </c>
      <c r="AH242" s="3" t="b">
        <f t="shared" si="738"/>
        <v>0</v>
      </c>
      <c r="AI242" s="3" t="b">
        <f t="shared" si="738"/>
        <v>0</v>
      </c>
      <c r="AJ242" s="3" t="b">
        <f t="shared" si="738"/>
        <v>0</v>
      </c>
      <c r="AK242" s="3" t="b">
        <f t="shared" si="738"/>
        <v>0</v>
      </c>
      <c r="AL242" s="3" t="b">
        <f t="shared" si="738"/>
        <v>0</v>
      </c>
      <c r="AM242" s="3" t="b">
        <f t="shared" si="738"/>
        <v>0</v>
      </c>
      <c r="AN242" s="8" t="b">
        <f t="shared" si="738"/>
        <v>0</v>
      </c>
      <c r="AO242" s="10" t="b">
        <f t="shared" si="11"/>
        <v>0</v>
      </c>
      <c r="AP242" s="3" t="b">
        <f t="shared" ref="AP242:AZ242" si="739">AND(AO242,C242=P$21)</f>
        <v>0</v>
      </c>
      <c r="AQ242" s="3" t="b">
        <f t="shared" si="739"/>
        <v>0</v>
      </c>
      <c r="AR242" s="3" t="b">
        <f t="shared" si="739"/>
        <v>0</v>
      </c>
      <c r="AS242" s="3" t="b">
        <f t="shared" si="739"/>
        <v>0</v>
      </c>
      <c r="AT242" s="3" t="b">
        <f t="shared" si="739"/>
        <v>0</v>
      </c>
      <c r="AU242" s="3" t="b">
        <f t="shared" si="739"/>
        <v>0</v>
      </c>
      <c r="AV242" s="3" t="b">
        <f t="shared" si="739"/>
        <v>0</v>
      </c>
      <c r="AW242" s="3" t="b">
        <f t="shared" si="739"/>
        <v>0</v>
      </c>
      <c r="AX242" s="3" t="b">
        <f t="shared" si="739"/>
        <v>0</v>
      </c>
      <c r="AY242" s="3" t="b">
        <f t="shared" si="739"/>
        <v>0</v>
      </c>
      <c r="AZ242" s="3" t="b">
        <f t="shared" si="739"/>
        <v>0</v>
      </c>
    </row>
    <row r="243">
      <c r="A243" s="9" t="s">
        <v>297</v>
      </c>
      <c r="B243" s="3">
        <f t="shared" ref="B243:M243" si="740">VALUE(MID($A243,B$1,1))</f>
        <v>0</v>
      </c>
      <c r="C243" s="3">
        <f t="shared" si="740"/>
        <v>0</v>
      </c>
      <c r="D243" s="3">
        <f t="shared" si="740"/>
        <v>0</v>
      </c>
      <c r="E243" s="3">
        <f t="shared" si="740"/>
        <v>0</v>
      </c>
      <c r="F243" s="3">
        <f t="shared" si="740"/>
        <v>1</v>
      </c>
      <c r="G243" s="3">
        <f t="shared" si="740"/>
        <v>0</v>
      </c>
      <c r="H243" s="3">
        <f t="shared" si="740"/>
        <v>0</v>
      </c>
      <c r="I243" s="3">
        <f t="shared" si="740"/>
        <v>1</v>
      </c>
      <c r="J243" s="3">
        <f t="shared" si="740"/>
        <v>0</v>
      </c>
      <c r="K243" s="3">
        <f t="shared" si="740"/>
        <v>0</v>
      </c>
      <c r="L243" s="3">
        <f t="shared" si="740"/>
        <v>0</v>
      </c>
      <c r="M243" s="3">
        <f t="shared" si="740"/>
        <v>0</v>
      </c>
      <c r="AA243" s="3">
        <f t="shared" si="8"/>
        <v>144</v>
      </c>
      <c r="AB243" s="7" t="b">
        <v>1</v>
      </c>
      <c r="AC243" s="3" t="b">
        <f t="shared" si="9"/>
        <v>1</v>
      </c>
      <c r="AD243" s="3" t="b">
        <f t="shared" ref="AD243:AN243" si="741">AND(AC243,C243=P$15)</f>
        <v>1</v>
      </c>
      <c r="AE243" s="3" t="b">
        <f t="shared" si="741"/>
        <v>0</v>
      </c>
      <c r="AF243" s="3" t="b">
        <f t="shared" si="741"/>
        <v>0</v>
      </c>
      <c r="AG243" s="3" t="b">
        <f t="shared" si="741"/>
        <v>0</v>
      </c>
      <c r="AH243" s="3" t="b">
        <f t="shared" si="741"/>
        <v>0</v>
      </c>
      <c r="AI243" s="3" t="b">
        <f t="shared" si="741"/>
        <v>0</v>
      </c>
      <c r="AJ243" s="3" t="b">
        <f t="shared" si="741"/>
        <v>0</v>
      </c>
      <c r="AK243" s="3" t="b">
        <f t="shared" si="741"/>
        <v>0</v>
      </c>
      <c r="AL243" s="3" t="b">
        <f t="shared" si="741"/>
        <v>0</v>
      </c>
      <c r="AM243" s="3" t="b">
        <f t="shared" si="741"/>
        <v>0</v>
      </c>
      <c r="AN243" s="8" t="b">
        <f t="shared" si="741"/>
        <v>0</v>
      </c>
      <c r="AO243" s="10" t="b">
        <f t="shared" si="11"/>
        <v>0</v>
      </c>
      <c r="AP243" s="3" t="b">
        <f t="shared" ref="AP243:AZ243" si="742">AND(AO243,C243=P$21)</f>
        <v>0</v>
      </c>
      <c r="AQ243" s="3" t="b">
        <f t="shared" si="742"/>
        <v>0</v>
      </c>
      <c r="AR243" s="3" t="b">
        <f t="shared" si="742"/>
        <v>0</v>
      </c>
      <c r="AS243" s="3" t="b">
        <f t="shared" si="742"/>
        <v>0</v>
      </c>
      <c r="AT243" s="3" t="b">
        <f t="shared" si="742"/>
        <v>0</v>
      </c>
      <c r="AU243" s="3" t="b">
        <f t="shared" si="742"/>
        <v>0</v>
      </c>
      <c r="AV243" s="3" t="b">
        <f t="shared" si="742"/>
        <v>0</v>
      </c>
      <c r="AW243" s="3" t="b">
        <f t="shared" si="742"/>
        <v>0</v>
      </c>
      <c r="AX243" s="3" t="b">
        <f t="shared" si="742"/>
        <v>0</v>
      </c>
      <c r="AY243" s="3" t="b">
        <f t="shared" si="742"/>
        <v>0</v>
      </c>
      <c r="AZ243" s="3" t="b">
        <f t="shared" si="742"/>
        <v>0</v>
      </c>
    </row>
    <row r="244">
      <c r="A244" s="9" t="s">
        <v>298</v>
      </c>
      <c r="B244" s="3">
        <f t="shared" ref="B244:M244" si="743">VALUE(MID($A244,B$1,1))</f>
        <v>0</v>
      </c>
      <c r="C244" s="3">
        <f t="shared" si="743"/>
        <v>0</v>
      </c>
      <c r="D244" s="3">
        <f t="shared" si="743"/>
        <v>1</v>
      </c>
      <c r="E244" s="3">
        <f t="shared" si="743"/>
        <v>0</v>
      </c>
      <c r="F244" s="3">
        <f t="shared" si="743"/>
        <v>0</v>
      </c>
      <c r="G244" s="3">
        <f t="shared" si="743"/>
        <v>0</v>
      </c>
      <c r="H244" s="3">
        <f t="shared" si="743"/>
        <v>1</v>
      </c>
      <c r="I244" s="3">
        <f t="shared" si="743"/>
        <v>1</v>
      </c>
      <c r="J244" s="3">
        <f t="shared" si="743"/>
        <v>0</v>
      </c>
      <c r="K244" s="3">
        <f t="shared" si="743"/>
        <v>1</v>
      </c>
      <c r="L244" s="3">
        <f t="shared" si="743"/>
        <v>1</v>
      </c>
      <c r="M244" s="3">
        <f t="shared" si="743"/>
        <v>0</v>
      </c>
      <c r="AA244" s="3">
        <f t="shared" si="8"/>
        <v>566</v>
      </c>
      <c r="AB244" s="7" t="b">
        <v>1</v>
      </c>
      <c r="AC244" s="3" t="b">
        <f t="shared" si="9"/>
        <v>1</v>
      </c>
      <c r="AD244" s="3" t="b">
        <f t="shared" ref="AD244:AN244" si="744">AND(AC244,C244=P$15)</f>
        <v>1</v>
      </c>
      <c r="AE244" s="3" t="b">
        <f t="shared" si="744"/>
        <v>1</v>
      </c>
      <c r="AF244" s="3" t="b">
        <f t="shared" si="744"/>
        <v>0</v>
      </c>
      <c r="AG244" s="3" t="b">
        <f t="shared" si="744"/>
        <v>0</v>
      </c>
      <c r="AH244" s="3" t="b">
        <f t="shared" si="744"/>
        <v>0</v>
      </c>
      <c r="AI244" s="3" t="b">
        <f t="shared" si="744"/>
        <v>0</v>
      </c>
      <c r="AJ244" s="3" t="b">
        <f t="shared" si="744"/>
        <v>0</v>
      </c>
      <c r="AK244" s="3" t="b">
        <f t="shared" si="744"/>
        <v>0</v>
      </c>
      <c r="AL244" s="3" t="b">
        <f t="shared" si="744"/>
        <v>0</v>
      </c>
      <c r="AM244" s="3" t="b">
        <f t="shared" si="744"/>
        <v>0</v>
      </c>
      <c r="AN244" s="8" t="b">
        <f t="shared" si="744"/>
        <v>0</v>
      </c>
      <c r="AO244" s="10" t="b">
        <f t="shared" si="11"/>
        <v>0</v>
      </c>
      <c r="AP244" s="3" t="b">
        <f t="shared" ref="AP244:AZ244" si="745">AND(AO244,C244=P$21)</f>
        <v>0</v>
      </c>
      <c r="AQ244" s="3" t="b">
        <f t="shared" si="745"/>
        <v>0</v>
      </c>
      <c r="AR244" s="3" t="b">
        <f t="shared" si="745"/>
        <v>0</v>
      </c>
      <c r="AS244" s="3" t="b">
        <f t="shared" si="745"/>
        <v>0</v>
      </c>
      <c r="AT244" s="3" t="b">
        <f t="shared" si="745"/>
        <v>0</v>
      </c>
      <c r="AU244" s="3" t="b">
        <f t="shared" si="745"/>
        <v>0</v>
      </c>
      <c r="AV244" s="3" t="b">
        <f t="shared" si="745"/>
        <v>0</v>
      </c>
      <c r="AW244" s="3" t="b">
        <f t="shared" si="745"/>
        <v>0</v>
      </c>
      <c r="AX244" s="3" t="b">
        <f t="shared" si="745"/>
        <v>0</v>
      </c>
      <c r="AY244" s="3" t="b">
        <f t="shared" si="745"/>
        <v>0</v>
      </c>
      <c r="AZ244" s="3" t="b">
        <f t="shared" si="745"/>
        <v>0</v>
      </c>
    </row>
    <row r="245">
      <c r="A245" s="9" t="s">
        <v>299</v>
      </c>
      <c r="B245" s="3">
        <f t="shared" ref="B245:M245" si="746">VALUE(MID($A245,B$1,1))</f>
        <v>1</v>
      </c>
      <c r="C245" s="3">
        <f t="shared" si="746"/>
        <v>1</v>
      </c>
      <c r="D245" s="3">
        <f t="shared" si="746"/>
        <v>1</v>
      </c>
      <c r="E245" s="3">
        <f t="shared" si="746"/>
        <v>1</v>
      </c>
      <c r="F245" s="3">
        <f t="shared" si="746"/>
        <v>0</v>
      </c>
      <c r="G245" s="3">
        <f t="shared" si="746"/>
        <v>0</v>
      </c>
      <c r="H245" s="3">
        <f t="shared" si="746"/>
        <v>0</v>
      </c>
      <c r="I245" s="3">
        <f t="shared" si="746"/>
        <v>0</v>
      </c>
      <c r="J245" s="3">
        <f t="shared" si="746"/>
        <v>0</v>
      </c>
      <c r="K245" s="3">
        <f t="shared" si="746"/>
        <v>0</v>
      </c>
      <c r="L245" s="3">
        <f t="shared" si="746"/>
        <v>0</v>
      </c>
      <c r="M245" s="3">
        <f t="shared" si="746"/>
        <v>0</v>
      </c>
      <c r="AA245" s="3">
        <f t="shared" si="8"/>
        <v>3840</v>
      </c>
      <c r="AB245" s="7" t="b">
        <v>1</v>
      </c>
      <c r="AC245" s="3" t="b">
        <f t="shared" si="9"/>
        <v>0</v>
      </c>
      <c r="AD245" s="3" t="b">
        <f t="shared" ref="AD245:AN245" si="747">AND(AC245,C245=P$15)</f>
        <v>0</v>
      </c>
      <c r="AE245" s="3" t="b">
        <f t="shared" si="747"/>
        <v>0</v>
      </c>
      <c r="AF245" s="3" t="b">
        <f t="shared" si="747"/>
        <v>0</v>
      </c>
      <c r="AG245" s="3" t="b">
        <f t="shared" si="747"/>
        <v>0</v>
      </c>
      <c r="AH245" s="3" t="b">
        <f t="shared" si="747"/>
        <v>0</v>
      </c>
      <c r="AI245" s="3" t="b">
        <f t="shared" si="747"/>
        <v>0</v>
      </c>
      <c r="AJ245" s="3" t="b">
        <f t="shared" si="747"/>
        <v>0</v>
      </c>
      <c r="AK245" s="3" t="b">
        <f t="shared" si="747"/>
        <v>0</v>
      </c>
      <c r="AL245" s="3" t="b">
        <f t="shared" si="747"/>
        <v>0</v>
      </c>
      <c r="AM245" s="3" t="b">
        <f t="shared" si="747"/>
        <v>0</v>
      </c>
      <c r="AN245" s="8" t="b">
        <f t="shared" si="747"/>
        <v>0</v>
      </c>
      <c r="AO245" s="10" t="b">
        <f t="shared" si="11"/>
        <v>1</v>
      </c>
      <c r="AP245" s="3" t="b">
        <f t="shared" ref="AP245:AZ245" si="748">AND(AO245,C245=P$21)</f>
        <v>0</v>
      </c>
      <c r="AQ245" s="3" t="b">
        <f t="shared" si="748"/>
        <v>0</v>
      </c>
      <c r="AR245" s="3" t="b">
        <f t="shared" si="748"/>
        <v>0</v>
      </c>
      <c r="AS245" s="3" t="b">
        <f t="shared" si="748"/>
        <v>0</v>
      </c>
      <c r="AT245" s="3" t="b">
        <f t="shared" si="748"/>
        <v>0</v>
      </c>
      <c r="AU245" s="3" t="b">
        <f t="shared" si="748"/>
        <v>0</v>
      </c>
      <c r="AV245" s="3" t="b">
        <f t="shared" si="748"/>
        <v>0</v>
      </c>
      <c r="AW245" s="3" t="b">
        <f t="shared" si="748"/>
        <v>0</v>
      </c>
      <c r="AX245" s="3" t="b">
        <f t="shared" si="748"/>
        <v>0</v>
      </c>
      <c r="AY245" s="3" t="b">
        <f t="shared" si="748"/>
        <v>0</v>
      </c>
      <c r="AZ245" s="3" t="b">
        <f t="shared" si="748"/>
        <v>0</v>
      </c>
    </row>
    <row r="246">
      <c r="A246" s="9" t="s">
        <v>300</v>
      </c>
      <c r="B246" s="3">
        <f t="shared" ref="B246:M246" si="749">VALUE(MID($A246,B$1,1))</f>
        <v>0</v>
      </c>
      <c r="C246" s="3">
        <f t="shared" si="749"/>
        <v>1</v>
      </c>
      <c r="D246" s="3">
        <f t="shared" si="749"/>
        <v>1</v>
      </c>
      <c r="E246" s="3">
        <f t="shared" si="749"/>
        <v>1</v>
      </c>
      <c r="F246" s="3">
        <f t="shared" si="749"/>
        <v>1</v>
      </c>
      <c r="G246" s="3">
        <f t="shared" si="749"/>
        <v>1</v>
      </c>
      <c r="H246" s="3">
        <f t="shared" si="749"/>
        <v>1</v>
      </c>
      <c r="I246" s="3">
        <f t="shared" si="749"/>
        <v>1</v>
      </c>
      <c r="J246" s="3">
        <f t="shared" si="749"/>
        <v>1</v>
      </c>
      <c r="K246" s="3">
        <f t="shared" si="749"/>
        <v>0</v>
      </c>
      <c r="L246" s="3">
        <f t="shared" si="749"/>
        <v>0</v>
      </c>
      <c r="M246" s="3">
        <f t="shared" si="749"/>
        <v>0</v>
      </c>
      <c r="AA246" s="3">
        <f t="shared" si="8"/>
        <v>2040</v>
      </c>
      <c r="AB246" s="7" t="b">
        <v>1</v>
      </c>
      <c r="AC246" s="3" t="b">
        <f t="shared" si="9"/>
        <v>1</v>
      </c>
      <c r="AD246" s="3" t="b">
        <f t="shared" ref="AD246:AN246" si="750">AND(AC246,C246=P$15)</f>
        <v>0</v>
      </c>
      <c r="AE246" s="3" t="b">
        <f t="shared" si="750"/>
        <v>0</v>
      </c>
      <c r="AF246" s="3" t="b">
        <f t="shared" si="750"/>
        <v>0</v>
      </c>
      <c r="AG246" s="3" t="b">
        <f t="shared" si="750"/>
        <v>0</v>
      </c>
      <c r="AH246" s="3" t="b">
        <f t="shared" si="750"/>
        <v>0</v>
      </c>
      <c r="AI246" s="3" t="b">
        <f t="shared" si="750"/>
        <v>0</v>
      </c>
      <c r="AJ246" s="3" t="b">
        <f t="shared" si="750"/>
        <v>0</v>
      </c>
      <c r="AK246" s="3" t="b">
        <f t="shared" si="750"/>
        <v>0</v>
      </c>
      <c r="AL246" s="3" t="b">
        <f t="shared" si="750"/>
        <v>0</v>
      </c>
      <c r="AM246" s="3" t="b">
        <f t="shared" si="750"/>
        <v>0</v>
      </c>
      <c r="AN246" s="8" t="b">
        <f t="shared" si="750"/>
        <v>0</v>
      </c>
      <c r="AO246" s="10" t="b">
        <f t="shared" si="11"/>
        <v>0</v>
      </c>
      <c r="AP246" s="3" t="b">
        <f t="shared" ref="AP246:AZ246" si="751">AND(AO246,C246=P$21)</f>
        <v>0</v>
      </c>
      <c r="AQ246" s="3" t="b">
        <f t="shared" si="751"/>
        <v>0</v>
      </c>
      <c r="AR246" s="3" t="b">
        <f t="shared" si="751"/>
        <v>0</v>
      </c>
      <c r="AS246" s="3" t="b">
        <f t="shared" si="751"/>
        <v>0</v>
      </c>
      <c r="AT246" s="3" t="b">
        <f t="shared" si="751"/>
        <v>0</v>
      </c>
      <c r="AU246" s="3" t="b">
        <f t="shared" si="751"/>
        <v>0</v>
      </c>
      <c r="AV246" s="3" t="b">
        <f t="shared" si="751"/>
        <v>0</v>
      </c>
      <c r="AW246" s="3" t="b">
        <f t="shared" si="751"/>
        <v>0</v>
      </c>
      <c r="AX246" s="3" t="b">
        <f t="shared" si="751"/>
        <v>0</v>
      </c>
      <c r="AY246" s="3" t="b">
        <f t="shared" si="751"/>
        <v>0</v>
      </c>
      <c r="AZ246" s="3" t="b">
        <f t="shared" si="751"/>
        <v>0</v>
      </c>
    </row>
    <row r="247">
      <c r="A247" s="9" t="s">
        <v>301</v>
      </c>
      <c r="B247" s="3">
        <f t="shared" ref="B247:M247" si="752">VALUE(MID($A247,B$1,1))</f>
        <v>1</v>
      </c>
      <c r="C247" s="3">
        <f t="shared" si="752"/>
        <v>1</v>
      </c>
      <c r="D247" s="3">
        <f t="shared" si="752"/>
        <v>1</v>
      </c>
      <c r="E247" s="3">
        <f t="shared" si="752"/>
        <v>0</v>
      </c>
      <c r="F247" s="3">
        <f t="shared" si="752"/>
        <v>0</v>
      </c>
      <c r="G247" s="3">
        <f t="shared" si="752"/>
        <v>0</v>
      </c>
      <c r="H247" s="3">
        <f t="shared" si="752"/>
        <v>1</v>
      </c>
      <c r="I247" s="3">
        <f t="shared" si="752"/>
        <v>0</v>
      </c>
      <c r="J247" s="3">
        <f t="shared" si="752"/>
        <v>0</v>
      </c>
      <c r="K247" s="3">
        <f t="shared" si="752"/>
        <v>0</v>
      </c>
      <c r="L247" s="3">
        <f t="shared" si="752"/>
        <v>1</v>
      </c>
      <c r="M247" s="3">
        <f t="shared" si="752"/>
        <v>0</v>
      </c>
      <c r="AA247" s="3">
        <f t="shared" si="8"/>
        <v>3618</v>
      </c>
      <c r="AB247" s="7" t="b">
        <v>1</v>
      </c>
      <c r="AC247" s="3" t="b">
        <f t="shared" si="9"/>
        <v>0</v>
      </c>
      <c r="AD247" s="3" t="b">
        <f t="shared" ref="AD247:AN247" si="753">AND(AC247,C247=P$15)</f>
        <v>0</v>
      </c>
      <c r="AE247" s="3" t="b">
        <f t="shared" si="753"/>
        <v>0</v>
      </c>
      <c r="AF247" s="3" t="b">
        <f t="shared" si="753"/>
        <v>0</v>
      </c>
      <c r="AG247" s="3" t="b">
        <f t="shared" si="753"/>
        <v>0</v>
      </c>
      <c r="AH247" s="3" t="b">
        <f t="shared" si="753"/>
        <v>0</v>
      </c>
      <c r="AI247" s="3" t="b">
        <f t="shared" si="753"/>
        <v>0</v>
      </c>
      <c r="AJ247" s="3" t="b">
        <f t="shared" si="753"/>
        <v>0</v>
      </c>
      <c r="AK247" s="3" t="b">
        <f t="shared" si="753"/>
        <v>0</v>
      </c>
      <c r="AL247" s="3" t="b">
        <f t="shared" si="753"/>
        <v>0</v>
      </c>
      <c r="AM247" s="3" t="b">
        <f t="shared" si="753"/>
        <v>0</v>
      </c>
      <c r="AN247" s="8" t="b">
        <f t="shared" si="753"/>
        <v>0</v>
      </c>
      <c r="AO247" s="10" t="b">
        <f t="shared" si="11"/>
        <v>1</v>
      </c>
      <c r="AP247" s="3" t="b">
        <f t="shared" ref="AP247:AZ247" si="754">AND(AO247,C247=P$21)</f>
        <v>0</v>
      </c>
      <c r="AQ247" s="3" t="b">
        <f t="shared" si="754"/>
        <v>0</v>
      </c>
      <c r="AR247" s="3" t="b">
        <f t="shared" si="754"/>
        <v>0</v>
      </c>
      <c r="AS247" s="3" t="b">
        <f t="shared" si="754"/>
        <v>0</v>
      </c>
      <c r="AT247" s="3" t="b">
        <f t="shared" si="754"/>
        <v>0</v>
      </c>
      <c r="AU247" s="3" t="b">
        <f t="shared" si="754"/>
        <v>0</v>
      </c>
      <c r="AV247" s="3" t="b">
        <f t="shared" si="754"/>
        <v>0</v>
      </c>
      <c r="AW247" s="3" t="b">
        <f t="shared" si="754"/>
        <v>0</v>
      </c>
      <c r="AX247" s="3" t="b">
        <f t="shared" si="754"/>
        <v>0</v>
      </c>
      <c r="AY247" s="3" t="b">
        <f t="shared" si="754"/>
        <v>0</v>
      </c>
      <c r="AZ247" s="3" t="b">
        <f t="shared" si="754"/>
        <v>0</v>
      </c>
    </row>
    <row r="248">
      <c r="A248" s="9" t="s">
        <v>302</v>
      </c>
      <c r="B248" s="3">
        <f t="shared" ref="B248:M248" si="755">VALUE(MID($A248,B$1,1))</f>
        <v>0</v>
      </c>
      <c r="C248" s="3">
        <f t="shared" si="755"/>
        <v>0</v>
      </c>
      <c r="D248" s="3">
        <f t="shared" si="755"/>
        <v>1</v>
      </c>
      <c r="E248" s="3">
        <f t="shared" si="755"/>
        <v>1</v>
      </c>
      <c r="F248" s="3">
        <f t="shared" si="755"/>
        <v>1</v>
      </c>
      <c r="G248" s="3">
        <f t="shared" si="755"/>
        <v>1</v>
      </c>
      <c r="H248" s="3">
        <f t="shared" si="755"/>
        <v>1</v>
      </c>
      <c r="I248" s="3">
        <f t="shared" si="755"/>
        <v>0</v>
      </c>
      <c r="J248" s="3">
        <f t="shared" si="755"/>
        <v>1</v>
      </c>
      <c r="K248" s="3">
        <f t="shared" si="755"/>
        <v>1</v>
      </c>
      <c r="L248" s="3">
        <f t="shared" si="755"/>
        <v>0</v>
      </c>
      <c r="M248" s="3">
        <f t="shared" si="755"/>
        <v>1</v>
      </c>
      <c r="AA248" s="3">
        <f t="shared" si="8"/>
        <v>1005</v>
      </c>
      <c r="AB248" s="7" t="b">
        <v>1</v>
      </c>
      <c r="AC248" s="3" t="b">
        <f t="shared" si="9"/>
        <v>1</v>
      </c>
      <c r="AD248" s="3" t="b">
        <f t="shared" ref="AD248:AN248" si="756">AND(AC248,C248=P$15)</f>
        <v>1</v>
      </c>
      <c r="AE248" s="3" t="b">
        <f t="shared" si="756"/>
        <v>1</v>
      </c>
      <c r="AF248" s="3" t="b">
        <f t="shared" si="756"/>
        <v>1</v>
      </c>
      <c r="AG248" s="3" t="b">
        <f t="shared" si="756"/>
        <v>0</v>
      </c>
      <c r="AH248" s="3" t="b">
        <f t="shared" si="756"/>
        <v>0</v>
      </c>
      <c r="AI248" s="3" t="b">
        <f t="shared" si="756"/>
        <v>0</v>
      </c>
      <c r="AJ248" s="3" t="b">
        <f t="shared" si="756"/>
        <v>0</v>
      </c>
      <c r="AK248" s="3" t="b">
        <f t="shared" si="756"/>
        <v>0</v>
      </c>
      <c r="AL248" s="3" t="b">
        <f t="shared" si="756"/>
        <v>0</v>
      </c>
      <c r="AM248" s="3" t="b">
        <f t="shared" si="756"/>
        <v>0</v>
      </c>
      <c r="AN248" s="8" t="b">
        <f t="shared" si="756"/>
        <v>0</v>
      </c>
      <c r="AO248" s="10" t="b">
        <f t="shared" si="11"/>
        <v>0</v>
      </c>
      <c r="AP248" s="3" t="b">
        <f t="shared" ref="AP248:AZ248" si="757">AND(AO248,C248=P$21)</f>
        <v>0</v>
      </c>
      <c r="AQ248" s="3" t="b">
        <f t="shared" si="757"/>
        <v>0</v>
      </c>
      <c r="AR248" s="3" t="b">
        <f t="shared" si="757"/>
        <v>0</v>
      </c>
      <c r="AS248" s="3" t="b">
        <f t="shared" si="757"/>
        <v>0</v>
      </c>
      <c r="AT248" s="3" t="b">
        <f t="shared" si="757"/>
        <v>0</v>
      </c>
      <c r="AU248" s="3" t="b">
        <f t="shared" si="757"/>
        <v>0</v>
      </c>
      <c r="AV248" s="3" t="b">
        <f t="shared" si="757"/>
        <v>0</v>
      </c>
      <c r="AW248" s="3" t="b">
        <f t="shared" si="757"/>
        <v>0</v>
      </c>
      <c r="AX248" s="3" t="b">
        <f t="shared" si="757"/>
        <v>0</v>
      </c>
      <c r="AY248" s="3" t="b">
        <f t="shared" si="757"/>
        <v>0</v>
      </c>
      <c r="AZ248" s="3" t="b">
        <f t="shared" si="757"/>
        <v>0</v>
      </c>
    </row>
    <row r="249">
      <c r="A249" s="9" t="s">
        <v>303</v>
      </c>
      <c r="B249" s="3">
        <f t="shared" ref="B249:M249" si="758">VALUE(MID($A249,B$1,1))</f>
        <v>0</v>
      </c>
      <c r="C249" s="3">
        <f t="shared" si="758"/>
        <v>1</v>
      </c>
      <c r="D249" s="3">
        <f t="shared" si="758"/>
        <v>1</v>
      </c>
      <c r="E249" s="3">
        <f t="shared" si="758"/>
        <v>1</v>
      </c>
      <c r="F249" s="3">
        <f t="shared" si="758"/>
        <v>0</v>
      </c>
      <c r="G249" s="3">
        <f t="shared" si="758"/>
        <v>0</v>
      </c>
      <c r="H249" s="3">
        <f t="shared" si="758"/>
        <v>1</v>
      </c>
      <c r="I249" s="3">
        <f t="shared" si="758"/>
        <v>0</v>
      </c>
      <c r="J249" s="3">
        <f t="shared" si="758"/>
        <v>1</v>
      </c>
      <c r="K249" s="3">
        <f t="shared" si="758"/>
        <v>1</v>
      </c>
      <c r="L249" s="3">
        <f t="shared" si="758"/>
        <v>1</v>
      </c>
      <c r="M249" s="3">
        <f t="shared" si="758"/>
        <v>1</v>
      </c>
      <c r="AA249" s="3">
        <f t="shared" si="8"/>
        <v>1839</v>
      </c>
      <c r="AB249" s="7" t="b">
        <v>1</v>
      </c>
      <c r="AC249" s="3" t="b">
        <f t="shared" si="9"/>
        <v>1</v>
      </c>
      <c r="AD249" s="3" t="b">
        <f t="shared" ref="AD249:AN249" si="759">AND(AC249,C249=P$15)</f>
        <v>0</v>
      </c>
      <c r="AE249" s="3" t="b">
        <f t="shared" si="759"/>
        <v>0</v>
      </c>
      <c r="AF249" s="3" t="b">
        <f t="shared" si="759"/>
        <v>0</v>
      </c>
      <c r="AG249" s="3" t="b">
        <f t="shared" si="759"/>
        <v>0</v>
      </c>
      <c r="AH249" s="3" t="b">
        <f t="shared" si="759"/>
        <v>0</v>
      </c>
      <c r="AI249" s="3" t="b">
        <f t="shared" si="759"/>
        <v>0</v>
      </c>
      <c r="AJ249" s="3" t="b">
        <f t="shared" si="759"/>
        <v>0</v>
      </c>
      <c r="AK249" s="3" t="b">
        <f t="shared" si="759"/>
        <v>0</v>
      </c>
      <c r="AL249" s="3" t="b">
        <f t="shared" si="759"/>
        <v>0</v>
      </c>
      <c r="AM249" s="3" t="b">
        <f t="shared" si="759"/>
        <v>0</v>
      </c>
      <c r="AN249" s="8" t="b">
        <f t="shared" si="759"/>
        <v>0</v>
      </c>
      <c r="AO249" s="10" t="b">
        <f t="shared" si="11"/>
        <v>0</v>
      </c>
      <c r="AP249" s="3" t="b">
        <f t="shared" ref="AP249:AZ249" si="760">AND(AO249,C249=P$21)</f>
        <v>0</v>
      </c>
      <c r="AQ249" s="3" t="b">
        <f t="shared" si="760"/>
        <v>0</v>
      </c>
      <c r="AR249" s="3" t="b">
        <f t="shared" si="760"/>
        <v>0</v>
      </c>
      <c r="AS249" s="3" t="b">
        <f t="shared" si="760"/>
        <v>0</v>
      </c>
      <c r="AT249" s="3" t="b">
        <f t="shared" si="760"/>
        <v>0</v>
      </c>
      <c r="AU249" s="3" t="b">
        <f t="shared" si="760"/>
        <v>0</v>
      </c>
      <c r="AV249" s="3" t="b">
        <f t="shared" si="760"/>
        <v>0</v>
      </c>
      <c r="AW249" s="3" t="b">
        <f t="shared" si="760"/>
        <v>0</v>
      </c>
      <c r="AX249" s="3" t="b">
        <f t="shared" si="760"/>
        <v>0</v>
      </c>
      <c r="AY249" s="3" t="b">
        <f t="shared" si="760"/>
        <v>0</v>
      </c>
      <c r="AZ249" s="3" t="b">
        <f t="shared" si="760"/>
        <v>0</v>
      </c>
    </row>
    <row r="250">
      <c r="A250" s="9" t="s">
        <v>304</v>
      </c>
      <c r="B250" s="3">
        <f t="shared" ref="B250:M250" si="761">VALUE(MID($A250,B$1,1))</f>
        <v>1</v>
      </c>
      <c r="C250" s="3">
        <f t="shared" si="761"/>
        <v>1</v>
      </c>
      <c r="D250" s="3">
        <f t="shared" si="761"/>
        <v>0</v>
      </c>
      <c r="E250" s="3">
        <f t="shared" si="761"/>
        <v>0</v>
      </c>
      <c r="F250" s="3">
        <f t="shared" si="761"/>
        <v>0</v>
      </c>
      <c r="G250" s="3">
        <f t="shared" si="761"/>
        <v>1</v>
      </c>
      <c r="H250" s="3">
        <f t="shared" si="761"/>
        <v>1</v>
      </c>
      <c r="I250" s="3">
        <f t="shared" si="761"/>
        <v>1</v>
      </c>
      <c r="J250" s="3">
        <f t="shared" si="761"/>
        <v>1</v>
      </c>
      <c r="K250" s="3">
        <f t="shared" si="761"/>
        <v>0</v>
      </c>
      <c r="L250" s="3">
        <f t="shared" si="761"/>
        <v>1</v>
      </c>
      <c r="M250" s="3">
        <f t="shared" si="761"/>
        <v>0</v>
      </c>
      <c r="AA250" s="3">
        <f t="shared" si="8"/>
        <v>3194</v>
      </c>
      <c r="AB250" s="7" t="b">
        <v>1</v>
      </c>
      <c r="AC250" s="3" t="b">
        <f t="shared" si="9"/>
        <v>0</v>
      </c>
      <c r="AD250" s="3" t="b">
        <f t="shared" ref="AD250:AN250" si="762">AND(AC250,C250=P$15)</f>
        <v>0</v>
      </c>
      <c r="AE250" s="3" t="b">
        <f t="shared" si="762"/>
        <v>0</v>
      </c>
      <c r="AF250" s="3" t="b">
        <f t="shared" si="762"/>
        <v>0</v>
      </c>
      <c r="AG250" s="3" t="b">
        <f t="shared" si="762"/>
        <v>0</v>
      </c>
      <c r="AH250" s="3" t="b">
        <f t="shared" si="762"/>
        <v>0</v>
      </c>
      <c r="AI250" s="3" t="b">
        <f t="shared" si="762"/>
        <v>0</v>
      </c>
      <c r="AJ250" s="3" t="b">
        <f t="shared" si="762"/>
        <v>0</v>
      </c>
      <c r="AK250" s="3" t="b">
        <f t="shared" si="762"/>
        <v>0</v>
      </c>
      <c r="AL250" s="3" t="b">
        <f t="shared" si="762"/>
        <v>0</v>
      </c>
      <c r="AM250" s="3" t="b">
        <f t="shared" si="762"/>
        <v>0</v>
      </c>
      <c r="AN250" s="8" t="b">
        <f t="shared" si="762"/>
        <v>0</v>
      </c>
      <c r="AO250" s="10" t="b">
        <f t="shared" si="11"/>
        <v>1</v>
      </c>
      <c r="AP250" s="3" t="b">
        <f t="shared" ref="AP250:AZ250" si="763">AND(AO250,C250=P$21)</f>
        <v>0</v>
      </c>
      <c r="AQ250" s="3" t="b">
        <f t="shared" si="763"/>
        <v>0</v>
      </c>
      <c r="AR250" s="3" t="b">
        <f t="shared" si="763"/>
        <v>0</v>
      </c>
      <c r="AS250" s="3" t="b">
        <f t="shared" si="763"/>
        <v>0</v>
      </c>
      <c r="AT250" s="3" t="b">
        <f t="shared" si="763"/>
        <v>0</v>
      </c>
      <c r="AU250" s="3" t="b">
        <f t="shared" si="763"/>
        <v>0</v>
      </c>
      <c r="AV250" s="3" t="b">
        <f t="shared" si="763"/>
        <v>0</v>
      </c>
      <c r="AW250" s="3" t="b">
        <f t="shared" si="763"/>
        <v>0</v>
      </c>
      <c r="AX250" s="3" t="b">
        <f t="shared" si="763"/>
        <v>0</v>
      </c>
      <c r="AY250" s="3" t="b">
        <f t="shared" si="763"/>
        <v>0</v>
      </c>
      <c r="AZ250" s="3" t="b">
        <f t="shared" si="763"/>
        <v>0</v>
      </c>
    </row>
    <row r="251">
      <c r="A251" s="9" t="s">
        <v>305</v>
      </c>
      <c r="B251" s="3">
        <f t="shared" ref="B251:M251" si="764">VALUE(MID($A251,B$1,1))</f>
        <v>0</v>
      </c>
      <c r="C251" s="3">
        <f t="shared" si="764"/>
        <v>1</v>
      </c>
      <c r="D251" s="3">
        <f t="shared" si="764"/>
        <v>1</v>
      </c>
      <c r="E251" s="3">
        <f t="shared" si="764"/>
        <v>0</v>
      </c>
      <c r="F251" s="3">
        <f t="shared" si="764"/>
        <v>1</v>
      </c>
      <c r="G251" s="3">
        <f t="shared" si="764"/>
        <v>1</v>
      </c>
      <c r="H251" s="3">
        <f t="shared" si="764"/>
        <v>1</v>
      </c>
      <c r="I251" s="3">
        <f t="shared" si="764"/>
        <v>1</v>
      </c>
      <c r="J251" s="3">
        <f t="shared" si="764"/>
        <v>1</v>
      </c>
      <c r="K251" s="3">
        <f t="shared" si="764"/>
        <v>1</v>
      </c>
      <c r="L251" s="3">
        <f t="shared" si="764"/>
        <v>1</v>
      </c>
      <c r="M251" s="3">
        <f t="shared" si="764"/>
        <v>0</v>
      </c>
      <c r="AA251" s="3">
        <f t="shared" si="8"/>
        <v>1790</v>
      </c>
      <c r="AB251" s="7" t="b">
        <v>1</v>
      </c>
      <c r="AC251" s="3" t="b">
        <f t="shared" si="9"/>
        <v>1</v>
      </c>
      <c r="AD251" s="3" t="b">
        <f t="shared" ref="AD251:AN251" si="765">AND(AC251,C251=P$15)</f>
        <v>0</v>
      </c>
      <c r="AE251" s="3" t="b">
        <f t="shared" si="765"/>
        <v>0</v>
      </c>
      <c r="AF251" s="3" t="b">
        <f t="shared" si="765"/>
        <v>0</v>
      </c>
      <c r="AG251" s="3" t="b">
        <f t="shared" si="765"/>
        <v>0</v>
      </c>
      <c r="AH251" s="3" t="b">
        <f t="shared" si="765"/>
        <v>0</v>
      </c>
      <c r="AI251" s="3" t="b">
        <f t="shared" si="765"/>
        <v>0</v>
      </c>
      <c r="AJ251" s="3" t="b">
        <f t="shared" si="765"/>
        <v>0</v>
      </c>
      <c r="AK251" s="3" t="b">
        <f t="shared" si="765"/>
        <v>0</v>
      </c>
      <c r="AL251" s="3" t="b">
        <f t="shared" si="765"/>
        <v>0</v>
      </c>
      <c r="AM251" s="3" t="b">
        <f t="shared" si="765"/>
        <v>0</v>
      </c>
      <c r="AN251" s="8" t="b">
        <f t="shared" si="765"/>
        <v>0</v>
      </c>
      <c r="AO251" s="10" t="b">
        <f t="shared" si="11"/>
        <v>0</v>
      </c>
      <c r="AP251" s="3" t="b">
        <f t="shared" ref="AP251:AZ251" si="766">AND(AO251,C251=P$21)</f>
        <v>0</v>
      </c>
      <c r="AQ251" s="3" t="b">
        <f t="shared" si="766"/>
        <v>0</v>
      </c>
      <c r="AR251" s="3" t="b">
        <f t="shared" si="766"/>
        <v>0</v>
      </c>
      <c r="AS251" s="3" t="b">
        <f t="shared" si="766"/>
        <v>0</v>
      </c>
      <c r="AT251" s="3" t="b">
        <f t="shared" si="766"/>
        <v>0</v>
      </c>
      <c r="AU251" s="3" t="b">
        <f t="shared" si="766"/>
        <v>0</v>
      </c>
      <c r="AV251" s="3" t="b">
        <f t="shared" si="766"/>
        <v>0</v>
      </c>
      <c r="AW251" s="3" t="b">
        <f t="shared" si="766"/>
        <v>0</v>
      </c>
      <c r="AX251" s="3" t="b">
        <f t="shared" si="766"/>
        <v>0</v>
      </c>
      <c r="AY251" s="3" t="b">
        <f t="shared" si="766"/>
        <v>0</v>
      </c>
      <c r="AZ251" s="3" t="b">
        <f t="shared" si="766"/>
        <v>0</v>
      </c>
    </row>
    <row r="252">
      <c r="A252" s="9" t="s">
        <v>306</v>
      </c>
      <c r="B252" s="3">
        <f t="shared" ref="B252:M252" si="767">VALUE(MID($A252,B$1,1))</f>
        <v>0</v>
      </c>
      <c r="C252" s="3">
        <f t="shared" si="767"/>
        <v>0</v>
      </c>
      <c r="D252" s="3">
        <f t="shared" si="767"/>
        <v>0</v>
      </c>
      <c r="E252" s="3">
        <f t="shared" si="767"/>
        <v>1</v>
      </c>
      <c r="F252" s="3">
        <f t="shared" si="767"/>
        <v>1</v>
      </c>
      <c r="G252" s="3">
        <f t="shared" si="767"/>
        <v>1</v>
      </c>
      <c r="H252" s="3">
        <f t="shared" si="767"/>
        <v>0</v>
      </c>
      <c r="I252" s="3">
        <f t="shared" si="767"/>
        <v>1</v>
      </c>
      <c r="J252" s="3">
        <f t="shared" si="767"/>
        <v>0</v>
      </c>
      <c r="K252" s="3">
        <f t="shared" si="767"/>
        <v>1</v>
      </c>
      <c r="L252" s="3">
        <f t="shared" si="767"/>
        <v>1</v>
      </c>
      <c r="M252" s="3">
        <f t="shared" si="767"/>
        <v>0</v>
      </c>
      <c r="AA252" s="3">
        <f t="shared" si="8"/>
        <v>470</v>
      </c>
      <c r="AB252" s="7" t="b">
        <v>1</v>
      </c>
      <c r="AC252" s="3" t="b">
        <f t="shared" si="9"/>
        <v>1</v>
      </c>
      <c r="AD252" s="3" t="b">
        <f t="shared" ref="AD252:AN252" si="768">AND(AC252,C252=P$15)</f>
        <v>1</v>
      </c>
      <c r="AE252" s="3" t="b">
        <f t="shared" si="768"/>
        <v>0</v>
      </c>
      <c r="AF252" s="3" t="b">
        <f t="shared" si="768"/>
        <v>0</v>
      </c>
      <c r="AG252" s="3" t="b">
        <f t="shared" si="768"/>
        <v>0</v>
      </c>
      <c r="AH252" s="3" t="b">
        <f t="shared" si="768"/>
        <v>0</v>
      </c>
      <c r="AI252" s="3" t="b">
        <f t="shared" si="768"/>
        <v>0</v>
      </c>
      <c r="AJ252" s="3" t="b">
        <f t="shared" si="768"/>
        <v>0</v>
      </c>
      <c r="AK252" s="3" t="b">
        <f t="shared" si="768"/>
        <v>0</v>
      </c>
      <c r="AL252" s="3" t="b">
        <f t="shared" si="768"/>
        <v>0</v>
      </c>
      <c r="AM252" s="3" t="b">
        <f t="shared" si="768"/>
        <v>0</v>
      </c>
      <c r="AN252" s="8" t="b">
        <f t="shared" si="768"/>
        <v>0</v>
      </c>
      <c r="AO252" s="10" t="b">
        <f t="shared" si="11"/>
        <v>0</v>
      </c>
      <c r="AP252" s="3" t="b">
        <f t="shared" ref="AP252:AZ252" si="769">AND(AO252,C252=P$21)</f>
        <v>0</v>
      </c>
      <c r="AQ252" s="3" t="b">
        <f t="shared" si="769"/>
        <v>0</v>
      </c>
      <c r="AR252" s="3" t="b">
        <f t="shared" si="769"/>
        <v>0</v>
      </c>
      <c r="AS252" s="3" t="b">
        <f t="shared" si="769"/>
        <v>0</v>
      </c>
      <c r="AT252" s="3" t="b">
        <f t="shared" si="769"/>
        <v>0</v>
      </c>
      <c r="AU252" s="3" t="b">
        <f t="shared" si="769"/>
        <v>0</v>
      </c>
      <c r="AV252" s="3" t="b">
        <f t="shared" si="769"/>
        <v>0</v>
      </c>
      <c r="AW252" s="3" t="b">
        <f t="shared" si="769"/>
        <v>0</v>
      </c>
      <c r="AX252" s="3" t="b">
        <f t="shared" si="769"/>
        <v>0</v>
      </c>
      <c r="AY252" s="3" t="b">
        <f t="shared" si="769"/>
        <v>0</v>
      </c>
      <c r="AZ252" s="3" t="b">
        <f t="shared" si="769"/>
        <v>0</v>
      </c>
    </row>
    <row r="253">
      <c r="A253" s="9" t="s">
        <v>307</v>
      </c>
      <c r="B253" s="3">
        <f t="shared" ref="B253:M253" si="770">VALUE(MID($A253,B$1,1))</f>
        <v>0</v>
      </c>
      <c r="C253" s="3">
        <f t="shared" si="770"/>
        <v>0</v>
      </c>
      <c r="D253" s="3">
        <f t="shared" si="770"/>
        <v>0</v>
      </c>
      <c r="E253" s="3">
        <f t="shared" si="770"/>
        <v>1</v>
      </c>
      <c r="F253" s="3">
        <f t="shared" si="770"/>
        <v>0</v>
      </c>
      <c r="G253" s="3">
        <f t="shared" si="770"/>
        <v>1</v>
      </c>
      <c r="H253" s="3">
        <f t="shared" si="770"/>
        <v>1</v>
      </c>
      <c r="I253" s="3">
        <f t="shared" si="770"/>
        <v>0</v>
      </c>
      <c r="J253" s="3">
        <f t="shared" si="770"/>
        <v>0</v>
      </c>
      <c r="K253" s="3">
        <f t="shared" si="770"/>
        <v>0</v>
      </c>
      <c r="L253" s="3">
        <f t="shared" si="770"/>
        <v>0</v>
      </c>
      <c r="M253" s="3">
        <f t="shared" si="770"/>
        <v>0</v>
      </c>
      <c r="AA253" s="3">
        <f t="shared" si="8"/>
        <v>352</v>
      </c>
      <c r="AB253" s="7" t="b">
        <v>1</v>
      </c>
      <c r="AC253" s="3" t="b">
        <f t="shared" si="9"/>
        <v>1</v>
      </c>
      <c r="AD253" s="3" t="b">
        <f t="shared" ref="AD253:AN253" si="771">AND(AC253,C253=P$15)</f>
        <v>1</v>
      </c>
      <c r="AE253" s="3" t="b">
        <f t="shared" si="771"/>
        <v>0</v>
      </c>
      <c r="AF253" s="3" t="b">
        <f t="shared" si="771"/>
        <v>0</v>
      </c>
      <c r="AG253" s="3" t="b">
        <f t="shared" si="771"/>
        <v>0</v>
      </c>
      <c r="AH253" s="3" t="b">
        <f t="shared" si="771"/>
        <v>0</v>
      </c>
      <c r="AI253" s="3" t="b">
        <f t="shared" si="771"/>
        <v>0</v>
      </c>
      <c r="AJ253" s="3" t="b">
        <f t="shared" si="771"/>
        <v>0</v>
      </c>
      <c r="AK253" s="3" t="b">
        <f t="shared" si="771"/>
        <v>0</v>
      </c>
      <c r="AL253" s="3" t="b">
        <f t="shared" si="771"/>
        <v>0</v>
      </c>
      <c r="AM253" s="3" t="b">
        <f t="shared" si="771"/>
        <v>0</v>
      </c>
      <c r="AN253" s="8" t="b">
        <f t="shared" si="771"/>
        <v>0</v>
      </c>
      <c r="AO253" s="10" t="b">
        <f t="shared" si="11"/>
        <v>0</v>
      </c>
      <c r="AP253" s="3" t="b">
        <f t="shared" ref="AP253:AZ253" si="772">AND(AO253,C253=P$21)</f>
        <v>0</v>
      </c>
      <c r="AQ253" s="3" t="b">
        <f t="shared" si="772"/>
        <v>0</v>
      </c>
      <c r="AR253" s="3" t="b">
        <f t="shared" si="772"/>
        <v>0</v>
      </c>
      <c r="AS253" s="3" t="b">
        <f t="shared" si="772"/>
        <v>0</v>
      </c>
      <c r="AT253" s="3" t="b">
        <f t="shared" si="772"/>
        <v>0</v>
      </c>
      <c r="AU253" s="3" t="b">
        <f t="shared" si="772"/>
        <v>0</v>
      </c>
      <c r="AV253" s="3" t="b">
        <f t="shared" si="772"/>
        <v>0</v>
      </c>
      <c r="AW253" s="3" t="b">
        <f t="shared" si="772"/>
        <v>0</v>
      </c>
      <c r="AX253" s="3" t="b">
        <f t="shared" si="772"/>
        <v>0</v>
      </c>
      <c r="AY253" s="3" t="b">
        <f t="shared" si="772"/>
        <v>0</v>
      </c>
      <c r="AZ253" s="3" t="b">
        <f t="shared" si="772"/>
        <v>0</v>
      </c>
    </row>
    <row r="254">
      <c r="A254" s="9" t="s">
        <v>308</v>
      </c>
      <c r="B254" s="3">
        <f t="shared" ref="B254:M254" si="773">VALUE(MID($A254,B$1,1))</f>
        <v>0</v>
      </c>
      <c r="C254" s="3">
        <f t="shared" si="773"/>
        <v>0</v>
      </c>
      <c r="D254" s="3">
        <f t="shared" si="773"/>
        <v>1</v>
      </c>
      <c r="E254" s="3">
        <f t="shared" si="773"/>
        <v>0</v>
      </c>
      <c r="F254" s="3">
        <f t="shared" si="773"/>
        <v>1</v>
      </c>
      <c r="G254" s="3">
        <f t="shared" si="773"/>
        <v>0</v>
      </c>
      <c r="H254" s="3">
        <f t="shared" si="773"/>
        <v>1</v>
      </c>
      <c r="I254" s="3">
        <f t="shared" si="773"/>
        <v>1</v>
      </c>
      <c r="J254" s="3">
        <f t="shared" si="773"/>
        <v>1</v>
      </c>
      <c r="K254" s="3">
        <f t="shared" si="773"/>
        <v>1</v>
      </c>
      <c r="L254" s="3">
        <f t="shared" si="773"/>
        <v>0</v>
      </c>
      <c r="M254" s="3">
        <f t="shared" si="773"/>
        <v>1</v>
      </c>
      <c r="AA254" s="3">
        <f t="shared" si="8"/>
        <v>701</v>
      </c>
      <c r="AB254" s="7" t="b">
        <v>1</v>
      </c>
      <c r="AC254" s="3" t="b">
        <f t="shared" si="9"/>
        <v>1</v>
      </c>
      <c r="AD254" s="3" t="b">
        <f t="shared" ref="AD254:AN254" si="774">AND(AC254,C254=P$15)</f>
        <v>1</v>
      </c>
      <c r="AE254" s="3" t="b">
        <f t="shared" si="774"/>
        <v>1</v>
      </c>
      <c r="AF254" s="3" t="b">
        <f t="shared" si="774"/>
        <v>0</v>
      </c>
      <c r="AG254" s="3" t="b">
        <f t="shared" si="774"/>
        <v>0</v>
      </c>
      <c r="AH254" s="3" t="b">
        <f t="shared" si="774"/>
        <v>0</v>
      </c>
      <c r="AI254" s="3" t="b">
        <f t="shared" si="774"/>
        <v>0</v>
      </c>
      <c r="AJ254" s="3" t="b">
        <f t="shared" si="774"/>
        <v>0</v>
      </c>
      <c r="AK254" s="3" t="b">
        <f t="shared" si="774"/>
        <v>0</v>
      </c>
      <c r="AL254" s="3" t="b">
        <f t="shared" si="774"/>
        <v>0</v>
      </c>
      <c r="AM254" s="3" t="b">
        <f t="shared" si="774"/>
        <v>0</v>
      </c>
      <c r="AN254" s="8" t="b">
        <f t="shared" si="774"/>
        <v>0</v>
      </c>
      <c r="AO254" s="10" t="b">
        <f t="shared" si="11"/>
        <v>0</v>
      </c>
      <c r="AP254" s="3" t="b">
        <f t="shared" ref="AP254:AZ254" si="775">AND(AO254,C254=P$21)</f>
        <v>0</v>
      </c>
      <c r="AQ254" s="3" t="b">
        <f t="shared" si="775"/>
        <v>0</v>
      </c>
      <c r="AR254" s="3" t="b">
        <f t="shared" si="775"/>
        <v>0</v>
      </c>
      <c r="AS254" s="3" t="b">
        <f t="shared" si="775"/>
        <v>0</v>
      </c>
      <c r="AT254" s="3" t="b">
        <f t="shared" si="775"/>
        <v>0</v>
      </c>
      <c r="AU254" s="3" t="b">
        <f t="shared" si="775"/>
        <v>0</v>
      </c>
      <c r="AV254" s="3" t="b">
        <f t="shared" si="775"/>
        <v>0</v>
      </c>
      <c r="AW254" s="3" t="b">
        <f t="shared" si="775"/>
        <v>0</v>
      </c>
      <c r="AX254" s="3" t="b">
        <f t="shared" si="775"/>
        <v>0</v>
      </c>
      <c r="AY254" s="3" t="b">
        <f t="shared" si="775"/>
        <v>0</v>
      </c>
      <c r="AZ254" s="3" t="b">
        <f t="shared" si="775"/>
        <v>0</v>
      </c>
    </row>
    <row r="255">
      <c r="A255" s="9" t="s">
        <v>309</v>
      </c>
      <c r="B255" s="3">
        <f t="shared" ref="B255:M255" si="776">VALUE(MID($A255,B$1,1))</f>
        <v>1</v>
      </c>
      <c r="C255" s="3">
        <f t="shared" si="776"/>
        <v>1</v>
      </c>
      <c r="D255" s="3">
        <f t="shared" si="776"/>
        <v>0</v>
      </c>
      <c r="E255" s="3">
        <f t="shared" si="776"/>
        <v>1</v>
      </c>
      <c r="F255" s="3">
        <f t="shared" si="776"/>
        <v>0</v>
      </c>
      <c r="G255" s="3">
        <f t="shared" si="776"/>
        <v>0</v>
      </c>
      <c r="H255" s="3">
        <f t="shared" si="776"/>
        <v>1</v>
      </c>
      <c r="I255" s="3">
        <f t="shared" si="776"/>
        <v>0</v>
      </c>
      <c r="J255" s="3">
        <f t="shared" si="776"/>
        <v>0</v>
      </c>
      <c r="K255" s="3">
        <f t="shared" si="776"/>
        <v>1</v>
      </c>
      <c r="L255" s="3">
        <f t="shared" si="776"/>
        <v>0</v>
      </c>
      <c r="M255" s="3">
        <f t="shared" si="776"/>
        <v>1</v>
      </c>
      <c r="AA255" s="3">
        <f t="shared" si="8"/>
        <v>3365</v>
      </c>
      <c r="AB255" s="7" t="b">
        <v>1</v>
      </c>
      <c r="AC255" s="3" t="b">
        <f t="shared" si="9"/>
        <v>0</v>
      </c>
      <c r="AD255" s="3" t="b">
        <f t="shared" ref="AD255:AN255" si="777">AND(AC255,C255=P$15)</f>
        <v>0</v>
      </c>
      <c r="AE255" s="3" t="b">
        <f t="shared" si="777"/>
        <v>0</v>
      </c>
      <c r="AF255" s="3" t="b">
        <f t="shared" si="777"/>
        <v>0</v>
      </c>
      <c r="AG255" s="3" t="b">
        <f t="shared" si="777"/>
        <v>0</v>
      </c>
      <c r="AH255" s="3" t="b">
        <f t="shared" si="777"/>
        <v>0</v>
      </c>
      <c r="AI255" s="3" t="b">
        <f t="shared" si="777"/>
        <v>0</v>
      </c>
      <c r="AJ255" s="3" t="b">
        <f t="shared" si="777"/>
        <v>0</v>
      </c>
      <c r="AK255" s="3" t="b">
        <f t="shared" si="777"/>
        <v>0</v>
      </c>
      <c r="AL255" s="3" t="b">
        <f t="shared" si="777"/>
        <v>0</v>
      </c>
      <c r="AM255" s="3" t="b">
        <f t="shared" si="777"/>
        <v>0</v>
      </c>
      <c r="AN255" s="8" t="b">
        <f t="shared" si="777"/>
        <v>0</v>
      </c>
      <c r="AO255" s="10" t="b">
        <f t="shared" si="11"/>
        <v>1</v>
      </c>
      <c r="AP255" s="3" t="b">
        <f t="shared" ref="AP255:AZ255" si="778">AND(AO255,C255=P$21)</f>
        <v>0</v>
      </c>
      <c r="AQ255" s="3" t="b">
        <f t="shared" si="778"/>
        <v>0</v>
      </c>
      <c r="AR255" s="3" t="b">
        <f t="shared" si="778"/>
        <v>0</v>
      </c>
      <c r="AS255" s="3" t="b">
        <f t="shared" si="778"/>
        <v>0</v>
      </c>
      <c r="AT255" s="3" t="b">
        <f t="shared" si="778"/>
        <v>0</v>
      </c>
      <c r="AU255" s="3" t="b">
        <f t="shared" si="778"/>
        <v>0</v>
      </c>
      <c r="AV255" s="3" t="b">
        <f t="shared" si="778"/>
        <v>0</v>
      </c>
      <c r="AW255" s="3" t="b">
        <f t="shared" si="778"/>
        <v>0</v>
      </c>
      <c r="AX255" s="3" t="b">
        <f t="shared" si="778"/>
        <v>0</v>
      </c>
      <c r="AY255" s="3" t="b">
        <f t="shared" si="778"/>
        <v>0</v>
      </c>
      <c r="AZ255" s="3" t="b">
        <f t="shared" si="778"/>
        <v>0</v>
      </c>
    </row>
    <row r="256">
      <c r="A256" s="9" t="s">
        <v>310</v>
      </c>
      <c r="B256" s="3">
        <f t="shared" ref="B256:M256" si="779">VALUE(MID($A256,B$1,1))</f>
        <v>0</v>
      </c>
      <c r="C256" s="3">
        <f t="shared" si="779"/>
        <v>0</v>
      </c>
      <c r="D256" s="3">
        <f t="shared" si="779"/>
        <v>1</v>
      </c>
      <c r="E256" s="3">
        <f t="shared" si="779"/>
        <v>1</v>
      </c>
      <c r="F256" s="3">
        <f t="shared" si="779"/>
        <v>0</v>
      </c>
      <c r="G256" s="3">
        <f t="shared" si="779"/>
        <v>1</v>
      </c>
      <c r="H256" s="3">
        <f t="shared" si="779"/>
        <v>1</v>
      </c>
      <c r="I256" s="3">
        <f t="shared" si="779"/>
        <v>1</v>
      </c>
      <c r="J256" s="3">
        <f t="shared" si="779"/>
        <v>1</v>
      </c>
      <c r="K256" s="3">
        <f t="shared" si="779"/>
        <v>0</v>
      </c>
      <c r="L256" s="3">
        <f t="shared" si="779"/>
        <v>0</v>
      </c>
      <c r="M256" s="3">
        <f t="shared" si="779"/>
        <v>0</v>
      </c>
      <c r="AA256" s="3">
        <f t="shared" si="8"/>
        <v>888</v>
      </c>
      <c r="AB256" s="7" t="b">
        <v>1</v>
      </c>
      <c r="AC256" s="3" t="b">
        <f t="shared" si="9"/>
        <v>1</v>
      </c>
      <c r="AD256" s="3" t="b">
        <f t="shared" ref="AD256:AN256" si="780">AND(AC256,C256=P$15)</f>
        <v>1</v>
      </c>
      <c r="AE256" s="3" t="b">
        <f t="shared" si="780"/>
        <v>1</v>
      </c>
      <c r="AF256" s="3" t="b">
        <f t="shared" si="780"/>
        <v>1</v>
      </c>
      <c r="AG256" s="3" t="b">
        <f t="shared" si="780"/>
        <v>1</v>
      </c>
      <c r="AH256" s="3" t="b">
        <f t="shared" si="780"/>
        <v>0</v>
      </c>
      <c r="AI256" s="3" t="b">
        <f t="shared" si="780"/>
        <v>0</v>
      </c>
      <c r="AJ256" s="3" t="b">
        <f t="shared" si="780"/>
        <v>0</v>
      </c>
      <c r="AK256" s="3" t="b">
        <f t="shared" si="780"/>
        <v>0</v>
      </c>
      <c r="AL256" s="3" t="b">
        <f t="shared" si="780"/>
        <v>0</v>
      </c>
      <c r="AM256" s="3" t="b">
        <f t="shared" si="780"/>
        <v>0</v>
      </c>
      <c r="AN256" s="8" t="b">
        <f t="shared" si="780"/>
        <v>0</v>
      </c>
      <c r="AO256" s="10" t="b">
        <f t="shared" si="11"/>
        <v>0</v>
      </c>
      <c r="AP256" s="3" t="b">
        <f t="shared" ref="AP256:AZ256" si="781">AND(AO256,C256=P$21)</f>
        <v>0</v>
      </c>
      <c r="AQ256" s="3" t="b">
        <f t="shared" si="781"/>
        <v>0</v>
      </c>
      <c r="AR256" s="3" t="b">
        <f t="shared" si="781"/>
        <v>0</v>
      </c>
      <c r="AS256" s="3" t="b">
        <f t="shared" si="781"/>
        <v>0</v>
      </c>
      <c r="AT256" s="3" t="b">
        <f t="shared" si="781"/>
        <v>0</v>
      </c>
      <c r="AU256" s="3" t="b">
        <f t="shared" si="781"/>
        <v>0</v>
      </c>
      <c r="AV256" s="3" t="b">
        <f t="shared" si="781"/>
        <v>0</v>
      </c>
      <c r="AW256" s="3" t="b">
        <f t="shared" si="781"/>
        <v>0</v>
      </c>
      <c r="AX256" s="3" t="b">
        <f t="shared" si="781"/>
        <v>0</v>
      </c>
      <c r="AY256" s="3" t="b">
        <f t="shared" si="781"/>
        <v>0</v>
      </c>
      <c r="AZ256" s="3" t="b">
        <f t="shared" si="781"/>
        <v>0</v>
      </c>
    </row>
    <row r="257">
      <c r="A257" s="9" t="s">
        <v>311</v>
      </c>
      <c r="B257" s="3">
        <f t="shared" ref="B257:M257" si="782">VALUE(MID($A257,B$1,1))</f>
        <v>1</v>
      </c>
      <c r="C257" s="3">
        <f t="shared" si="782"/>
        <v>0</v>
      </c>
      <c r="D257" s="3">
        <f t="shared" si="782"/>
        <v>1</v>
      </c>
      <c r="E257" s="3">
        <f t="shared" si="782"/>
        <v>0</v>
      </c>
      <c r="F257" s="3">
        <f t="shared" si="782"/>
        <v>0</v>
      </c>
      <c r="G257" s="3">
        <f t="shared" si="782"/>
        <v>0</v>
      </c>
      <c r="H257" s="3">
        <f t="shared" si="782"/>
        <v>0</v>
      </c>
      <c r="I257" s="3">
        <f t="shared" si="782"/>
        <v>1</v>
      </c>
      <c r="J257" s="3">
        <f t="shared" si="782"/>
        <v>0</v>
      </c>
      <c r="K257" s="3">
        <f t="shared" si="782"/>
        <v>0</v>
      </c>
      <c r="L257" s="3">
        <f t="shared" si="782"/>
        <v>1</v>
      </c>
      <c r="M257" s="3">
        <f t="shared" si="782"/>
        <v>1</v>
      </c>
      <c r="AA257" s="3">
        <f t="shared" si="8"/>
        <v>2579</v>
      </c>
      <c r="AB257" s="7" t="b">
        <v>1</v>
      </c>
      <c r="AC257" s="3" t="b">
        <f t="shared" si="9"/>
        <v>0</v>
      </c>
      <c r="AD257" s="3" t="b">
        <f t="shared" ref="AD257:AN257" si="783">AND(AC257,C257=P$15)</f>
        <v>0</v>
      </c>
      <c r="AE257" s="3" t="b">
        <f t="shared" si="783"/>
        <v>0</v>
      </c>
      <c r="AF257" s="3" t="b">
        <f t="shared" si="783"/>
        <v>0</v>
      </c>
      <c r="AG257" s="3" t="b">
        <f t="shared" si="783"/>
        <v>0</v>
      </c>
      <c r="AH257" s="3" t="b">
        <f t="shared" si="783"/>
        <v>0</v>
      </c>
      <c r="AI257" s="3" t="b">
        <f t="shared" si="783"/>
        <v>0</v>
      </c>
      <c r="AJ257" s="3" t="b">
        <f t="shared" si="783"/>
        <v>0</v>
      </c>
      <c r="AK257" s="3" t="b">
        <f t="shared" si="783"/>
        <v>0</v>
      </c>
      <c r="AL257" s="3" t="b">
        <f t="shared" si="783"/>
        <v>0</v>
      </c>
      <c r="AM257" s="3" t="b">
        <f t="shared" si="783"/>
        <v>0</v>
      </c>
      <c r="AN257" s="8" t="b">
        <f t="shared" si="783"/>
        <v>0</v>
      </c>
      <c r="AO257" s="10" t="b">
        <f t="shared" si="11"/>
        <v>1</v>
      </c>
      <c r="AP257" s="3" t="b">
        <f t="shared" ref="AP257:AZ257" si="784">AND(AO257,C257=P$21)</f>
        <v>1</v>
      </c>
      <c r="AQ257" s="3" t="b">
        <f t="shared" si="784"/>
        <v>1</v>
      </c>
      <c r="AR257" s="3" t="b">
        <f t="shared" si="784"/>
        <v>1</v>
      </c>
      <c r="AS257" s="3" t="b">
        <f t="shared" si="784"/>
        <v>0</v>
      </c>
      <c r="AT257" s="3" t="b">
        <f t="shared" si="784"/>
        <v>0</v>
      </c>
      <c r="AU257" s="3" t="b">
        <f t="shared" si="784"/>
        <v>0</v>
      </c>
      <c r="AV257" s="3" t="b">
        <f t="shared" si="784"/>
        <v>0</v>
      </c>
      <c r="AW257" s="3" t="b">
        <f t="shared" si="784"/>
        <v>0</v>
      </c>
      <c r="AX257" s="3" t="b">
        <f t="shared" si="784"/>
        <v>0</v>
      </c>
      <c r="AY257" s="3" t="b">
        <f t="shared" si="784"/>
        <v>0</v>
      </c>
      <c r="AZ257" s="3" t="b">
        <f t="shared" si="784"/>
        <v>0</v>
      </c>
    </row>
    <row r="258">
      <c r="A258" s="9" t="s">
        <v>312</v>
      </c>
      <c r="B258" s="3">
        <f t="shared" ref="B258:M258" si="785">VALUE(MID($A258,B$1,1))</f>
        <v>0</v>
      </c>
      <c r="C258" s="3">
        <f t="shared" si="785"/>
        <v>1</v>
      </c>
      <c r="D258" s="3">
        <f t="shared" si="785"/>
        <v>0</v>
      </c>
      <c r="E258" s="3">
        <f t="shared" si="785"/>
        <v>1</v>
      </c>
      <c r="F258" s="3">
        <f t="shared" si="785"/>
        <v>1</v>
      </c>
      <c r="G258" s="3">
        <f t="shared" si="785"/>
        <v>0</v>
      </c>
      <c r="H258" s="3">
        <f t="shared" si="785"/>
        <v>0</v>
      </c>
      <c r="I258" s="3">
        <f t="shared" si="785"/>
        <v>0</v>
      </c>
      <c r="J258" s="3">
        <f t="shared" si="785"/>
        <v>1</v>
      </c>
      <c r="K258" s="3">
        <f t="shared" si="785"/>
        <v>0</v>
      </c>
      <c r="L258" s="3">
        <f t="shared" si="785"/>
        <v>1</v>
      </c>
      <c r="M258" s="3">
        <f t="shared" si="785"/>
        <v>1</v>
      </c>
      <c r="AA258" s="3">
        <f t="shared" si="8"/>
        <v>1419</v>
      </c>
      <c r="AB258" s="7" t="b">
        <v>1</v>
      </c>
      <c r="AC258" s="3" t="b">
        <f t="shared" si="9"/>
        <v>1</v>
      </c>
      <c r="AD258" s="3" t="b">
        <f t="shared" ref="AD258:AN258" si="786">AND(AC258,C258=P$15)</f>
        <v>0</v>
      </c>
      <c r="AE258" s="3" t="b">
        <f t="shared" si="786"/>
        <v>0</v>
      </c>
      <c r="AF258" s="3" t="b">
        <f t="shared" si="786"/>
        <v>0</v>
      </c>
      <c r="AG258" s="3" t="b">
        <f t="shared" si="786"/>
        <v>0</v>
      </c>
      <c r="AH258" s="3" t="b">
        <f t="shared" si="786"/>
        <v>0</v>
      </c>
      <c r="AI258" s="3" t="b">
        <f t="shared" si="786"/>
        <v>0</v>
      </c>
      <c r="AJ258" s="3" t="b">
        <f t="shared" si="786"/>
        <v>0</v>
      </c>
      <c r="AK258" s="3" t="b">
        <f t="shared" si="786"/>
        <v>0</v>
      </c>
      <c r="AL258" s="3" t="b">
        <f t="shared" si="786"/>
        <v>0</v>
      </c>
      <c r="AM258" s="3" t="b">
        <f t="shared" si="786"/>
        <v>0</v>
      </c>
      <c r="AN258" s="8" t="b">
        <f t="shared" si="786"/>
        <v>0</v>
      </c>
      <c r="AO258" s="10" t="b">
        <f t="shared" si="11"/>
        <v>0</v>
      </c>
      <c r="AP258" s="3" t="b">
        <f t="shared" ref="AP258:AZ258" si="787">AND(AO258,C258=P$21)</f>
        <v>0</v>
      </c>
      <c r="AQ258" s="3" t="b">
        <f t="shared" si="787"/>
        <v>0</v>
      </c>
      <c r="AR258" s="3" t="b">
        <f t="shared" si="787"/>
        <v>0</v>
      </c>
      <c r="AS258" s="3" t="b">
        <f t="shared" si="787"/>
        <v>0</v>
      </c>
      <c r="AT258" s="3" t="b">
        <f t="shared" si="787"/>
        <v>0</v>
      </c>
      <c r="AU258" s="3" t="b">
        <f t="shared" si="787"/>
        <v>0</v>
      </c>
      <c r="AV258" s="3" t="b">
        <f t="shared" si="787"/>
        <v>0</v>
      </c>
      <c r="AW258" s="3" t="b">
        <f t="shared" si="787"/>
        <v>0</v>
      </c>
      <c r="AX258" s="3" t="b">
        <f t="shared" si="787"/>
        <v>0</v>
      </c>
      <c r="AY258" s="3" t="b">
        <f t="shared" si="787"/>
        <v>0</v>
      </c>
      <c r="AZ258" s="3" t="b">
        <f t="shared" si="787"/>
        <v>0</v>
      </c>
    </row>
    <row r="259">
      <c r="A259" s="9" t="s">
        <v>313</v>
      </c>
      <c r="B259" s="3">
        <f t="shared" ref="B259:M259" si="788">VALUE(MID($A259,B$1,1))</f>
        <v>1</v>
      </c>
      <c r="C259" s="3">
        <f t="shared" si="788"/>
        <v>1</v>
      </c>
      <c r="D259" s="3">
        <f t="shared" si="788"/>
        <v>0</v>
      </c>
      <c r="E259" s="3">
        <f t="shared" si="788"/>
        <v>1</v>
      </c>
      <c r="F259" s="3">
        <f t="shared" si="788"/>
        <v>0</v>
      </c>
      <c r="G259" s="3">
        <f t="shared" si="788"/>
        <v>1</v>
      </c>
      <c r="H259" s="3">
        <f t="shared" si="788"/>
        <v>1</v>
      </c>
      <c r="I259" s="3">
        <f t="shared" si="788"/>
        <v>0</v>
      </c>
      <c r="J259" s="3">
        <f t="shared" si="788"/>
        <v>0</v>
      </c>
      <c r="K259" s="3">
        <f t="shared" si="788"/>
        <v>1</v>
      </c>
      <c r="L259" s="3">
        <f t="shared" si="788"/>
        <v>1</v>
      </c>
      <c r="M259" s="3">
        <f t="shared" si="788"/>
        <v>1</v>
      </c>
      <c r="AA259" s="3">
        <f t="shared" si="8"/>
        <v>3431</v>
      </c>
      <c r="AB259" s="7" t="b">
        <v>1</v>
      </c>
      <c r="AC259" s="3" t="b">
        <f t="shared" si="9"/>
        <v>0</v>
      </c>
      <c r="AD259" s="3" t="b">
        <f t="shared" ref="AD259:AN259" si="789">AND(AC259,C259=P$15)</f>
        <v>0</v>
      </c>
      <c r="AE259" s="3" t="b">
        <f t="shared" si="789"/>
        <v>0</v>
      </c>
      <c r="AF259" s="3" t="b">
        <f t="shared" si="789"/>
        <v>0</v>
      </c>
      <c r="AG259" s="3" t="b">
        <f t="shared" si="789"/>
        <v>0</v>
      </c>
      <c r="AH259" s="3" t="b">
        <f t="shared" si="789"/>
        <v>0</v>
      </c>
      <c r="AI259" s="3" t="b">
        <f t="shared" si="789"/>
        <v>0</v>
      </c>
      <c r="AJ259" s="3" t="b">
        <f t="shared" si="789"/>
        <v>0</v>
      </c>
      <c r="AK259" s="3" t="b">
        <f t="shared" si="789"/>
        <v>0</v>
      </c>
      <c r="AL259" s="3" t="b">
        <f t="shared" si="789"/>
        <v>0</v>
      </c>
      <c r="AM259" s="3" t="b">
        <f t="shared" si="789"/>
        <v>0</v>
      </c>
      <c r="AN259" s="8" t="b">
        <f t="shared" si="789"/>
        <v>0</v>
      </c>
      <c r="AO259" s="10" t="b">
        <f t="shared" si="11"/>
        <v>1</v>
      </c>
      <c r="AP259" s="3" t="b">
        <f t="shared" ref="AP259:AZ259" si="790">AND(AO259,C259=P$21)</f>
        <v>0</v>
      </c>
      <c r="AQ259" s="3" t="b">
        <f t="shared" si="790"/>
        <v>0</v>
      </c>
      <c r="AR259" s="3" t="b">
        <f t="shared" si="790"/>
        <v>0</v>
      </c>
      <c r="AS259" s="3" t="b">
        <f t="shared" si="790"/>
        <v>0</v>
      </c>
      <c r="AT259" s="3" t="b">
        <f t="shared" si="790"/>
        <v>0</v>
      </c>
      <c r="AU259" s="3" t="b">
        <f t="shared" si="790"/>
        <v>0</v>
      </c>
      <c r="AV259" s="3" t="b">
        <f t="shared" si="790"/>
        <v>0</v>
      </c>
      <c r="AW259" s="3" t="b">
        <f t="shared" si="790"/>
        <v>0</v>
      </c>
      <c r="AX259" s="3" t="b">
        <f t="shared" si="790"/>
        <v>0</v>
      </c>
      <c r="AY259" s="3" t="b">
        <f t="shared" si="790"/>
        <v>0</v>
      </c>
      <c r="AZ259" s="3" t="b">
        <f t="shared" si="790"/>
        <v>0</v>
      </c>
    </row>
    <row r="260">
      <c r="A260" s="9" t="s">
        <v>314</v>
      </c>
      <c r="B260" s="3">
        <f t="shared" ref="B260:M260" si="791">VALUE(MID($A260,B$1,1))</f>
        <v>0</v>
      </c>
      <c r="C260" s="3">
        <f t="shared" si="791"/>
        <v>0</v>
      </c>
      <c r="D260" s="3">
        <f t="shared" si="791"/>
        <v>1</v>
      </c>
      <c r="E260" s="3">
        <f t="shared" si="791"/>
        <v>0</v>
      </c>
      <c r="F260" s="3">
        <f t="shared" si="791"/>
        <v>0</v>
      </c>
      <c r="G260" s="3">
        <f t="shared" si="791"/>
        <v>0</v>
      </c>
      <c r="H260" s="3">
        <f t="shared" si="791"/>
        <v>0</v>
      </c>
      <c r="I260" s="3">
        <f t="shared" si="791"/>
        <v>1</v>
      </c>
      <c r="J260" s="3">
        <f t="shared" si="791"/>
        <v>0</v>
      </c>
      <c r="K260" s="3">
        <f t="shared" si="791"/>
        <v>1</v>
      </c>
      <c r="L260" s="3">
        <f t="shared" si="791"/>
        <v>1</v>
      </c>
      <c r="M260" s="3">
        <f t="shared" si="791"/>
        <v>0</v>
      </c>
      <c r="AA260" s="3">
        <f t="shared" si="8"/>
        <v>534</v>
      </c>
      <c r="AB260" s="7" t="b">
        <v>1</v>
      </c>
      <c r="AC260" s="3" t="b">
        <f t="shared" si="9"/>
        <v>1</v>
      </c>
      <c r="AD260" s="3" t="b">
        <f t="shared" ref="AD260:AN260" si="792">AND(AC260,C260=P$15)</f>
        <v>1</v>
      </c>
      <c r="AE260" s="3" t="b">
        <f t="shared" si="792"/>
        <v>1</v>
      </c>
      <c r="AF260" s="3" t="b">
        <f t="shared" si="792"/>
        <v>0</v>
      </c>
      <c r="AG260" s="3" t="b">
        <f t="shared" si="792"/>
        <v>0</v>
      </c>
      <c r="AH260" s="3" t="b">
        <f t="shared" si="792"/>
        <v>0</v>
      </c>
      <c r="AI260" s="3" t="b">
        <f t="shared" si="792"/>
        <v>0</v>
      </c>
      <c r="AJ260" s="3" t="b">
        <f t="shared" si="792"/>
        <v>0</v>
      </c>
      <c r="AK260" s="3" t="b">
        <f t="shared" si="792"/>
        <v>0</v>
      </c>
      <c r="AL260" s="3" t="b">
        <f t="shared" si="792"/>
        <v>0</v>
      </c>
      <c r="AM260" s="3" t="b">
        <f t="shared" si="792"/>
        <v>0</v>
      </c>
      <c r="AN260" s="8" t="b">
        <f t="shared" si="792"/>
        <v>0</v>
      </c>
      <c r="AO260" s="10" t="b">
        <f t="shared" si="11"/>
        <v>0</v>
      </c>
      <c r="AP260" s="3" t="b">
        <f t="shared" ref="AP260:AZ260" si="793">AND(AO260,C260=P$21)</f>
        <v>0</v>
      </c>
      <c r="AQ260" s="3" t="b">
        <f t="shared" si="793"/>
        <v>0</v>
      </c>
      <c r="AR260" s="3" t="b">
        <f t="shared" si="793"/>
        <v>0</v>
      </c>
      <c r="AS260" s="3" t="b">
        <f t="shared" si="793"/>
        <v>0</v>
      </c>
      <c r="AT260" s="3" t="b">
        <f t="shared" si="793"/>
        <v>0</v>
      </c>
      <c r="AU260" s="3" t="b">
        <f t="shared" si="793"/>
        <v>0</v>
      </c>
      <c r="AV260" s="3" t="b">
        <f t="shared" si="793"/>
        <v>0</v>
      </c>
      <c r="AW260" s="3" t="b">
        <f t="shared" si="793"/>
        <v>0</v>
      </c>
      <c r="AX260" s="3" t="b">
        <f t="shared" si="793"/>
        <v>0</v>
      </c>
      <c r="AY260" s="3" t="b">
        <f t="shared" si="793"/>
        <v>0</v>
      </c>
      <c r="AZ260" s="3" t="b">
        <f t="shared" si="793"/>
        <v>0</v>
      </c>
    </row>
    <row r="261">
      <c r="A261" s="9" t="s">
        <v>315</v>
      </c>
      <c r="B261" s="3">
        <f t="shared" ref="B261:M261" si="794">VALUE(MID($A261,B$1,1))</f>
        <v>0</v>
      </c>
      <c r="C261" s="3">
        <f t="shared" si="794"/>
        <v>0</v>
      </c>
      <c r="D261" s="3">
        <f t="shared" si="794"/>
        <v>0</v>
      </c>
      <c r="E261" s="3">
        <f t="shared" si="794"/>
        <v>1</v>
      </c>
      <c r="F261" s="3">
        <f t="shared" si="794"/>
        <v>0</v>
      </c>
      <c r="G261" s="3">
        <f t="shared" si="794"/>
        <v>0</v>
      </c>
      <c r="H261" s="3">
        <f t="shared" si="794"/>
        <v>1</v>
      </c>
      <c r="I261" s="3">
        <f t="shared" si="794"/>
        <v>1</v>
      </c>
      <c r="J261" s="3">
        <f t="shared" si="794"/>
        <v>1</v>
      </c>
      <c r="K261" s="3">
        <f t="shared" si="794"/>
        <v>0</v>
      </c>
      <c r="L261" s="3">
        <f t="shared" si="794"/>
        <v>1</v>
      </c>
      <c r="M261" s="3">
        <f t="shared" si="794"/>
        <v>0</v>
      </c>
      <c r="AA261" s="3">
        <f t="shared" si="8"/>
        <v>314</v>
      </c>
      <c r="AB261" s="7" t="b">
        <v>1</v>
      </c>
      <c r="AC261" s="3" t="b">
        <f t="shared" si="9"/>
        <v>1</v>
      </c>
      <c r="AD261" s="3" t="b">
        <f t="shared" ref="AD261:AN261" si="795">AND(AC261,C261=P$15)</f>
        <v>1</v>
      </c>
      <c r="AE261" s="3" t="b">
        <f t="shared" si="795"/>
        <v>0</v>
      </c>
      <c r="AF261" s="3" t="b">
        <f t="shared" si="795"/>
        <v>0</v>
      </c>
      <c r="AG261" s="3" t="b">
        <f t="shared" si="795"/>
        <v>0</v>
      </c>
      <c r="AH261" s="3" t="b">
        <f t="shared" si="795"/>
        <v>0</v>
      </c>
      <c r="AI261" s="3" t="b">
        <f t="shared" si="795"/>
        <v>0</v>
      </c>
      <c r="AJ261" s="3" t="b">
        <f t="shared" si="795"/>
        <v>0</v>
      </c>
      <c r="AK261" s="3" t="b">
        <f t="shared" si="795"/>
        <v>0</v>
      </c>
      <c r="AL261" s="3" t="b">
        <f t="shared" si="795"/>
        <v>0</v>
      </c>
      <c r="AM261" s="3" t="b">
        <f t="shared" si="795"/>
        <v>0</v>
      </c>
      <c r="AN261" s="8" t="b">
        <f t="shared" si="795"/>
        <v>0</v>
      </c>
      <c r="AO261" s="10" t="b">
        <f t="shared" si="11"/>
        <v>0</v>
      </c>
      <c r="AP261" s="3" t="b">
        <f t="shared" ref="AP261:AZ261" si="796">AND(AO261,C261=P$21)</f>
        <v>0</v>
      </c>
      <c r="AQ261" s="3" t="b">
        <f t="shared" si="796"/>
        <v>0</v>
      </c>
      <c r="AR261" s="3" t="b">
        <f t="shared" si="796"/>
        <v>0</v>
      </c>
      <c r="AS261" s="3" t="b">
        <f t="shared" si="796"/>
        <v>0</v>
      </c>
      <c r="AT261" s="3" t="b">
        <f t="shared" si="796"/>
        <v>0</v>
      </c>
      <c r="AU261" s="3" t="b">
        <f t="shared" si="796"/>
        <v>0</v>
      </c>
      <c r="AV261" s="3" t="b">
        <f t="shared" si="796"/>
        <v>0</v>
      </c>
      <c r="AW261" s="3" t="b">
        <f t="shared" si="796"/>
        <v>0</v>
      </c>
      <c r="AX261" s="3" t="b">
        <f t="shared" si="796"/>
        <v>0</v>
      </c>
      <c r="AY261" s="3" t="b">
        <f t="shared" si="796"/>
        <v>0</v>
      </c>
      <c r="AZ261" s="3" t="b">
        <f t="shared" si="796"/>
        <v>0</v>
      </c>
    </row>
    <row r="262">
      <c r="A262" s="9" t="s">
        <v>316</v>
      </c>
      <c r="B262" s="3">
        <f t="shared" ref="B262:M262" si="797">VALUE(MID($A262,B$1,1))</f>
        <v>1</v>
      </c>
      <c r="C262" s="3">
        <f t="shared" si="797"/>
        <v>1</v>
      </c>
      <c r="D262" s="3">
        <f t="shared" si="797"/>
        <v>1</v>
      </c>
      <c r="E262" s="3">
        <f t="shared" si="797"/>
        <v>0</v>
      </c>
      <c r="F262" s="3">
        <f t="shared" si="797"/>
        <v>1</v>
      </c>
      <c r="G262" s="3">
        <f t="shared" si="797"/>
        <v>0</v>
      </c>
      <c r="H262" s="3">
        <f t="shared" si="797"/>
        <v>0</v>
      </c>
      <c r="I262" s="3">
        <f t="shared" si="797"/>
        <v>0</v>
      </c>
      <c r="J262" s="3">
        <f t="shared" si="797"/>
        <v>0</v>
      </c>
      <c r="K262" s="3">
        <f t="shared" si="797"/>
        <v>0</v>
      </c>
      <c r="L262" s="3">
        <f t="shared" si="797"/>
        <v>0</v>
      </c>
      <c r="M262" s="3">
        <f t="shared" si="797"/>
        <v>0</v>
      </c>
      <c r="AA262" s="3">
        <f t="shared" si="8"/>
        <v>3712</v>
      </c>
      <c r="AB262" s="7" t="b">
        <v>1</v>
      </c>
      <c r="AC262" s="3" t="b">
        <f t="shared" si="9"/>
        <v>0</v>
      </c>
      <c r="AD262" s="3" t="b">
        <f t="shared" ref="AD262:AN262" si="798">AND(AC262,C262=P$15)</f>
        <v>0</v>
      </c>
      <c r="AE262" s="3" t="b">
        <f t="shared" si="798"/>
        <v>0</v>
      </c>
      <c r="AF262" s="3" t="b">
        <f t="shared" si="798"/>
        <v>0</v>
      </c>
      <c r="AG262" s="3" t="b">
        <f t="shared" si="798"/>
        <v>0</v>
      </c>
      <c r="AH262" s="3" t="b">
        <f t="shared" si="798"/>
        <v>0</v>
      </c>
      <c r="AI262" s="3" t="b">
        <f t="shared" si="798"/>
        <v>0</v>
      </c>
      <c r="AJ262" s="3" t="b">
        <f t="shared" si="798"/>
        <v>0</v>
      </c>
      <c r="AK262" s="3" t="b">
        <f t="shared" si="798"/>
        <v>0</v>
      </c>
      <c r="AL262" s="3" t="b">
        <f t="shared" si="798"/>
        <v>0</v>
      </c>
      <c r="AM262" s="3" t="b">
        <f t="shared" si="798"/>
        <v>0</v>
      </c>
      <c r="AN262" s="8" t="b">
        <f t="shared" si="798"/>
        <v>0</v>
      </c>
      <c r="AO262" s="10" t="b">
        <f t="shared" si="11"/>
        <v>1</v>
      </c>
      <c r="AP262" s="3" t="b">
        <f t="shared" ref="AP262:AZ262" si="799">AND(AO262,C262=P$21)</f>
        <v>0</v>
      </c>
      <c r="AQ262" s="3" t="b">
        <f t="shared" si="799"/>
        <v>0</v>
      </c>
      <c r="AR262" s="3" t="b">
        <f t="shared" si="799"/>
        <v>0</v>
      </c>
      <c r="AS262" s="3" t="b">
        <f t="shared" si="799"/>
        <v>0</v>
      </c>
      <c r="AT262" s="3" t="b">
        <f t="shared" si="799"/>
        <v>0</v>
      </c>
      <c r="AU262" s="3" t="b">
        <f t="shared" si="799"/>
        <v>0</v>
      </c>
      <c r="AV262" s="3" t="b">
        <f t="shared" si="799"/>
        <v>0</v>
      </c>
      <c r="AW262" s="3" t="b">
        <f t="shared" si="799"/>
        <v>0</v>
      </c>
      <c r="AX262" s="3" t="b">
        <f t="shared" si="799"/>
        <v>0</v>
      </c>
      <c r="AY262" s="3" t="b">
        <f t="shared" si="799"/>
        <v>0</v>
      </c>
      <c r="AZ262" s="3" t="b">
        <f t="shared" si="799"/>
        <v>0</v>
      </c>
    </row>
    <row r="263">
      <c r="A263" s="9" t="s">
        <v>317</v>
      </c>
      <c r="B263" s="3">
        <f t="shared" ref="B263:M263" si="800">VALUE(MID($A263,B$1,1))</f>
        <v>0</v>
      </c>
      <c r="C263" s="3">
        <f t="shared" si="800"/>
        <v>1</v>
      </c>
      <c r="D263" s="3">
        <f t="shared" si="800"/>
        <v>1</v>
      </c>
      <c r="E263" s="3">
        <f t="shared" si="800"/>
        <v>0</v>
      </c>
      <c r="F263" s="3">
        <f t="shared" si="800"/>
        <v>1</v>
      </c>
      <c r="G263" s="3">
        <f t="shared" si="800"/>
        <v>0</v>
      </c>
      <c r="H263" s="3">
        <f t="shared" si="800"/>
        <v>1</v>
      </c>
      <c r="I263" s="3">
        <f t="shared" si="800"/>
        <v>1</v>
      </c>
      <c r="J263" s="3">
        <f t="shared" si="800"/>
        <v>0</v>
      </c>
      <c r="K263" s="3">
        <f t="shared" si="800"/>
        <v>0</v>
      </c>
      <c r="L263" s="3">
        <f t="shared" si="800"/>
        <v>1</v>
      </c>
      <c r="M263" s="3">
        <f t="shared" si="800"/>
        <v>0</v>
      </c>
      <c r="AA263" s="3">
        <f t="shared" si="8"/>
        <v>1714</v>
      </c>
      <c r="AB263" s="7" t="b">
        <v>1</v>
      </c>
      <c r="AC263" s="3" t="b">
        <f t="shared" si="9"/>
        <v>1</v>
      </c>
      <c r="AD263" s="3" t="b">
        <f t="shared" ref="AD263:AN263" si="801">AND(AC263,C263=P$15)</f>
        <v>0</v>
      </c>
      <c r="AE263" s="3" t="b">
        <f t="shared" si="801"/>
        <v>0</v>
      </c>
      <c r="AF263" s="3" t="b">
        <f t="shared" si="801"/>
        <v>0</v>
      </c>
      <c r="AG263" s="3" t="b">
        <f t="shared" si="801"/>
        <v>0</v>
      </c>
      <c r="AH263" s="3" t="b">
        <f t="shared" si="801"/>
        <v>0</v>
      </c>
      <c r="AI263" s="3" t="b">
        <f t="shared" si="801"/>
        <v>0</v>
      </c>
      <c r="AJ263" s="3" t="b">
        <f t="shared" si="801"/>
        <v>0</v>
      </c>
      <c r="AK263" s="3" t="b">
        <f t="shared" si="801"/>
        <v>0</v>
      </c>
      <c r="AL263" s="3" t="b">
        <f t="shared" si="801"/>
        <v>0</v>
      </c>
      <c r="AM263" s="3" t="b">
        <f t="shared" si="801"/>
        <v>0</v>
      </c>
      <c r="AN263" s="8" t="b">
        <f t="shared" si="801"/>
        <v>0</v>
      </c>
      <c r="AO263" s="10" t="b">
        <f t="shared" si="11"/>
        <v>0</v>
      </c>
      <c r="AP263" s="3" t="b">
        <f t="shared" ref="AP263:AZ263" si="802">AND(AO263,C263=P$21)</f>
        <v>0</v>
      </c>
      <c r="AQ263" s="3" t="b">
        <f t="shared" si="802"/>
        <v>0</v>
      </c>
      <c r="AR263" s="3" t="b">
        <f t="shared" si="802"/>
        <v>0</v>
      </c>
      <c r="AS263" s="3" t="b">
        <f t="shared" si="802"/>
        <v>0</v>
      </c>
      <c r="AT263" s="3" t="b">
        <f t="shared" si="802"/>
        <v>0</v>
      </c>
      <c r="AU263" s="3" t="b">
        <f t="shared" si="802"/>
        <v>0</v>
      </c>
      <c r="AV263" s="3" t="b">
        <f t="shared" si="802"/>
        <v>0</v>
      </c>
      <c r="AW263" s="3" t="b">
        <f t="shared" si="802"/>
        <v>0</v>
      </c>
      <c r="AX263" s="3" t="b">
        <f t="shared" si="802"/>
        <v>0</v>
      </c>
      <c r="AY263" s="3" t="b">
        <f t="shared" si="802"/>
        <v>0</v>
      </c>
      <c r="AZ263" s="3" t="b">
        <f t="shared" si="802"/>
        <v>0</v>
      </c>
    </row>
    <row r="264">
      <c r="A264" s="9" t="s">
        <v>318</v>
      </c>
      <c r="B264" s="3">
        <f t="shared" ref="B264:M264" si="803">VALUE(MID($A264,B$1,1))</f>
        <v>1</v>
      </c>
      <c r="C264" s="3">
        <f t="shared" si="803"/>
        <v>1</v>
      </c>
      <c r="D264" s="3">
        <f t="shared" si="803"/>
        <v>1</v>
      </c>
      <c r="E264" s="3">
        <f t="shared" si="803"/>
        <v>1</v>
      </c>
      <c r="F264" s="3">
        <f t="shared" si="803"/>
        <v>1</v>
      </c>
      <c r="G264" s="3">
        <f t="shared" si="803"/>
        <v>1</v>
      </c>
      <c r="H264" s="3">
        <f t="shared" si="803"/>
        <v>0</v>
      </c>
      <c r="I264" s="3">
        <f t="shared" si="803"/>
        <v>1</v>
      </c>
      <c r="J264" s="3">
        <f t="shared" si="803"/>
        <v>0</v>
      </c>
      <c r="K264" s="3">
        <f t="shared" si="803"/>
        <v>0</v>
      </c>
      <c r="L264" s="3">
        <f t="shared" si="803"/>
        <v>1</v>
      </c>
      <c r="M264" s="3">
        <f t="shared" si="803"/>
        <v>0</v>
      </c>
      <c r="AA264" s="3">
        <f t="shared" si="8"/>
        <v>4050</v>
      </c>
      <c r="AB264" s="7" t="b">
        <v>1</v>
      </c>
      <c r="AC264" s="3" t="b">
        <f t="shared" si="9"/>
        <v>0</v>
      </c>
      <c r="AD264" s="3" t="b">
        <f t="shared" ref="AD264:AN264" si="804">AND(AC264,C264=P$15)</f>
        <v>0</v>
      </c>
      <c r="AE264" s="3" t="b">
        <f t="shared" si="804"/>
        <v>0</v>
      </c>
      <c r="AF264" s="3" t="b">
        <f t="shared" si="804"/>
        <v>0</v>
      </c>
      <c r="AG264" s="3" t="b">
        <f t="shared" si="804"/>
        <v>0</v>
      </c>
      <c r="AH264" s="3" t="b">
        <f t="shared" si="804"/>
        <v>0</v>
      </c>
      <c r="AI264" s="3" t="b">
        <f t="shared" si="804"/>
        <v>0</v>
      </c>
      <c r="AJ264" s="3" t="b">
        <f t="shared" si="804"/>
        <v>0</v>
      </c>
      <c r="AK264" s="3" t="b">
        <f t="shared" si="804"/>
        <v>0</v>
      </c>
      <c r="AL264" s="3" t="b">
        <f t="shared" si="804"/>
        <v>0</v>
      </c>
      <c r="AM264" s="3" t="b">
        <f t="shared" si="804"/>
        <v>0</v>
      </c>
      <c r="AN264" s="8" t="b">
        <f t="shared" si="804"/>
        <v>0</v>
      </c>
      <c r="AO264" s="10" t="b">
        <f t="shared" si="11"/>
        <v>1</v>
      </c>
      <c r="AP264" s="3" t="b">
        <f t="shared" ref="AP264:AZ264" si="805">AND(AO264,C264=P$21)</f>
        <v>0</v>
      </c>
      <c r="AQ264" s="3" t="b">
        <f t="shared" si="805"/>
        <v>0</v>
      </c>
      <c r="AR264" s="3" t="b">
        <f t="shared" si="805"/>
        <v>0</v>
      </c>
      <c r="AS264" s="3" t="b">
        <f t="shared" si="805"/>
        <v>0</v>
      </c>
      <c r="AT264" s="3" t="b">
        <f t="shared" si="805"/>
        <v>0</v>
      </c>
      <c r="AU264" s="3" t="b">
        <f t="shared" si="805"/>
        <v>0</v>
      </c>
      <c r="AV264" s="3" t="b">
        <f t="shared" si="805"/>
        <v>0</v>
      </c>
      <c r="AW264" s="3" t="b">
        <f t="shared" si="805"/>
        <v>0</v>
      </c>
      <c r="AX264" s="3" t="b">
        <f t="shared" si="805"/>
        <v>0</v>
      </c>
      <c r="AY264" s="3" t="b">
        <f t="shared" si="805"/>
        <v>0</v>
      </c>
      <c r="AZ264" s="3" t="b">
        <f t="shared" si="805"/>
        <v>0</v>
      </c>
    </row>
    <row r="265">
      <c r="A265" s="9" t="s">
        <v>319</v>
      </c>
      <c r="B265" s="3">
        <f t="shared" ref="B265:M265" si="806">VALUE(MID($A265,B$1,1))</f>
        <v>1</v>
      </c>
      <c r="C265" s="3">
        <f t="shared" si="806"/>
        <v>1</v>
      </c>
      <c r="D265" s="3">
        <f t="shared" si="806"/>
        <v>0</v>
      </c>
      <c r="E265" s="3">
        <f t="shared" si="806"/>
        <v>0</v>
      </c>
      <c r="F265" s="3">
        <f t="shared" si="806"/>
        <v>1</v>
      </c>
      <c r="G265" s="3">
        <f t="shared" si="806"/>
        <v>0</v>
      </c>
      <c r="H265" s="3">
        <f t="shared" si="806"/>
        <v>0</v>
      </c>
      <c r="I265" s="3">
        <f t="shared" si="806"/>
        <v>0</v>
      </c>
      <c r="J265" s="3">
        <f t="shared" si="806"/>
        <v>1</v>
      </c>
      <c r="K265" s="3">
        <f t="shared" si="806"/>
        <v>1</v>
      </c>
      <c r="L265" s="3">
        <f t="shared" si="806"/>
        <v>1</v>
      </c>
      <c r="M265" s="3">
        <f t="shared" si="806"/>
        <v>0</v>
      </c>
      <c r="AA265" s="3">
        <f t="shared" si="8"/>
        <v>3214</v>
      </c>
      <c r="AB265" s="7" t="b">
        <v>1</v>
      </c>
      <c r="AC265" s="3" t="b">
        <f t="shared" si="9"/>
        <v>0</v>
      </c>
      <c r="AD265" s="3" t="b">
        <f t="shared" ref="AD265:AN265" si="807">AND(AC265,C265=P$15)</f>
        <v>0</v>
      </c>
      <c r="AE265" s="3" t="b">
        <f t="shared" si="807"/>
        <v>0</v>
      </c>
      <c r="AF265" s="3" t="b">
        <f t="shared" si="807"/>
        <v>0</v>
      </c>
      <c r="AG265" s="3" t="b">
        <f t="shared" si="807"/>
        <v>0</v>
      </c>
      <c r="AH265" s="3" t="b">
        <f t="shared" si="807"/>
        <v>0</v>
      </c>
      <c r="AI265" s="3" t="b">
        <f t="shared" si="807"/>
        <v>0</v>
      </c>
      <c r="AJ265" s="3" t="b">
        <f t="shared" si="807"/>
        <v>0</v>
      </c>
      <c r="AK265" s="3" t="b">
        <f t="shared" si="807"/>
        <v>0</v>
      </c>
      <c r="AL265" s="3" t="b">
        <f t="shared" si="807"/>
        <v>0</v>
      </c>
      <c r="AM265" s="3" t="b">
        <f t="shared" si="807"/>
        <v>0</v>
      </c>
      <c r="AN265" s="8" t="b">
        <f t="shared" si="807"/>
        <v>0</v>
      </c>
      <c r="AO265" s="10" t="b">
        <f t="shared" si="11"/>
        <v>1</v>
      </c>
      <c r="AP265" s="3" t="b">
        <f t="shared" ref="AP265:AZ265" si="808">AND(AO265,C265=P$21)</f>
        <v>0</v>
      </c>
      <c r="AQ265" s="3" t="b">
        <f t="shared" si="808"/>
        <v>0</v>
      </c>
      <c r="AR265" s="3" t="b">
        <f t="shared" si="808"/>
        <v>0</v>
      </c>
      <c r="AS265" s="3" t="b">
        <f t="shared" si="808"/>
        <v>0</v>
      </c>
      <c r="AT265" s="3" t="b">
        <f t="shared" si="808"/>
        <v>0</v>
      </c>
      <c r="AU265" s="3" t="b">
        <f t="shared" si="808"/>
        <v>0</v>
      </c>
      <c r="AV265" s="3" t="b">
        <f t="shared" si="808"/>
        <v>0</v>
      </c>
      <c r="AW265" s="3" t="b">
        <f t="shared" si="808"/>
        <v>0</v>
      </c>
      <c r="AX265" s="3" t="b">
        <f t="shared" si="808"/>
        <v>0</v>
      </c>
      <c r="AY265" s="3" t="b">
        <f t="shared" si="808"/>
        <v>0</v>
      </c>
      <c r="AZ265" s="3" t="b">
        <f t="shared" si="808"/>
        <v>0</v>
      </c>
    </row>
    <row r="266">
      <c r="A266" s="9" t="s">
        <v>320</v>
      </c>
      <c r="B266" s="3">
        <f t="shared" ref="B266:M266" si="809">VALUE(MID($A266,B$1,1))</f>
        <v>1</v>
      </c>
      <c r="C266" s="3">
        <f t="shared" si="809"/>
        <v>1</v>
      </c>
      <c r="D266" s="3">
        <f t="shared" si="809"/>
        <v>0</v>
      </c>
      <c r="E266" s="3">
        <f t="shared" si="809"/>
        <v>1</v>
      </c>
      <c r="F266" s="3">
        <f t="shared" si="809"/>
        <v>1</v>
      </c>
      <c r="G266" s="3">
        <f t="shared" si="809"/>
        <v>1</v>
      </c>
      <c r="H266" s="3">
        <f t="shared" si="809"/>
        <v>1</v>
      </c>
      <c r="I266" s="3">
        <f t="shared" si="809"/>
        <v>0</v>
      </c>
      <c r="J266" s="3">
        <f t="shared" si="809"/>
        <v>1</v>
      </c>
      <c r="K266" s="3">
        <f t="shared" si="809"/>
        <v>0</v>
      </c>
      <c r="L266" s="3">
        <f t="shared" si="809"/>
        <v>1</v>
      </c>
      <c r="M266" s="3">
        <f t="shared" si="809"/>
        <v>0</v>
      </c>
      <c r="AA266" s="3">
        <f t="shared" si="8"/>
        <v>3562</v>
      </c>
      <c r="AB266" s="7" t="b">
        <v>1</v>
      </c>
      <c r="AC266" s="3" t="b">
        <f t="shared" si="9"/>
        <v>0</v>
      </c>
      <c r="AD266" s="3" t="b">
        <f t="shared" ref="AD266:AN266" si="810">AND(AC266,C266=P$15)</f>
        <v>0</v>
      </c>
      <c r="AE266" s="3" t="b">
        <f t="shared" si="810"/>
        <v>0</v>
      </c>
      <c r="AF266" s="3" t="b">
        <f t="shared" si="810"/>
        <v>0</v>
      </c>
      <c r="AG266" s="3" t="b">
        <f t="shared" si="810"/>
        <v>0</v>
      </c>
      <c r="AH266" s="3" t="b">
        <f t="shared" si="810"/>
        <v>0</v>
      </c>
      <c r="AI266" s="3" t="b">
        <f t="shared" si="810"/>
        <v>0</v>
      </c>
      <c r="AJ266" s="3" t="b">
        <f t="shared" si="810"/>
        <v>0</v>
      </c>
      <c r="AK266" s="3" t="b">
        <f t="shared" si="810"/>
        <v>0</v>
      </c>
      <c r="AL266" s="3" t="b">
        <f t="shared" si="810"/>
        <v>0</v>
      </c>
      <c r="AM266" s="3" t="b">
        <f t="shared" si="810"/>
        <v>0</v>
      </c>
      <c r="AN266" s="8" t="b">
        <f t="shared" si="810"/>
        <v>0</v>
      </c>
      <c r="AO266" s="10" t="b">
        <f t="shared" si="11"/>
        <v>1</v>
      </c>
      <c r="AP266" s="3" t="b">
        <f t="shared" ref="AP266:AZ266" si="811">AND(AO266,C266=P$21)</f>
        <v>0</v>
      </c>
      <c r="AQ266" s="3" t="b">
        <f t="shared" si="811"/>
        <v>0</v>
      </c>
      <c r="AR266" s="3" t="b">
        <f t="shared" si="811"/>
        <v>0</v>
      </c>
      <c r="AS266" s="3" t="b">
        <f t="shared" si="811"/>
        <v>0</v>
      </c>
      <c r="AT266" s="3" t="b">
        <f t="shared" si="811"/>
        <v>0</v>
      </c>
      <c r="AU266" s="3" t="b">
        <f t="shared" si="811"/>
        <v>0</v>
      </c>
      <c r="AV266" s="3" t="b">
        <f t="shared" si="811"/>
        <v>0</v>
      </c>
      <c r="AW266" s="3" t="b">
        <f t="shared" si="811"/>
        <v>0</v>
      </c>
      <c r="AX266" s="3" t="b">
        <f t="shared" si="811"/>
        <v>0</v>
      </c>
      <c r="AY266" s="3" t="b">
        <f t="shared" si="811"/>
        <v>0</v>
      </c>
      <c r="AZ266" s="3" t="b">
        <f t="shared" si="811"/>
        <v>0</v>
      </c>
    </row>
    <row r="267">
      <c r="A267" s="9" t="s">
        <v>321</v>
      </c>
      <c r="B267" s="3">
        <f t="shared" ref="B267:M267" si="812">VALUE(MID($A267,B$1,1))</f>
        <v>1</v>
      </c>
      <c r="C267" s="3">
        <f t="shared" si="812"/>
        <v>0</v>
      </c>
      <c r="D267" s="3">
        <f t="shared" si="812"/>
        <v>1</v>
      </c>
      <c r="E267" s="3">
        <f t="shared" si="812"/>
        <v>1</v>
      </c>
      <c r="F267" s="3">
        <f t="shared" si="812"/>
        <v>1</v>
      </c>
      <c r="G267" s="3">
        <f t="shared" si="812"/>
        <v>0</v>
      </c>
      <c r="H267" s="3">
        <f t="shared" si="812"/>
        <v>1</v>
      </c>
      <c r="I267" s="3">
        <f t="shared" si="812"/>
        <v>1</v>
      </c>
      <c r="J267" s="3">
        <f t="shared" si="812"/>
        <v>1</v>
      </c>
      <c r="K267" s="3">
        <f t="shared" si="812"/>
        <v>0</v>
      </c>
      <c r="L267" s="3">
        <f t="shared" si="812"/>
        <v>0</v>
      </c>
      <c r="M267" s="3">
        <f t="shared" si="812"/>
        <v>0</v>
      </c>
      <c r="AA267" s="3">
        <f t="shared" si="8"/>
        <v>3000</v>
      </c>
      <c r="AB267" s="7" t="b">
        <v>1</v>
      </c>
      <c r="AC267" s="3" t="b">
        <f t="shared" si="9"/>
        <v>0</v>
      </c>
      <c r="AD267" s="3" t="b">
        <f t="shared" ref="AD267:AN267" si="813">AND(AC267,C267=P$15)</f>
        <v>0</v>
      </c>
      <c r="AE267" s="3" t="b">
        <f t="shared" si="813"/>
        <v>0</v>
      </c>
      <c r="AF267" s="3" t="b">
        <f t="shared" si="813"/>
        <v>0</v>
      </c>
      <c r="AG267" s="3" t="b">
        <f t="shared" si="813"/>
        <v>0</v>
      </c>
      <c r="AH267" s="3" t="b">
        <f t="shared" si="813"/>
        <v>0</v>
      </c>
      <c r="AI267" s="3" t="b">
        <f t="shared" si="813"/>
        <v>0</v>
      </c>
      <c r="AJ267" s="3" t="b">
        <f t="shared" si="813"/>
        <v>0</v>
      </c>
      <c r="AK267" s="3" t="b">
        <f t="shared" si="813"/>
        <v>0</v>
      </c>
      <c r="AL267" s="3" t="b">
        <f t="shared" si="813"/>
        <v>0</v>
      </c>
      <c r="AM267" s="3" t="b">
        <f t="shared" si="813"/>
        <v>0</v>
      </c>
      <c r="AN267" s="8" t="b">
        <f t="shared" si="813"/>
        <v>0</v>
      </c>
      <c r="AO267" s="10" t="b">
        <f t="shared" si="11"/>
        <v>1</v>
      </c>
      <c r="AP267" s="3" t="b">
        <f t="shared" ref="AP267:AZ267" si="814">AND(AO267,C267=P$21)</f>
        <v>1</v>
      </c>
      <c r="AQ267" s="3" t="b">
        <f t="shared" si="814"/>
        <v>1</v>
      </c>
      <c r="AR267" s="3" t="b">
        <f t="shared" si="814"/>
        <v>0</v>
      </c>
      <c r="AS267" s="3" t="b">
        <f t="shared" si="814"/>
        <v>0</v>
      </c>
      <c r="AT267" s="3" t="b">
        <f t="shared" si="814"/>
        <v>0</v>
      </c>
      <c r="AU267" s="3" t="b">
        <f t="shared" si="814"/>
        <v>0</v>
      </c>
      <c r="AV267" s="3" t="b">
        <f t="shared" si="814"/>
        <v>0</v>
      </c>
      <c r="AW267" s="3" t="b">
        <f t="shared" si="814"/>
        <v>0</v>
      </c>
      <c r="AX267" s="3" t="b">
        <f t="shared" si="814"/>
        <v>0</v>
      </c>
      <c r="AY267" s="3" t="b">
        <f t="shared" si="814"/>
        <v>0</v>
      </c>
      <c r="AZ267" s="3" t="b">
        <f t="shared" si="814"/>
        <v>0</v>
      </c>
    </row>
    <row r="268">
      <c r="A268" s="9" t="s">
        <v>322</v>
      </c>
      <c r="B268" s="3">
        <f t="shared" ref="B268:M268" si="815">VALUE(MID($A268,B$1,1))</f>
        <v>1</v>
      </c>
      <c r="C268" s="3">
        <f t="shared" si="815"/>
        <v>0</v>
      </c>
      <c r="D268" s="3">
        <f t="shared" si="815"/>
        <v>1</v>
      </c>
      <c r="E268" s="3">
        <f t="shared" si="815"/>
        <v>1</v>
      </c>
      <c r="F268" s="3">
        <f t="shared" si="815"/>
        <v>0</v>
      </c>
      <c r="G268" s="3">
        <f t="shared" si="815"/>
        <v>0</v>
      </c>
      <c r="H268" s="3">
        <f t="shared" si="815"/>
        <v>0</v>
      </c>
      <c r="I268" s="3">
        <f t="shared" si="815"/>
        <v>1</v>
      </c>
      <c r="J268" s="3">
        <f t="shared" si="815"/>
        <v>1</v>
      </c>
      <c r="K268" s="3">
        <f t="shared" si="815"/>
        <v>0</v>
      </c>
      <c r="L268" s="3">
        <f t="shared" si="815"/>
        <v>0</v>
      </c>
      <c r="M268" s="3">
        <f t="shared" si="815"/>
        <v>1</v>
      </c>
      <c r="AA268" s="3">
        <f t="shared" si="8"/>
        <v>2841</v>
      </c>
      <c r="AB268" s="7" t="b">
        <v>1</v>
      </c>
      <c r="AC268" s="3" t="b">
        <f t="shared" si="9"/>
        <v>0</v>
      </c>
      <c r="AD268" s="3" t="b">
        <f t="shared" ref="AD268:AN268" si="816">AND(AC268,C268=P$15)</f>
        <v>0</v>
      </c>
      <c r="AE268" s="3" t="b">
        <f t="shared" si="816"/>
        <v>0</v>
      </c>
      <c r="AF268" s="3" t="b">
        <f t="shared" si="816"/>
        <v>0</v>
      </c>
      <c r="AG268" s="3" t="b">
        <f t="shared" si="816"/>
        <v>0</v>
      </c>
      <c r="AH268" s="3" t="b">
        <f t="shared" si="816"/>
        <v>0</v>
      </c>
      <c r="AI268" s="3" t="b">
        <f t="shared" si="816"/>
        <v>0</v>
      </c>
      <c r="AJ268" s="3" t="b">
        <f t="shared" si="816"/>
        <v>0</v>
      </c>
      <c r="AK268" s="3" t="b">
        <f t="shared" si="816"/>
        <v>0</v>
      </c>
      <c r="AL268" s="3" t="b">
        <f t="shared" si="816"/>
        <v>0</v>
      </c>
      <c r="AM268" s="3" t="b">
        <f t="shared" si="816"/>
        <v>0</v>
      </c>
      <c r="AN268" s="8" t="b">
        <f t="shared" si="816"/>
        <v>0</v>
      </c>
      <c r="AO268" s="10" t="b">
        <f t="shared" si="11"/>
        <v>1</v>
      </c>
      <c r="AP268" s="3" t="b">
        <f t="shared" ref="AP268:AZ268" si="817">AND(AO268,C268=P$21)</f>
        <v>1</v>
      </c>
      <c r="AQ268" s="3" t="b">
        <f t="shared" si="817"/>
        <v>1</v>
      </c>
      <c r="AR268" s="3" t="b">
        <f t="shared" si="817"/>
        <v>0</v>
      </c>
      <c r="AS268" s="3" t="b">
        <f t="shared" si="817"/>
        <v>0</v>
      </c>
      <c r="AT268" s="3" t="b">
        <f t="shared" si="817"/>
        <v>0</v>
      </c>
      <c r="AU268" s="3" t="b">
        <f t="shared" si="817"/>
        <v>0</v>
      </c>
      <c r="AV268" s="3" t="b">
        <f t="shared" si="817"/>
        <v>0</v>
      </c>
      <c r="AW268" s="3" t="b">
        <f t="shared" si="817"/>
        <v>0</v>
      </c>
      <c r="AX268" s="3" t="b">
        <f t="shared" si="817"/>
        <v>0</v>
      </c>
      <c r="AY268" s="3" t="b">
        <f t="shared" si="817"/>
        <v>0</v>
      </c>
      <c r="AZ268" s="3" t="b">
        <f t="shared" si="817"/>
        <v>0</v>
      </c>
    </row>
    <row r="269">
      <c r="A269" s="9" t="s">
        <v>323</v>
      </c>
      <c r="B269" s="3">
        <f t="shared" ref="B269:M269" si="818">VALUE(MID($A269,B$1,1))</f>
        <v>0</v>
      </c>
      <c r="C269" s="3">
        <f t="shared" si="818"/>
        <v>0</v>
      </c>
      <c r="D269" s="3">
        <f t="shared" si="818"/>
        <v>0</v>
      </c>
      <c r="E269" s="3">
        <f t="shared" si="818"/>
        <v>0</v>
      </c>
      <c r="F269" s="3">
        <f t="shared" si="818"/>
        <v>0</v>
      </c>
      <c r="G269" s="3">
        <f t="shared" si="818"/>
        <v>1</v>
      </c>
      <c r="H269" s="3">
        <f t="shared" si="818"/>
        <v>0</v>
      </c>
      <c r="I269" s="3">
        <f t="shared" si="818"/>
        <v>1</v>
      </c>
      <c r="J269" s="3">
        <f t="shared" si="818"/>
        <v>0</v>
      </c>
      <c r="K269" s="3">
        <f t="shared" si="818"/>
        <v>0</v>
      </c>
      <c r="L269" s="3">
        <f t="shared" si="818"/>
        <v>1</v>
      </c>
      <c r="M269" s="3">
        <f t="shared" si="818"/>
        <v>1</v>
      </c>
      <c r="AA269" s="3">
        <f t="shared" si="8"/>
        <v>83</v>
      </c>
      <c r="AB269" s="7" t="b">
        <v>1</v>
      </c>
      <c r="AC269" s="3" t="b">
        <f t="shared" si="9"/>
        <v>1</v>
      </c>
      <c r="AD269" s="3" t="b">
        <f t="shared" ref="AD269:AN269" si="819">AND(AC269,C269=P$15)</f>
        <v>1</v>
      </c>
      <c r="AE269" s="3" t="b">
        <f t="shared" si="819"/>
        <v>0</v>
      </c>
      <c r="AF269" s="3" t="b">
        <f t="shared" si="819"/>
        <v>0</v>
      </c>
      <c r="AG269" s="3" t="b">
        <f t="shared" si="819"/>
        <v>0</v>
      </c>
      <c r="AH269" s="3" t="b">
        <f t="shared" si="819"/>
        <v>0</v>
      </c>
      <c r="AI269" s="3" t="b">
        <f t="shared" si="819"/>
        <v>0</v>
      </c>
      <c r="AJ269" s="3" t="b">
        <f t="shared" si="819"/>
        <v>0</v>
      </c>
      <c r="AK269" s="3" t="b">
        <f t="shared" si="819"/>
        <v>0</v>
      </c>
      <c r="AL269" s="3" t="b">
        <f t="shared" si="819"/>
        <v>0</v>
      </c>
      <c r="AM269" s="3" t="b">
        <f t="shared" si="819"/>
        <v>0</v>
      </c>
      <c r="AN269" s="8" t="b">
        <f t="shared" si="819"/>
        <v>0</v>
      </c>
      <c r="AO269" s="10" t="b">
        <f t="shared" si="11"/>
        <v>0</v>
      </c>
      <c r="AP269" s="3" t="b">
        <f t="shared" ref="AP269:AZ269" si="820">AND(AO269,C269=P$21)</f>
        <v>0</v>
      </c>
      <c r="AQ269" s="3" t="b">
        <f t="shared" si="820"/>
        <v>0</v>
      </c>
      <c r="AR269" s="3" t="b">
        <f t="shared" si="820"/>
        <v>0</v>
      </c>
      <c r="AS269" s="3" t="b">
        <f t="shared" si="820"/>
        <v>0</v>
      </c>
      <c r="AT269" s="3" t="b">
        <f t="shared" si="820"/>
        <v>0</v>
      </c>
      <c r="AU269" s="3" t="b">
        <f t="shared" si="820"/>
        <v>0</v>
      </c>
      <c r="AV269" s="3" t="b">
        <f t="shared" si="820"/>
        <v>0</v>
      </c>
      <c r="AW269" s="3" t="b">
        <f t="shared" si="820"/>
        <v>0</v>
      </c>
      <c r="AX269" s="3" t="b">
        <f t="shared" si="820"/>
        <v>0</v>
      </c>
      <c r="AY269" s="3" t="b">
        <f t="shared" si="820"/>
        <v>0</v>
      </c>
      <c r="AZ269" s="3" t="b">
        <f t="shared" si="820"/>
        <v>0</v>
      </c>
    </row>
    <row r="270">
      <c r="A270" s="9" t="s">
        <v>324</v>
      </c>
      <c r="B270" s="3">
        <f t="shared" ref="B270:M270" si="821">VALUE(MID($A270,B$1,1))</f>
        <v>1</v>
      </c>
      <c r="C270" s="3">
        <f t="shared" si="821"/>
        <v>0</v>
      </c>
      <c r="D270" s="3">
        <f t="shared" si="821"/>
        <v>1</v>
      </c>
      <c r="E270" s="3">
        <f t="shared" si="821"/>
        <v>0</v>
      </c>
      <c r="F270" s="3">
        <f t="shared" si="821"/>
        <v>1</v>
      </c>
      <c r="G270" s="3">
        <f t="shared" si="821"/>
        <v>1</v>
      </c>
      <c r="H270" s="3">
        <f t="shared" si="821"/>
        <v>1</v>
      </c>
      <c r="I270" s="3">
        <f t="shared" si="821"/>
        <v>1</v>
      </c>
      <c r="J270" s="3">
        <f t="shared" si="821"/>
        <v>1</v>
      </c>
      <c r="K270" s="3">
        <f t="shared" si="821"/>
        <v>1</v>
      </c>
      <c r="L270" s="3">
        <f t="shared" si="821"/>
        <v>0</v>
      </c>
      <c r="M270" s="3">
        <f t="shared" si="821"/>
        <v>0</v>
      </c>
      <c r="AA270" s="3">
        <f t="shared" si="8"/>
        <v>2812</v>
      </c>
      <c r="AB270" s="7" t="b">
        <v>1</v>
      </c>
      <c r="AC270" s="3" t="b">
        <f t="shared" si="9"/>
        <v>0</v>
      </c>
      <c r="AD270" s="3" t="b">
        <f t="shared" ref="AD270:AN270" si="822">AND(AC270,C270=P$15)</f>
        <v>0</v>
      </c>
      <c r="AE270" s="3" t="b">
        <f t="shared" si="822"/>
        <v>0</v>
      </c>
      <c r="AF270" s="3" t="b">
        <f t="shared" si="822"/>
        <v>0</v>
      </c>
      <c r="AG270" s="3" t="b">
        <f t="shared" si="822"/>
        <v>0</v>
      </c>
      <c r="AH270" s="3" t="b">
        <f t="shared" si="822"/>
        <v>0</v>
      </c>
      <c r="AI270" s="3" t="b">
        <f t="shared" si="822"/>
        <v>0</v>
      </c>
      <c r="AJ270" s="3" t="b">
        <f t="shared" si="822"/>
        <v>0</v>
      </c>
      <c r="AK270" s="3" t="b">
        <f t="shared" si="822"/>
        <v>0</v>
      </c>
      <c r="AL270" s="3" t="b">
        <f t="shared" si="822"/>
        <v>0</v>
      </c>
      <c r="AM270" s="3" t="b">
        <f t="shared" si="822"/>
        <v>0</v>
      </c>
      <c r="AN270" s="8" t="b">
        <f t="shared" si="822"/>
        <v>0</v>
      </c>
      <c r="AO270" s="10" t="b">
        <f t="shared" si="11"/>
        <v>1</v>
      </c>
      <c r="AP270" s="3" t="b">
        <f t="shared" ref="AP270:AZ270" si="823">AND(AO270,C270=P$21)</f>
        <v>1</v>
      </c>
      <c r="AQ270" s="3" t="b">
        <f t="shared" si="823"/>
        <v>1</v>
      </c>
      <c r="AR270" s="3" t="b">
        <f t="shared" si="823"/>
        <v>1</v>
      </c>
      <c r="AS270" s="3" t="b">
        <f t="shared" si="823"/>
        <v>1</v>
      </c>
      <c r="AT270" s="3" t="b">
        <f t="shared" si="823"/>
        <v>0</v>
      </c>
      <c r="AU270" s="3" t="b">
        <f t="shared" si="823"/>
        <v>0</v>
      </c>
      <c r="AV270" s="3" t="b">
        <f t="shared" si="823"/>
        <v>0</v>
      </c>
      <c r="AW270" s="3" t="b">
        <f t="shared" si="823"/>
        <v>0</v>
      </c>
      <c r="AX270" s="3" t="b">
        <f t="shared" si="823"/>
        <v>0</v>
      </c>
      <c r="AY270" s="3" t="b">
        <f t="shared" si="823"/>
        <v>0</v>
      </c>
      <c r="AZ270" s="3" t="b">
        <f t="shared" si="823"/>
        <v>0</v>
      </c>
    </row>
    <row r="271">
      <c r="A271" s="9" t="s">
        <v>325</v>
      </c>
      <c r="B271" s="3">
        <f t="shared" ref="B271:M271" si="824">VALUE(MID($A271,B$1,1))</f>
        <v>0</v>
      </c>
      <c r="C271" s="3">
        <f t="shared" si="824"/>
        <v>0</v>
      </c>
      <c r="D271" s="3">
        <f t="shared" si="824"/>
        <v>1</v>
      </c>
      <c r="E271" s="3">
        <f t="shared" si="824"/>
        <v>1</v>
      </c>
      <c r="F271" s="3">
        <f t="shared" si="824"/>
        <v>1</v>
      </c>
      <c r="G271" s="3">
        <f t="shared" si="824"/>
        <v>1</v>
      </c>
      <c r="H271" s="3">
        <f t="shared" si="824"/>
        <v>1</v>
      </c>
      <c r="I271" s="3">
        <f t="shared" si="824"/>
        <v>0</v>
      </c>
      <c r="J271" s="3">
        <f t="shared" si="824"/>
        <v>1</v>
      </c>
      <c r="K271" s="3">
        <f t="shared" si="824"/>
        <v>0</v>
      </c>
      <c r="L271" s="3">
        <f t="shared" si="824"/>
        <v>0</v>
      </c>
      <c r="M271" s="3">
        <f t="shared" si="824"/>
        <v>1</v>
      </c>
      <c r="AA271" s="3">
        <f t="shared" si="8"/>
        <v>1001</v>
      </c>
      <c r="AB271" s="7" t="b">
        <v>1</v>
      </c>
      <c r="AC271" s="3" t="b">
        <f t="shared" si="9"/>
        <v>1</v>
      </c>
      <c r="AD271" s="3" t="b">
        <f t="shared" ref="AD271:AN271" si="825">AND(AC271,C271=P$15)</f>
        <v>1</v>
      </c>
      <c r="AE271" s="3" t="b">
        <f t="shared" si="825"/>
        <v>1</v>
      </c>
      <c r="AF271" s="3" t="b">
        <f t="shared" si="825"/>
        <v>1</v>
      </c>
      <c r="AG271" s="3" t="b">
        <f t="shared" si="825"/>
        <v>0</v>
      </c>
      <c r="AH271" s="3" t="b">
        <f t="shared" si="825"/>
        <v>0</v>
      </c>
      <c r="AI271" s="3" t="b">
        <f t="shared" si="825"/>
        <v>0</v>
      </c>
      <c r="AJ271" s="3" t="b">
        <f t="shared" si="825"/>
        <v>0</v>
      </c>
      <c r="AK271" s="3" t="b">
        <f t="shared" si="825"/>
        <v>0</v>
      </c>
      <c r="AL271" s="3" t="b">
        <f t="shared" si="825"/>
        <v>0</v>
      </c>
      <c r="AM271" s="3" t="b">
        <f t="shared" si="825"/>
        <v>0</v>
      </c>
      <c r="AN271" s="8" t="b">
        <f t="shared" si="825"/>
        <v>0</v>
      </c>
      <c r="AO271" s="10" t="b">
        <f t="shared" si="11"/>
        <v>0</v>
      </c>
      <c r="AP271" s="3" t="b">
        <f t="shared" ref="AP271:AZ271" si="826">AND(AO271,C271=P$21)</f>
        <v>0</v>
      </c>
      <c r="AQ271" s="3" t="b">
        <f t="shared" si="826"/>
        <v>0</v>
      </c>
      <c r="AR271" s="3" t="b">
        <f t="shared" si="826"/>
        <v>0</v>
      </c>
      <c r="AS271" s="3" t="b">
        <f t="shared" si="826"/>
        <v>0</v>
      </c>
      <c r="AT271" s="3" t="b">
        <f t="shared" si="826"/>
        <v>0</v>
      </c>
      <c r="AU271" s="3" t="b">
        <f t="shared" si="826"/>
        <v>0</v>
      </c>
      <c r="AV271" s="3" t="b">
        <f t="shared" si="826"/>
        <v>0</v>
      </c>
      <c r="AW271" s="3" t="b">
        <f t="shared" si="826"/>
        <v>0</v>
      </c>
      <c r="AX271" s="3" t="b">
        <f t="shared" si="826"/>
        <v>0</v>
      </c>
      <c r="AY271" s="3" t="b">
        <f t="shared" si="826"/>
        <v>0</v>
      </c>
      <c r="AZ271" s="3" t="b">
        <f t="shared" si="826"/>
        <v>0</v>
      </c>
    </row>
    <row r="272">
      <c r="A272" s="9" t="s">
        <v>326</v>
      </c>
      <c r="B272" s="3">
        <f t="shared" ref="B272:M272" si="827">VALUE(MID($A272,B$1,1))</f>
        <v>1</v>
      </c>
      <c r="C272" s="3">
        <f t="shared" si="827"/>
        <v>1</v>
      </c>
      <c r="D272" s="3">
        <f t="shared" si="827"/>
        <v>0</v>
      </c>
      <c r="E272" s="3">
        <f t="shared" si="827"/>
        <v>0</v>
      </c>
      <c r="F272" s="3">
        <f t="shared" si="827"/>
        <v>1</v>
      </c>
      <c r="G272" s="3">
        <f t="shared" si="827"/>
        <v>0</v>
      </c>
      <c r="H272" s="3">
        <f t="shared" si="827"/>
        <v>0</v>
      </c>
      <c r="I272" s="3">
        <f t="shared" si="827"/>
        <v>1</v>
      </c>
      <c r="J272" s="3">
        <f t="shared" si="827"/>
        <v>1</v>
      </c>
      <c r="K272" s="3">
        <f t="shared" si="827"/>
        <v>0</v>
      </c>
      <c r="L272" s="3">
        <f t="shared" si="827"/>
        <v>1</v>
      </c>
      <c r="M272" s="3">
        <f t="shared" si="827"/>
        <v>0</v>
      </c>
      <c r="AA272" s="3">
        <f t="shared" si="8"/>
        <v>3226</v>
      </c>
      <c r="AB272" s="7" t="b">
        <v>1</v>
      </c>
      <c r="AC272" s="3" t="b">
        <f t="shared" si="9"/>
        <v>0</v>
      </c>
      <c r="AD272" s="3" t="b">
        <f t="shared" ref="AD272:AN272" si="828">AND(AC272,C272=P$15)</f>
        <v>0</v>
      </c>
      <c r="AE272" s="3" t="b">
        <f t="shared" si="828"/>
        <v>0</v>
      </c>
      <c r="AF272" s="3" t="b">
        <f t="shared" si="828"/>
        <v>0</v>
      </c>
      <c r="AG272" s="3" t="b">
        <f t="shared" si="828"/>
        <v>0</v>
      </c>
      <c r="AH272" s="3" t="b">
        <f t="shared" si="828"/>
        <v>0</v>
      </c>
      <c r="AI272" s="3" t="b">
        <f t="shared" si="828"/>
        <v>0</v>
      </c>
      <c r="AJ272" s="3" t="b">
        <f t="shared" si="828"/>
        <v>0</v>
      </c>
      <c r="AK272" s="3" t="b">
        <f t="shared" si="828"/>
        <v>0</v>
      </c>
      <c r="AL272" s="3" t="b">
        <f t="shared" si="828"/>
        <v>0</v>
      </c>
      <c r="AM272" s="3" t="b">
        <f t="shared" si="828"/>
        <v>0</v>
      </c>
      <c r="AN272" s="8" t="b">
        <f t="shared" si="828"/>
        <v>0</v>
      </c>
      <c r="AO272" s="10" t="b">
        <f t="shared" si="11"/>
        <v>1</v>
      </c>
      <c r="AP272" s="3" t="b">
        <f t="shared" ref="AP272:AZ272" si="829">AND(AO272,C272=P$21)</f>
        <v>0</v>
      </c>
      <c r="AQ272" s="3" t="b">
        <f t="shared" si="829"/>
        <v>0</v>
      </c>
      <c r="AR272" s="3" t="b">
        <f t="shared" si="829"/>
        <v>0</v>
      </c>
      <c r="AS272" s="3" t="b">
        <f t="shared" si="829"/>
        <v>0</v>
      </c>
      <c r="AT272" s="3" t="b">
        <f t="shared" si="829"/>
        <v>0</v>
      </c>
      <c r="AU272" s="3" t="b">
        <f t="shared" si="829"/>
        <v>0</v>
      </c>
      <c r="AV272" s="3" t="b">
        <f t="shared" si="829"/>
        <v>0</v>
      </c>
      <c r="AW272" s="3" t="b">
        <f t="shared" si="829"/>
        <v>0</v>
      </c>
      <c r="AX272" s="3" t="b">
        <f t="shared" si="829"/>
        <v>0</v>
      </c>
      <c r="AY272" s="3" t="b">
        <f t="shared" si="829"/>
        <v>0</v>
      </c>
      <c r="AZ272" s="3" t="b">
        <f t="shared" si="829"/>
        <v>0</v>
      </c>
    </row>
    <row r="273">
      <c r="A273" s="9" t="s">
        <v>327</v>
      </c>
      <c r="B273" s="3">
        <f t="shared" ref="B273:M273" si="830">VALUE(MID($A273,B$1,1))</f>
        <v>0</v>
      </c>
      <c r="C273" s="3">
        <f t="shared" si="830"/>
        <v>1</v>
      </c>
      <c r="D273" s="3">
        <f t="shared" si="830"/>
        <v>0</v>
      </c>
      <c r="E273" s="3">
        <f t="shared" si="830"/>
        <v>1</v>
      </c>
      <c r="F273" s="3">
        <f t="shared" si="830"/>
        <v>1</v>
      </c>
      <c r="G273" s="3">
        <f t="shared" si="830"/>
        <v>0</v>
      </c>
      <c r="H273" s="3">
        <f t="shared" si="830"/>
        <v>0</v>
      </c>
      <c r="I273" s="3">
        <f t="shared" si="830"/>
        <v>1</v>
      </c>
      <c r="J273" s="3">
        <f t="shared" si="830"/>
        <v>0</v>
      </c>
      <c r="K273" s="3">
        <f t="shared" si="830"/>
        <v>1</v>
      </c>
      <c r="L273" s="3">
        <f t="shared" si="830"/>
        <v>0</v>
      </c>
      <c r="M273" s="3">
        <f t="shared" si="830"/>
        <v>1</v>
      </c>
      <c r="AA273" s="3">
        <f t="shared" si="8"/>
        <v>1429</v>
      </c>
      <c r="AB273" s="7" t="b">
        <v>1</v>
      </c>
      <c r="AC273" s="3" t="b">
        <f t="shared" si="9"/>
        <v>1</v>
      </c>
      <c r="AD273" s="3" t="b">
        <f t="shared" ref="AD273:AN273" si="831">AND(AC273,C273=P$15)</f>
        <v>0</v>
      </c>
      <c r="AE273" s="3" t="b">
        <f t="shared" si="831"/>
        <v>0</v>
      </c>
      <c r="AF273" s="3" t="b">
        <f t="shared" si="831"/>
        <v>0</v>
      </c>
      <c r="AG273" s="3" t="b">
        <f t="shared" si="831"/>
        <v>0</v>
      </c>
      <c r="AH273" s="3" t="b">
        <f t="shared" si="831"/>
        <v>0</v>
      </c>
      <c r="AI273" s="3" t="b">
        <f t="shared" si="831"/>
        <v>0</v>
      </c>
      <c r="AJ273" s="3" t="b">
        <f t="shared" si="831"/>
        <v>0</v>
      </c>
      <c r="AK273" s="3" t="b">
        <f t="shared" si="831"/>
        <v>0</v>
      </c>
      <c r="AL273" s="3" t="b">
        <f t="shared" si="831"/>
        <v>0</v>
      </c>
      <c r="AM273" s="3" t="b">
        <f t="shared" si="831"/>
        <v>0</v>
      </c>
      <c r="AN273" s="8" t="b">
        <f t="shared" si="831"/>
        <v>0</v>
      </c>
      <c r="AO273" s="10" t="b">
        <f t="shared" si="11"/>
        <v>0</v>
      </c>
      <c r="AP273" s="3" t="b">
        <f t="shared" ref="AP273:AZ273" si="832">AND(AO273,C273=P$21)</f>
        <v>0</v>
      </c>
      <c r="AQ273" s="3" t="b">
        <f t="shared" si="832"/>
        <v>0</v>
      </c>
      <c r="AR273" s="3" t="b">
        <f t="shared" si="832"/>
        <v>0</v>
      </c>
      <c r="AS273" s="3" t="b">
        <f t="shared" si="832"/>
        <v>0</v>
      </c>
      <c r="AT273" s="3" t="b">
        <f t="shared" si="832"/>
        <v>0</v>
      </c>
      <c r="AU273" s="3" t="b">
        <f t="shared" si="832"/>
        <v>0</v>
      </c>
      <c r="AV273" s="3" t="b">
        <f t="shared" si="832"/>
        <v>0</v>
      </c>
      <c r="AW273" s="3" t="b">
        <f t="shared" si="832"/>
        <v>0</v>
      </c>
      <c r="AX273" s="3" t="b">
        <f t="shared" si="832"/>
        <v>0</v>
      </c>
      <c r="AY273" s="3" t="b">
        <f t="shared" si="832"/>
        <v>0</v>
      </c>
      <c r="AZ273" s="3" t="b">
        <f t="shared" si="832"/>
        <v>0</v>
      </c>
    </row>
    <row r="274">
      <c r="A274" s="9" t="s">
        <v>328</v>
      </c>
      <c r="B274" s="3">
        <f t="shared" ref="B274:M274" si="833">VALUE(MID($A274,B$1,1))</f>
        <v>0</v>
      </c>
      <c r="C274" s="3">
        <f t="shared" si="833"/>
        <v>0</v>
      </c>
      <c r="D274" s="3">
        <f t="shared" si="833"/>
        <v>0</v>
      </c>
      <c r="E274" s="3">
        <f t="shared" si="833"/>
        <v>0</v>
      </c>
      <c r="F274" s="3">
        <f t="shared" si="833"/>
        <v>1</v>
      </c>
      <c r="G274" s="3">
        <f t="shared" si="833"/>
        <v>0</v>
      </c>
      <c r="H274" s="3">
        <f t="shared" si="833"/>
        <v>0</v>
      </c>
      <c r="I274" s="3">
        <f t="shared" si="833"/>
        <v>0</v>
      </c>
      <c r="J274" s="3">
        <f t="shared" si="833"/>
        <v>0</v>
      </c>
      <c r="K274" s="3">
        <f t="shared" si="833"/>
        <v>0</v>
      </c>
      <c r="L274" s="3">
        <f t="shared" si="833"/>
        <v>1</v>
      </c>
      <c r="M274" s="3">
        <f t="shared" si="833"/>
        <v>0</v>
      </c>
      <c r="AA274" s="3">
        <f t="shared" si="8"/>
        <v>130</v>
      </c>
      <c r="AB274" s="7" t="b">
        <v>1</v>
      </c>
      <c r="AC274" s="3" t="b">
        <f t="shared" si="9"/>
        <v>1</v>
      </c>
      <c r="AD274" s="3" t="b">
        <f t="shared" ref="AD274:AN274" si="834">AND(AC274,C274=P$15)</f>
        <v>1</v>
      </c>
      <c r="AE274" s="3" t="b">
        <f t="shared" si="834"/>
        <v>0</v>
      </c>
      <c r="AF274" s="3" t="b">
        <f t="shared" si="834"/>
        <v>0</v>
      </c>
      <c r="AG274" s="3" t="b">
        <f t="shared" si="834"/>
        <v>0</v>
      </c>
      <c r="AH274" s="3" t="b">
        <f t="shared" si="834"/>
        <v>0</v>
      </c>
      <c r="AI274" s="3" t="b">
        <f t="shared" si="834"/>
        <v>0</v>
      </c>
      <c r="AJ274" s="3" t="b">
        <f t="shared" si="834"/>
        <v>0</v>
      </c>
      <c r="AK274" s="3" t="b">
        <f t="shared" si="834"/>
        <v>0</v>
      </c>
      <c r="AL274" s="3" t="b">
        <f t="shared" si="834"/>
        <v>0</v>
      </c>
      <c r="AM274" s="3" t="b">
        <f t="shared" si="834"/>
        <v>0</v>
      </c>
      <c r="AN274" s="8" t="b">
        <f t="shared" si="834"/>
        <v>0</v>
      </c>
      <c r="AO274" s="10" t="b">
        <f t="shared" si="11"/>
        <v>0</v>
      </c>
      <c r="AP274" s="3" t="b">
        <f t="shared" ref="AP274:AZ274" si="835">AND(AO274,C274=P$21)</f>
        <v>0</v>
      </c>
      <c r="AQ274" s="3" t="b">
        <f t="shared" si="835"/>
        <v>0</v>
      </c>
      <c r="AR274" s="3" t="b">
        <f t="shared" si="835"/>
        <v>0</v>
      </c>
      <c r="AS274" s="3" t="b">
        <f t="shared" si="835"/>
        <v>0</v>
      </c>
      <c r="AT274" s="3" t="b">
        <f t="shared" si="835"/>
        <v>0</v>
      </c>
      <c r="AU274" s="3" t="b">
        <f t="shared" si="835"/>
        <v>0</v>
      </c>
      <c r="AV274" s="3" t="b">
        <f t="shared" si="835"/>
        <v>0</v>
      </c>
      <c r="AW274" s="3" t="b">
        <f t="shared" si="835"/>
        <v>0</v>
      </c>
      <c r="AX274" s="3" t="b">
        <f t="shared" si="835"/>
        <v>0</v>
      </c>
      <c r="AY274" s="3" t="b">
        <f t="shared" si="835"/>
        <v>0</v>
      </c>
      <c r="AZ274" s="3" t="b">
        <f t="shared" si="835"/>
        <v>0</v>
      </c>
    </row>
    <row r="275">
      <c r="A275" s="9" t="s">
        <v>329</v>
      </c>
      <c r="B275" s="3">
        <f t="shared" ref="B275:M275" si="836">VALUE(MID($A275,B$1,1))</f>
        <v>1</v>
      </c>
      <c r="C275" s="3">
        <f t="shared" si="836"/>
        <v>0</v>
      </c>
      <c r="D275" s="3">
        <f t="shared" si="836"/>
        <v>1</v>
      </c>
      <c r="E275" s="3">
        <f t="shared" si="836"/>
        <v>1</v>
      </c>
      <c r="F275" s="3">
        <f t="shared" si="836"/>
        <v>1</v>
      </c>
      <c r="G275" s="3">
        <f t="shared" si="836"/>
        <v>1</v>
      </c>
      <c r="H275" s="3">
        <f t="shared" si="836"/>
        <v>1</v>
      </c>
      <c r="I275" s="3">
        <f t="shared" si="836"/>
        <v>0</v>
      </c>
      <c r="J275" s="3">
        <f t="shared" si="836"/>
        <v>1</v>
      </c>
      <c r="K275" s="3">
        <f t="shared" si="836"/>
        <v>1</v>
      </c>
      <c r="L275" s="3">
        <f t="shared" si="836"/>
        <v>0</v>
      </c>
      <c r="M275" s="3">
        <f t="shared" si="836"/>
        <v>1</v>
      </c>
      <c r="AA275" s="3">
        <f t="shared" si="8"/>
        <v>3053</v>
      </c>
      <c r="AB275" s="7" t="b">
        <v>1</v>
      </c>
      <c r="AC275" s="3" t="b">
        <f t="shared" si="9"/>
        <v>0</v>
      </c>
      <c r="AD275" s="3" t="b">
        <f t="shared" ref="AD275:AN275" si="837">AND(AC275,C275=P$15)</f>
        <v>0</v>
      </c>
      <c r="AE275" s="3" t="b">
        <f t="shared" si="837"/>
        <v>0</v>
      </c>
      <c r="AF275" s="3" t="b">
        <f t="shared" si="837"/>
        <v>0</v>
      </c>
      <c r="AG275" s="3" t="b">
        <f t="shared" si="837"/>
        <v>0</v>
      </c>
      <c r="AH275" s="3" t="b">
        <f t="shared" si="837"/>
        <v>0</v>
      </c>
      <c r="AI275" s="3" t="b">
        <f t="shared" si="837"/>
        <v>0</v>
      </c>
      <c r="AJ275" s="3" t="b">
        <f t="shared" si="837"/>
        <v>0</v>
      </c>
      <c r="AK275" s="3" t="b">
        <f t="shared" si="837"/>
        <v>0</v>
      </c>
      <c r="AL275" s="3" t="b">
        <f t="shared" si="837"/>
        <v>0</v>
      </c>
      <c r="AM275" s="3" t="b">
        <f t="shared" si="837"/>
        <v>0</v>
      </c>
      <c r="AN275" s="8" t="b">
        <f t="shared" si="837"/>
        <v>0</v>
      </c>
      <c r="AO275" s="10" t="b">
        <f t="shared" si="11"/>
        <v>1</v>
      </c>
      <c r="AP275" s="3" t="b">
        <f t="shared" ref="AP275:AZ275" si="838">AND(AO275,C275=P$21)</f>
        <v>1</v>
      </c>
      <c r="AQ275" s="3" t="b">
        <f t="shared" si="838"/>
        <v>1</v>
      </c>
      <c r="AR275" s="3" t="b">
        <f t="shared" si="838"/>
        <v>0</v>
      </c>
      <c r="AS275" s="3" t="b">
        <f t="shared" si="838"/>
        <v>0</v>
      </c>
      <c r="AT275" s="3" t="b">
        <f t="shared" si="838"/>
        <v>0</v>
      </c>
      <c r="AU275" s="3" t="b">
        <f t="shared" si="838"/>
        <v>0</v>
      </c>
      <c r="AV275" s="3" t="b">
        <f t="shared" si="838"/>
        <v>0</v>
      </c>
      <c r="AW275" s="3" t="b">
        <f t="shared" si="838"/>
        <v>0</v>
      </c>
      <c r="AX275" s="3" t="b">
        <f t="shared" si="838"/>
        <v>0</v>
      </c>
      <c r="AY275" s="3" t="b">
        <f t="shared" si="838"/>
        <v>0</v>
      </c>
      <c r="AZ275" s="3" t="b">
        <f t="shared" si="838"/>
        <v>0</v>
      </c>
    </row>
    <row r="276">
      <c r="A276" s="9" t="s">
        <v>330</v>
      </c>
      <c r="B276" s="3">
        <f t="shared" ref="B276:M276" si="839">VALUE(MID($A276,B$1,1))</f>
        <v>0</v>
      </c>
      <c r="C276" s="3">
        <f t="shared" si="839"/>
        <v>0</v>
      </c>
      <c r="D276" s="3">
        <f t="shared" si="839"/>
        <v>1</v>
      </c>
      <c r="E276" s="3">
        <f t="shared" si="839"/>
        <v>0</v>
      </c>
      <c r="F276" s="3">
        <f t="shared" si="839"/>
        <v>0</v>
      </c>
      <c r="G276" s="3">
        <f t="shared" si="839"/>
        <v>0</v>
      </c>
      <c r="H276" s="3">
        <f t="shared" si="839"/>
        <v>1</v>
      </c>
      <c r="I276" s="3">
        <f t="shared" si="839"/>
        <v>0</v>
      </c>
      <c r="J276" s="3">
        <f t="shared" si="839"/>
        <v>0</v>
      </c>
      <c r="K276" s="3">
        <f t="shared" si="839"/>
        <v>0</v>
      </c>
      <c r="L276" s="3">
        <f t="shared" si="839"/>
        <v>0</v>
      </c>
      <c r="M276" s="3">
        <f t="shared" si="839"/>
        <v>1</v>
      </c>
      <c r="AA276" s="3">
        <f t="shared" si="8"/>
        <v>545</v>
      </c>
      <c r="AB276" s="7" t="b">
        <v>1</v>
      </c>
      <c r="AC276" s="3" t="b">
        <f t="shared" si="9"/>
        <v>1</v>
      </c>
      <c r="AD276" s="3" t="b">
        <f t="shared" ref="AD276:AN276" si="840">AND(AC276,C276=P$15)</f>
        <v>1</v>
      </c>
      <c r="AE276" s="3" t="b">
        <f t="shared" si="840"/>
        <v>1</v>
      </c>
      <c r="AF276" s="3" t="b">
        <f t="shared" si="840"/>
        <v>0</v>
      </c>
      <c r="AG276" s="3" t="b">
        <f t="shared" si="840"/>
        <v>0</v>
      </c>
      <c r="AH276" s="3" t="b">
        <f t="shared" si="840"/>
        <v>0</v>
      </c>
      <c r="AI276" s="3" t="b">
        <f t="shared" si="840"/>
        <v>0</v>
      </c>
      <c r="AJ276" s="3" t="b">
        <f t="shared" si="840"/>
        <v>0</v>
      </c>
      <c r="AK276" s="3" t="b">
        <f t="shared" si="840"/>
        <v>0</v>
      </c>
      <c r="AL276" s="3" t="b">
        <f t="shared" si="840"/>
        <v>0</v>
      </c>
      <c r="AM276" s="3" t="b">
        <f t="shared" si="840"/>
        <v>0</v>
      </c>
      <c r="AN276" s="8" t="b">
        <f t="shared" si="840"/>
        <v>0</v>
      </c>
      <c r="AO276" s="10" t="b">
        <f t="shared" si="11"/>
        <v>0</v>
      </c>
      <c r="AP276" s="3" t="b">
        <f t="shared" ref="AP276:AZ276" si="841">AND(AO276,C276=P$21)</f>
        <v>0</v>
      </c>
      <c r="AQ276" s="3" t="b">
        <f t="shared" si="841"/>
        <v>0</v>
      </c>
      <c r="AR276" s="3" t="b">
        <f t="shared" si="841"/>
        <v>0</v>
      </c>
      <c r="AS276" s="3" t="b">
        <f t="shared" si="841"/>
        <v>0</v>
      </c>
      <c r="AT276" s="3" t="b">
        <f t="shared" si="841"/>
        <v>0</v>
      </c>
      <c r="AU276" s="3" t="b">
        <f t="shared" si="841"/>
        <v>0</v>
      </c>
      <c r="AV276" s="3" t="b">
        <f t="shared" si="841"/>
        <v>0</v>
      </c>
      <c r="AW276" s="3" t="b">
        <f t="shared" si="841"/>
        <v>0</v>
      </c>
      <c r="AX276" s="3" t="b">
        <f t="shared" si="841"/>
        <v>0</v>
      </c>
      <c r="AY276" s="3" t="b">
        <f t="shared" si="841"/>
        <v>0</v>
      </c>
      <c r="AZ276" s="3" t="b">
        <f t="shared" si="841"/>
        <v>0</v>
      </c>
    </row>
    <row r="277">
      <c r="A277" s="9" t="s">
        <v>331</v>
      </c>
      <c r="B277" s="3">
        <f t="shared" ref="B277:M277" si="842">VALUE(MID($A277,B$1,1))</f>
        <v>0</v>
      </c>
      <c r="C277" s="3">
        <f t="shared" si="842"/>
        <v>0</v>
      </c>
      <c r="D277" s="3">
        <f t="shared" si="842"/>
        <v>1</v>
      </c>
      <c r="E277" s="3">
        <f t="shared" si="842"/>
        <v>0</v>
      </c>
      <c r="F277" s="3">
        <f t="shared" si="842"/>
        <v>1</v>
      </c>
      <c r="G277" s="3">
        <f t="shared" si="842"/>
        <v>0</v>
      </c>
      <c r="H277" s="3">
        <f t="shared" si="842"/>
        <v>0</v>
      </c>
      <c r="I277" s="3">
        <f t="shared" si="842"/>
        <v>1</v>
      </c>
      <c r="J277" s="3">
        <f t="shared" si="842"/>
        <v>0</v>
      </c>
      <c r="K277" s="3">
        <f t="shared" si="842"/>
        <v>1</v>
      </c>
      <c r="L277" s="3">
        <f t="shared" si="842"/>
        <v>1</v>
      </c>
      <c r="M277" s="3">
        <f t="shared" si="842"/>
        <v>0</v>
      </c>
      <c r="AA277" s="3">
        <f t="shared" si="8"/>
        <v>662</v>
      </c>
      <c r="AB277" s="7" t="b">
        <v>1</v>
      </c>
      <c r="AC277" s="3" t="b">
        <f t="shared" si="9"/>
        <v>1</v>
      </c>
      <c r="AD277" s="3" t="b">
        <f t="shared" ref="AD277:AN277" si="843">AND(AC277,C277=P$15)</f>
        <v>1</v>
      </c>
      <c r="AE277" s="3" t="b">
        <f t="shared" si="843"/>
        <v>1</v>
      </c>
      <c r="AF277" s="3" t="b">
        <f t="shared" si="843"/>
        <v>0</v>
      </c>
      <c r="AG277" s="3" t="b">
        <f t="shared" si="843"/>
        <v>0</v>
      </c>
      <c r="AH277" s="3" t="b">
        <f t="shared" si="843"/>
        <v>0</v>
      </c>
      <c r="AI277" s="3" t="b">
        <f t="shared" si="843"/>
        <v>0</v>
      </c>
      <c r="AJ277" s="3" t="b">
        <f t="shared" si="843"/>
        <v>0</v>
      </c>
      <c r="AK277" s="3" t="b">
        <f t="shared" si="843"/>
        <v>0</v>
      </c>
      <c r="AL277" s="3" t="b">
        <f t="shared" si="843"/>
        <v>0</v>
      </c>
      <c r="AM277" s="3" t="b">
        <f t="shared" si="843"/>
        <v>0</v>
      </c>
      <c r="AN277" s="8" t="b">
        <f t="shared" si="843"/>
        <v>0</v>
      </c>
      <c r="AO277" s="10" t="b">
        <f t="shared" si="11"/>
        <v>0</v>
      </c>
      <c r="AP277" s="3" t="b">
        <f t="shared" ref="AP277:AZ277" si="844">AND(AO277,C277=P$21)</f>
        <v>0</v>
      </c>
      <c r="AQ277" s="3" t="b">
        <f t="shared" si="844"/>
        <v>0</v>
      </c>
      <c r="AR277" s="3" t="b">
        <f t="shared" si="844"/>
        <v>0</v>
      </c>
      <c r="AS277" s="3" t="b">
        <f t="shared" si="844"/>
        <v>0</v>
      </c>
      <c r="AT277" s="3" t="b">
        <f t="shared" si="844"/>
        <v>0</v>
      </c>
      <c r="AU277" s="3" t="b">
        <f t="shared" si="844"/>
        <v>0</v>
      </c>
      <c r="AV277" s="3" t="b">
        <f t="shared" si="844"/>
        <v>0</v>
      </c>
      <c r="AW277" s="3" t="b">
        <f t="shared" si="844"/>
        <v>0</v>
      </c>
      <c r="AX277" s="3" t="b">
        <f t="shared" si="844"/>
        <v>0</v>
      </c>
      <c r="AY277" s="3" t="b">
        <f t="shared" si="844"/>
        <v>0</v>
      </c>
      <c r="AZ277" s="3" t="b">
        <f t="shared" si="844"/>
        <v>0</v>
      </c>
    </row>
    <row r="278">
      <c r="A278" s="9" t="s">
        <v>332</v>
      </c>
      <c r="B278" s="3">
        <f t="shared" ref="B278:M278" si="845">VALUE(MID($A278,B$1,1))</f>
        <v>1</v>
      </c>
      <c r="C278" s="3">
        <f t="shared" si="845"/>
        <v>1</v>
      </c>
      <c r="D278" s="3">
        <f t="shared" si="845"/>
        <v>1</v>
      </c>
      <c r="E278" s="3">
        <f t="shared" si="845"/>
        <v>0</v>
      </c>
      <c r="F278" s="3">
        <f t="shared" si="845"/>
        <v>1</v>
      </c>
      <c r="G278" s="3">
        <f t="shared" si="845"/>
        <v>1</v>
      </c>
      <c r="H278" s="3">
        <f t="shared" si="845"/>
        <v>0</v>
      </c>
      <c r="I278" s="3">
        <f t="shared" si="845"/>
        <v>1</v>
      </c>
      <c r="J278" s="3">
        <f t="shared" si="845"/>
        <v>0</v>
      </c>
      <c r="K278" s="3">
        <f t="shared" si="845"/>
        <v>0</v>
      </c>
      <c r="L278" s="3">
        <f t="shared" si="845"/>
        <v>1</v>
      </c>
      <c r="M278" s="3">
        <f t="shared" si="845"/>
        <v>0</v>
      </c>
      <c r="AA278" s="3">
        <f t="shared" si="8"/>
        <v>3794</v>
      </c>
      <c r="AB278" s="7" t="b">
        <v>1</v>
      </c>
      <c r="AC278" s="3" t="b">
        <f t="shared" si="9"/>
        <v>0</v>
      </c>
      <c r="AD278" s="3" t="b">
        <f t="shared" ref="AD278:AN278" si="846">AND(AC278,C278=P$15)</f>
        <v>0</v>
      </c>
      <c r="AE278" s="3" t="b">
        <f t="shared" si="846"/>
        <v>0</v>
      </c>
      <c r="AF278" s="3" t="b">
        <f t="shared" si="846"/>
        <v>0</v>
      </c>
      <c r="AG278" s="3" t="b">
        <f t="shared" si="846"/>
        <v>0</v>
      </c>
      <c r="AH278" s="3" t="b">
        <f t="shared" si="846"/>
        <v>0</v>
      </c>
      <c r="AI278" s="3" t="b">
        <f t="shared" si="846"/>
        <v>0</v>
      </c>
      <c r="AJ278" s="3" t="b">
        <f t="shared" si="846"/>
        <v>0</v>
      </c>
      <c r="AK278" s="3" t="b">
        <f t="shared" si="846"/>
        <v>0</v>
      </c>
      <c r="AL278" s="3" t="b">
        <f t="shared" si="846"/>
        <v>0</v>
      </c>
      <c r="AM278" s="3" t="b">
        <f t="shared" si="846"/>
        <v>0</v>
      </c>
      <c r="AN278" s="8" t="b">
        <f t="shared" si="846"/>
        <v>0</v>
      </c>
      <c r="AO278" s="10" t="b">
        <f t="shared" si="11"/>
        <v>1</v>
      </c>
      <c r="AP278" s="3" t="b">
        <f t="shared" ref="AP278:AZ278" si="847">AND(AO278,C278=P$21)</f>
        <v>0</v>
      </c>
      <c r="AQ278" s="3" t="b">
        <f t="shared" si="847"/>
        <v>0</v>
      </c>
      <c r="AR278" s="3" t="b">
        <f t="shared" si="847"/>
        <v>0</v>
      </c>
      <c r="AS278" s="3" t="b">
        <f t="shared" si="847"/>
        <v>0</v>
      </c>
      <c r="AT278" s="3" t="b">
        <f t="shared" si="847"/>
        <v>0</v>
      </c>
      <c r="AU278" s="3" t="b">
        <f t="shared" si="847"/>
        <v>0</v>
      </c>
      <c r="AV278" s="3" t="b">
        <f t="shared" si="847"/>
        <v>0</v>
      </c>
      <c r="AW278" s="3" t="b">
        <f t="shared" si="847"/>
        <v>0</v>
      </c>
      <c r="AX278" s="3" t="b">
        <f t="shared" si="847"/>
        <v>0</v>
      </c>
      <c r="AY278" s="3" t="b">
        <f t="shared" si="847"/>
        <v>0</v>
      </c>
      <c r="AZ278" s="3" t="b">
        <f t="shared" si="847"/>
        <v>0</v>
      </c>
    </row>
    <row r="279">
      <c r="A279" s="9" t="s">
        <v>333</v>
      </c>
      <c r="B279" s="3">
        <f t="shared" ref="B279:M279" si="848">VALUE(MID($A279,B$1,1))</f>
        <v>1</v>
      </c>
      <c r="C279" s="3">
        <f t="shared" si="848"/>
        <v>1</v>
      </c>
      <c r="D279" s="3">
        <f t="shared" si="848"/>
        <v>1</v>
      </c>
      <c r="E279" s="3">
        <f t="shared" si="848"/>
        <v>0</v>
      </c>
      <c r="F279" s="3">
        <f t="shared" si="848"/>
        <v>1</v>
      </c>
      <c r="G279" s="3">
        <f t="shared" si="848"/>
        <v>0</v>
      </c>
      <c r="H279" s="3">
        <f t="shared" si="848"/>
        <v>1</v>
      </c>
      <c r="I279" s="3">
        <f t="shared" si="848"/>
        <v>1</v>
      </c>
      <c r="J279" s="3">
        <f t="shared" si="848"/>
        <v>1</v>
      </c>
      <c r="K279" s="3">
        <f t="shared" si="848"/>
        <v>0</v>
      </c>
      <c r="L279" s="3">
        <f t="shared" si="848"/>
        <v>0</v>
      </c>
      <c r="M279" s="3">
        <f t="shared" si="848"/>
        <v>0</v>
      </c>
      <c r="AA279" s="3">
        <f t="shared" si="8"/>
        <v>3768</v>
      </c>
      <c r="AB279" s="7" t="b">
        <v>1</v>
      </c>
      <c r="AC279" s="3" t="b">
        <f t="shared" si="9"/>
        <v>0</v>
      </c>
      <c r="AD279" s="3" t="b">
        <f t="shared" ref="AD279:AN279" si="849">AND(AC279,C279=P$15)</f>
        <v>0</v>
      </c>
      <c r="AE279" s="3" t="b">
        <f t="shared" si="849"/>
        <v>0</v>
      </c>
      <c r="AF279" s="3" t="b">
        <f t="shared" si="849"/>
        <v>0</v>
      </c>
      <c r="AG279" s="3" t="b">
        <f t="shared" si="849"/>
        <v>0</v>
      </c>
      <c r="AH279" s="3" t="b">
        <f t="shared" si="849"/>
        <v>0</v>
      </c>
      <c r="AI279" s="3" t="b">
        <f t="shared" si="849"/>
        <v>0</v>
      </c>
      <c r="AJ279" s="3" t="b">
        <f t="shared" si="849"/>
        <v>0</v>
      </c>
      <c r="AK279" s="3" t="b">
        <f t="shared" si="849"/>
        <v>0</v>
      </c>
      <c r="AL279" s="3" t="b">
        <f t="shared" si="849"/>
        <v>0</v>
      </c>
      <c r="AM279" s="3" t="b">
        <f t="shared" si="849"/>
        <v>0</v>
      </c>
      <c r="AN279" s="8" t="b">
        <f t="shared" si="849"/>
        <v>0</v>
      </c>
      <c r="AO279" s="10" t="b">
        <f t="shared" si="11"/>
        <v>1</v>
      </c>
      <c r="AP279" s="3" t="b">
        <f t="shared" ref="AP279:AZ279" si="850">AND(AO279,C279=P$21)</f>
        <v>0</v>
      </c>
      <c r="AQ279" s="3" t="b">
        <f t="shared" si="850"/>
        <v>0</v>
      </c>
      <c r="AR279" s="3" t="b">
        <f t="shared" si="850"/>
        <v>0</v>
      </c>
      <c r="AS279" s="3" t="b">
        <f t="shared" si="850"/>
        <v>0</v>
      </c>
      <c r="AT279" s="3" t="b">
        <f t="shared" si="850"/>
        <v>0</v>
      </c>
      <c r="AU279" s="3" t="b">
        <f t="shared" si="850"/>
        <v>0</v>
      </c>
      <c r="AV279" s="3" t="b">
        <f t="shared" si="850"/>
        <v>0</v>
      </c>
      <c r="AW279" s="3" t="b">
        <f t="shared" si="850"/>
        <v>0</v>
      </c>
      <c r="AX279" s="3" t="b">
        <f t="shared" si="850"/>
        <v>0</v>
      </c>
      <c r="AY279" s="3" t="b">
        <f t="shared" si="850"/>
        <v>0</v>
      </c>
      <c r="AZ279" s="3" t="b">
        <f t="shared" si="850"/>
        <v>0</v>
      </c>
    </row>
    <row r="280">
      <c r="A280" s="9" t="s">
        <v>334</v>
      </c>
      <c r="B280" s="3">
        <f t="shared" ref="B280:M280" si="851">VALUE(MID($A280,B$1,1))</f>
        <v>0</v>
      </c>
      <c r="C280" s="3">
        <f t="shared" si="851"/>
        <v>0</v>
      </c>
      <c r="D280" s="3">
        <f t="shared" si="851"/>
        <v>1</v>
      </c>
      <c r="E280" s="3">
        <f t="shared" si="851"/>
        <v>1</v>
      </c>
      <c r="F280" s="3">
        <f t="shared" si="851"/>
        <v>1</v>
      </c>
      <c r="G280" s="3">
        <f t="shared" si="851"/>
        <v>1</v>
      </c>
      <c r="H280" s="3">
        <f t="shared" si="851"/>
        <v>0</v>
      </c>
      <c r="I280" s="3">
        <f t="shared" si="851"/>
        <v>1</v>
      </c>
      <c r="J280" s="3">
        <f t="shared" si="851"/>
        <v>0</v>
      </c>
      <c r="K280" s="3">
        <f t="shared" si="851"/>
        <v>1</v>
      </c>
      <c r="L280" s="3">
        <f t="shared" si="851"/>
        <v>0</v>
      </c>
      <c r="M280" s="3">
        <f t="shared" si="851"/>
        <v>0</v>
      </c>
      <c r="AA280" s="3">
        <f t="shared" si="8"/>
        <v>980</v>
      </c>
      <c r="AB280" s="7" t="b">
        <v>1</v>
      </c>
      <c r="AC280" s="3" t="b">
        <f t="shared" si="9"/>
        <v>1</v>
      </c>
      <c r="AD280" s="3" t="b">
        <f t="shared" ref="AD280:AN280" si="852">AND(AC280,C280=P$15)</f>
        <v>1</v>
      </c>
      <c r="AE280" s="3" t="b">
        <f t="shared" si="852"/>
        <v>1</v>
      </c>
      <c r="AF280" s="3" t="b">
        <f t="shared" si="852"/>
        <v>1</v>
      </c>
      <c r="AG280" s="3" t="b">
        <f t="shared" si="852"/>
        <v>0</v>
      </c>
      <c r="AH280" s="3" t="b">
        <f t="shared" si="852"/>
        <v>0</v>
      </c>
      <c r="AI280" s="3" t="b">
        <f t="shared" si="852"/>
        <v>0</v>
      </c>
      <c r="AJ280" s="3" t="b">
        <f t="shared" si="852"/>
        <v>0</v>
      </c>
      <c r="AK280" s="3" t="b">
        <f t="shared" si="852"/>
        <v>0</v>
      </c>
      <c r="AL280" s="3" t="b">
        <f t="shared" si="852"/>
        <v>0</v>
      </c>
      <c r="AM280" s="3" t="b">
        <f t="shared" si="852"/>
        <v>0</v>
      </c>
      <c r="AN280" s="8" t="b">
        <f t="shared" si="852"/>
        <v>0</v>
      </c>
      <c r="AO280" s="10" t="b">
        <f t="shared" si="11"/>
        <v>0</v>
      </c>
      <c r="AP280" s="3" t="b">
        <f t="shared" ref="AP280:AZ280" si="853">AND(AO280,C280=P$21)</f>
        <v>0</v>
      </c>
      <c r="AQ280" s="3" t="b">
        <f t="shared" si="853"/>
        <v>0</v>
      </c>
      <c r="AR280" s="3" t="b">
        <f t="shared" si="853"/>
        <v>0</v>
      </c>
      <c r="AS280" s="3" t="b">
        <f t="shared" si="853"/>
        <v>0</v>
      </c>
      <c r="AT280" s="3" t="b">
        <f t="shared" si="853"/>
        <v>0</v>
      </c>
      <c r="AU280" s="3" t="b">
        <f t="shared" si="853"/>
        <v>0</v>
      </c>
      <c r="AV280" s="3" t="b">
        <f t="shared" si="853"/>
        <v>0</v>
      </c>
      <c r="AW280" s="3" t="b">
        <f t="shared" si="853"/>
        <v>0</v>
      </c>
      <c r="AX280" s="3" t="b">
        <f t="shared" si="853"/>
        <v>0</v>
      </c>
      <c r="AY280" s="3" t="b">
        <f t="shared" si="853"/>
        <v>0</v>
      </c>
      <c r="AZ280" s="3" t="b">
        <f t="shared" si="853"/>
        <v>0</v>
      </c>
    </row>
    <row r="281">
      <c r="A281" s="9" t="s">
        <v>335</v>
      </c>
      <c r="B281" s="3">
        <f t="shared" ref="B281:M281" si="854">VALUE(MID($A281,B$1,1))</f>
        <v>0</v>
      </c>
      <c r="C281" s="3">
        <f t="shared" si="854"/>
        <v>0</v>
      </c>
      <c r="D281" s="3">
        <f t="shared" si="854"/>
        <v>1</v>
      </c>
      <c r="E281" s="3">
        <f t="shared" si="854"/>
        <v>1</v>
      </c>
      <c r="F281" s="3">
        <f t="shared" si="854"/>
        <v>0</v>
      </c>
      <c r="G281" s="3">
        <f t="shared" si="854"/>
        <v>1</v>
      </c>
      <c r="H281" s="3">
        <f t="shared" si="854"/>
        <v>1</v>
      </c>
      <c r="I281" s="3">
        <f t="shared" si="854"/>
        <v>1</v>
      </c>
      <c r="J281" s="3">
        <f t="shared" si="854"/>
        <v>0</v>
      </c>
      <c r="K281" s="3">
        <f t="shared" si="854"/>
        <v>1</v>
      </c>
      <c r="L281" s="3">
        <f t="shared" si="854"/>
        <v>1</v>
      </c>
      <c r="M281" s="3">
        <f t="shared" si="854"/>
        <v>1</v>
      </c>
      <c r="AA281" s="3">
        <f t="shared" si="8"/>
        <v>887</v>
      </c>
      <c r="AB281" s="7" t="b">
        <v>1</v>
      </c>
      <c r="AC281" s="3" t="b">
        <f t="shared" si="9"/>
        <v>1</v>
      </c>
      <c r="AD281" s="3" t="b">
        <f t="shared" ref="AD281:AN281" si="855">AND(AC281,C281=P$15)</f>
        <v>1</v>
      </c>
      <c r="AE281" s="3" t="b">
        <f t="shared" si="855"/>
        <v>1</v>
      </c>
      <c r="AF281" s="3" t="b">
        <f t="shared" si="855"/>
        <v>1</v>
      </c>
      <c r="AG281" s="3" t="b">
        <f t="shared" si="855"/>
        <v>1</v>
      </c>
      <c r="AH281" s="3" t="b">
        <f t="shared" si="855"/>
        <v>0</v>
      </c>
      <c r="AI281" s="3" t="b">
        <f t="shared" si="855"/>
        <v>0</v>
      </c>
      <c r="AJ281" s="3" t="b">
        <f t="shared" si="855"/>
        <v>0</v>
      </c>
      <c r="AK281" s="3" t="b">
        <f t="shared" si="855"/>
        <v>0</v>
      </c>
      <c r="AL281" s="3" t="b">
        <f t="shared" si="855"/>
        <v>0</v>
      </c>
      <c r="AM281" s="3" t="b">
        <f t="shared" si="855"/>
        <v>0</v>
      </c>
      <c r="AN281" s="8" t="b">
        <f t="shared" si="855"/>
        <v>0</v>
      </c>
      <c r="AO281" s="10" t="b">
        <f t="shared" si="11"/>
        <v>0</v>
      </c>
      <c r="AP281" s="3" t="b">
        <f t="shared" ref="AP281:AZ281" si="856">AND(AO281,C281=P$21)</f>
        <v>0</v>
      </c>
      <c r="AQ281" s="3" t="b">
        <f t="shared" si="856"/>
        <v>0</v>
      </c>
      <c r="AR281" s="3" t="b">
        <f t="shared" si="856"/>
        <v>0</v>
      </c>
      <c r="AS281" s="3" t="b">
        <f t="shared" si="856"/>
        <v>0</v>
      </c>
      <c r="AT281" s="3" t="b">
        <f t="shared" si="856"/>
        <v>0</v>
      </c>
      <c r="AU281" s="3" t="b">
        <f t="shared" si="856"/>
        <v>0</v>
      </c>
      <c r="AV281" s="3" t="b">
        <f t="shared" si="856"/>
        <v>0</v>
      </c>
      <c r="AW281" s="3" t="b">
        <f t="shared" si="856"/>
        <v>0</v>
      </c>
      <c r="AX281" s="3" t="b">
        <f t="shared" si="856"/>
        <v>0</v>
      </c>
      <c r="AY281" s="3" t="b">
        <f t="shared" si="856"/>
        <v>0</v>
      </c>
      <c r="AZ281" s="3" t="b">
        <f t="shared" si="856"/>
        <v>0</v>
      </c>
    </row>
    <row r="282">
      <c r="A282" s="9" t="s">
        <v>336</v>
      </c>
      <c r="B282" s="3">
        <f t="shared" ref="B282:M282" si="857">VALUE(MID($A282,B$1,1))</f>
        <v>0</v>
      </c>
      <c r="C282" s="3">
        <f t="shared" si="857"/>
        <v>1</v>
      </c>
      <c r="D282" s="3">
        <f t="shared" si="857"/>
        <v>0</v>
      </c>
      <c r="E282" s="3">
        <f t="shared" si="857"/>
        <v>0</v>
      </c>
      <c r="F282" s="3">
        <f t="shared" si="857"/>
        <v>1</v>
      </c>
      <c r="G282" s="3">
        <f t="shared" si="857"/>
        <v>0</v>
      </c>
      <c r="H282" s="3">
        <f t="shared" si="857"/>
        <v>0</v>
      </c>
      <c r="I282" s="3">
        <f t="shared" si="857"/>
        <v>1</v>
      </c>
      <c r="J282" s="3">
        <f t="shared" si="857"/>
        <v>1</v>
      </c>
      <c r="K282" s="3">
        <f t="shared" si="857"/>
        <v>0</v>
      </c>
      <c r="L282" s="3">
        <f t="shared" si="857"/>
        <v>1</v>
      </c>
      <c r="M282" s="3">
        <f t="shared" si="857"/>
        <v>1</v>
      </c>
      <c r="AA282" s="3">
        <f t="shared" si="8"/>
        <v>1179</v>
      </c>
      <c r="AB282" s="7" t="b">
        <v>1</v>
      </c>
      <c r="AC282" s="3" t="b">
        <f t="shared" si="9"/>
        <v>1</v>
      </c>
      <c r="AD282" s="3" t="b">
        <f t="shared" ref="AD282:AN282" si="858">AND(AC282,C282=P$15)</f>
        <v>0</v>
      </c>
      <c r="AE282" s="3" t="b">
        <f t="shared" si="858"/>
        <v>0</v>
      </c>
      <c r="AF282" s="3" t="b">
        <f t="shared" si="858"/>
        <v>0</v>
      </c>
      <c r="AG282" s="3" t="b">
        <f t="shared" si="858"/>
        <v>0</v>
      </c>
      <c r="AH282" s="3" t="b">
        <f t="shared" si="858"/>
        <v>0</v>
      </c>
      <c r="AI282" s="3" t="b">
        <f t="shared" si="858"/>
        <v>0</v>
      </c>
      <c r="AJ282" s="3" t="b">
        <f t="shared" si="858"/>
        <v>0</v>
      </c>
      <c r="AK282" s="3" t="b">
        <f t="shared" si="858"/>
        <v>0</v>
      </c>
      <c r="AL282" s="3" t="b">
        <f t="shared" si="858"/>
        <v>0</v>
      </c>
      <c r="AM282" s="3" t="b">
        <f t="shared" si="858"/>
        <v>0</v>
      </c>
      <c r="AN282" s="8" t="b">
        <f t="shared" si="858"/>
        <v>0</v>
      </c>
      <c r="AO282" s="10" t="b">
        <f t="shared" si="11"/>
        <v>0</v>
      </c>
      <c r="AP282" s="3" t="b">
        <f t="shared" ref="AP282:AZ282" si="859">AND(AO282,C282=P$21)</f>
        <v>0</v>
      </c>
      <c r="AQ282" s="3" t="b">
        <f t="shared" si="859"/>
        <v>0</v>
      </c>
      <c r="AR282" s="3" t="b">
        <f t="shared" si="859"/>
        <v>0</v>
      </c>
      <c r="AS282" s="3" t="b">
        <f t="shared" si="859"/>
        <v>0</v>
      </c>
      <c r="AT282" s="3" t="b">
        <f t="shared" si="859"/>
        <v>0</v>
      </c>
      <c r="AU282" s="3" t="b">
        <f t="shared" si="859"/>
        <v>0</v>
      </c>
      <c r="AV282" s="3" t="b">
        <f t="shared" si="859"/>
        <v>0</v>
      </c>
      <c r="AW282" s="3" t="b">
        <f t="shared" si="859"/>
        <v>0</v>
      </c>
      <c r="AX282" s="3" t="b">
        <f t="shared" si="859"/>
        <v>0</v>
      </c>
      <c r="AY282" s="3" t="b">
        <f t="shared" si="859"/>
        <v>0</v>
      </c>
      <c r="AZ282" s="3" t="b">
        <f t="shared" si="859"/>
        <v>0</v>
      </c>
    </row>
    <row r="283">
      <c r="A283" s="9" t="s">
        <v>337</v>
      </c>
      <c r="B283" s="3">
        <f t="shared" ref="B283:M283" si="860">VALUE(MID($A283,B$1,1))</f>
        <v>0</v>
      </c>
      <c r="C283" s="3">
        <f t="shared" si="860"/>
        <v>1</v>
      </c>
      <c r="D283" s="3">
        <f t="shared" si="860"/>
        <v>0</v>
      </c>
      <c r="E283" s="3">
        <f t="shared" si="860"/>
        <v>0</v>
      </c>
      <c r="F283" s="3">
        <f t="shared" si="860"/>
        <v>1</v>
      </c>
      <c r="G283" s="3">
        <f t="shared" si="860"/>
        <v>0</v>
      </c>
      <c r="H283" s="3">
        <f t="shared" si="860"/>
        <v>0</v>
      </c>
      <c r="I283" s="3">
        <f t="shared" si="860"/>
        <v>1</v>
      </c>
      <c r="J283" s="3">
        <f t="shared" si="860"/>
        <v>0</v>
      </c>
      <c r="K283" s="3">
        <f t="shared" si="860"/>
        <v>0</v>
      </c>
      <c r="L283" s="3">
        <f t="shared" si="860"/>
        <v>0</v>
      </c>
      <c r="M283" s="3">
        <f t="shared" si="860"/>
        <v>1</v>
      </c>
      <c r="AA283" s="3">
        <f t="shared" si="8"/>
        <v>1169</v>
      </c>
      <c r="AB283" s="7" t="b">
        <v>1</v>
      </c>
      <c r="AC283" s="3" t="b">
        <f t="shared" si="9"/>
        <v>1</v>
      </c>
      <c r="AD283" s="3" t="b">
        <f t="shared" ref="AD283:AN283" si="861">AND(AC283,C283=P$15)</f>
        <v>0</v>
      </c>
      <c r="AE283" s="3" t="b">
        <f t="shared" si="861"/>
        <v>0</v>
      </c>
      <c r="AF283" s="3" t="b">
        <f t="shared" si="861"/>
        <v>0</v>
      </c>
      <c r="AG283" s="3" t="b">
        <f t="shared" si="861"/>
        <v>0</v>
      </c>
      <c r="AH283" s="3" t="b">
        <f t="shared" si="861"/>
        <v>0</v>
      </c>
      <c r="AI283" s="3" t="b">
        <f t="shared" si="861"/>
        <v>0</v>
      </c>
      <c r="AJ283" s="3" t="b">
        <f t="shared" si="861"/>
        <v>0</v>
      </c>
      <c r="AK283" s="3" t="b">
        <f t="shared" si="861"/>
        <v>0</v>
      </c>
      <c r="AL283" s="3" t="b">
        <f t="shared" si="861"/>
        <v>0</v>
      </c>
      <c r="AM283" s="3" t="b">
        <f t="shared" si="861"/>
        <v>0</v>
      </c>
      <c r="AN283" s="8" t="b">
        <f t="shared" si="861"/>
        <v>0</v>
      </c>
      <c r="AO283" s="10" t="b">
        <f t="shared" si="11"/>
        <v>0</v>
      </c>
      <c r="AP283" s="3" t="b">
        <f t="shared" ref="AP283:AZ283" si="862">AND(AO283,C283=P$21)</f>
        <v>0</v>
      </c>
      <c r="AQ283" s="3" t="b">
        <f t="shared" si="862"/>
        <v>0</v>
      </c>
      <c r="AR283" s="3" t="b">
        <f t="shared" si="862"/>
        <v>0</v>
      </c>
      <c r="AS283" s="3" t="b">
        <f t="shared" si="862"/>
        <v>0</v>
      </c>
      <c r="AT283" s="3" t="b">
        <f t="shared" si="862"/>
        <v>0</v>
      </c>
      <c r="AU283" s="3" t="b">
        <f t="shared" si="862"/>
        <v>0</v>
      </c>
      <c r="AV283" s="3" t="b">
        <f t="shared" si="862"/>
        <v>0</v>
      </c>
      <c r="AW283" s="3" t="b">
        <f t="shared" si="862"/>
        <v>0</v>
      </c>
      <c r="AX283" s="3" t="b">
        <f t="shared" si="862"/>
        <v>0</v>
      </c>
      <c r="AY283" s="3" t="b">
        <f t="shared" si="862"/>
        <v>0</v>
      </c>
      <c r="AZ283" s="3" t="b">
        <f t="shared" si="862"/>
        <v>0</v>
      </c>
    </row>
    <row r="284">
      <c r="A284" s="9" t="s">
        <v>338</v>
      </c>
      <c r="B284" s="3">
        <f t="shared" ref="B284:M284" si="863">VALUE(MID($A284,B$1,1))</f>
        <v>1</v>
      </c>
      <c r="C284" s="3">
        <f t="shared" si="863"/>
        <v>1</v>
      </c>
      <c r="D284" s="3">
        <f t="shared" si="863"/>
        <v>1</v>
      </c>
      <c r="E284" s="3">
        <f t="shared" si="863"/>
        <v>1</v>
      </c>
      <c r="F284" s="3">
        <f t="shared" si="863"/>
        <v>0</v>
      </c>
      <c r="G284" s="3">
        <f t="shared" si="863"/>
        <v>0</v>
      </c>
      <c r="H284" s="3">
        <f t="shared" si="863"/>
        <v>0</v>
      </c>
      <c r="I284" s="3">
        <f t="shared" si="863"/>
        <v>1</v>
      </c>
      <c r="J284" s="3">
        <f t="shared" si="863"/>
        <v>1</v>
      </c>
      <c r="K284" s="3">
        <f t="shared" si="863"/>
        <v>1</v>
      </c>
      <c r="L284" s="3">
        <f t="shared" si="863"/>
        <v>0</v>
      </c>
      <c r="M284" s="3">
        <f t="shared" si="863"/>
        <v>1</v>
      </c>
      <c r="AA284" s="3">
        <f t="shared" si="8"/>
        <v>3869</v>
      </c>
      <c r="AB284" s="7" t="b">
        <v>1</v>
      </c>
      <c r="AC284" s="3" t="b">
        <f t="shared" si="9"/>
        <v>0</v>
      </c>
      <c r="AD284" s="3" t="b">
        <f t="shared" ref="AD284:AN284" si="864">AND(AC284,C284=P$15)</f>
        <v>0</v>
      </c>
      <c r="AE284" s="3" t="b">
        <f t="shared" si="864"/>
        <v>0</v>
      </c>
      <c r="AF284" s="3" t="b">
        <f t="shared" si="864"/>
        <v>0</v>
      </c>
      <c r="AG284" s="3" t="b">
        <f t="shared" si="864"/>
        <v>0</v>
      </c>
      <c r="AH284" s="3" t="b">
        <f t="shared" si="864"/>
        <v>0</v>
      </c>
      <c r="AI284" s="3" t="b">
        <f t="shared" si="864"/>
        <v>0</v>
      </c>
      <c r="AJ284" s="3" t="b">
        <f t="shared" si="864"/>
        <v>0</v>
      </c>
      <c r="AK284" s="3" t="b">
        <f t="shared" si="864"/>
        <v>0</v>
      </c>
      <c r="AL284" s="3" t="b">
        <f t="shared" si="864"/>
        <v>0</v>
      </c>
      <c r="AM284" s="3" t="b">
        <f t="shared" si="864"/>
        <v>0</v>
      </c>
      <c r="AN284" s="8" t="b">
        <f t="shared" si="864"/>
        <v>0</v>
      </c>
      <c r="AO284" s="10" t="b">
        <f t="shared" si="11"/>
        <v>1</v>
      </c>
      <c r="AP284" s="3" t="b">
        <f t="shared" ref="AP284:AZ284" si="865">AND(AO284,C284=P$21)</f>
        <v>0</v>
      </c>
      <c r="AQ284" s="3" t="b">
        <f t="shared" si="865"/>
        <v>0</v>
      </c>
      <c r="AR284" s="3" t="b">
        <f t="shared" si="865"/>
        <v>0</v>
      </c>
      <c r="AS284" s="3" t="b">
        <f t="shared" si="865"/>
        <v>0</v>
      </c>
      <c r="AT284" s="3" t="b">
        <f t="shared" si="865"/>
        <v>0</v>
      </c>
      <c r="AU284" s="3" t="b">
        <f t="shared" si="865"/>
        <v>0</v>
      </c>
      <c r="AV284" s="3" t="b">
        <f t="shared" si="865"/>
        <v>0</v>
      </c>
      <c r="AW284" s="3" t="b">
        <f t="shared" si="865"/>
        <v>0</v>
      </c>
      <c r="AX284" s="3" t="b">
        <f t="shared" si="865"/>
        <v>0</v>
      </c>
      <c r="AY284" s="3" t="b">
        <f t="shared" si="865"/>
        <v>0</v>
      </c>
      <c r="AZ284" s="3" t="b">
        <f t="shared" si="865"/>
        <v>0</v>
      </c>
    </row>
    <row r="285">
      <c r="A285" s="9" t="s">
        <v>339</v>
      </c>
      <c r="B285" s="3">
        <f t="shared" ref="B285:M285" si="866">VALUE(MID($A285,B$1,1))</f>
        <v>1</v>
      </c>
      <c r="C285" s="3">
        <f t="shared" si="866"/>
        <v>1</v>
      </c>
      <c r="D285" s="3">
        <f t="shared" si="866"/>
        <v>1</v>
      </c>
      <c r="E285" s="3">
        <f t="shared" si="866"/>
        <v>1</v>
      </c>
      <c r="F285" s="3">
        <f t="shared" si="866"/>
        <v>1</v>
      </c>
      <c r="G285" s="3">
        <f t="shared" si="866"/>
        <v>0</v>
      </c>
      <c r="H285" s="3">
        <f t="shared" si="866"/>
        <v>1</v>
      </c>
      <c r="I285" s="3">
        <f t="shared" si="866"/>
        <v>1</v>
      </c>
      <c r="J285" s="3">
        <f t="shared" si="866"/>
        <v>0</v>
      </c>
      <c r="K285" s="3">
        <f t="shared" si="866"/>
        <v>1</v>
      </c>
      <c r="L285" s="3">
        <f t="shared" si="866"/>
        <v>1</v>
      </c>
      <c r="M285" s="3">
        <f t="shared" si="866"/>
        <v>0</v>
      </c>
      <c r="AA285" s="3">
        <f t="shared" si="8"/>
        <v>4022</v>
      </c>
      <c r="AB285" s="7" t="b">
        <v>1</v>
      </c>
      <c r="AC285" s="3" t="b">
        <f t="shared" si="9"/>
        <v>0</v>
      </c>
      <c r="AD285" s="3" t="b">
        <f t="shared" ref="AD285:AN285" si="867">AND(AC285,C285=P$15)</f>
        <v>0</v>
      </c>
      <c r="AE285" s="3" t="b">
        <f t="shared" si="867"/>
        <v>0</v>
      </c>
      <c r="AF285" s="3" t="b">
        <f t="shared" si="867"/>
        <v>0</v>
      </c>
      <c r="AG285" s="3" t="b">
        <f t="shared" si="867"/>
        <v>0</v>
      </c>
      <c r="AH285" s="3" t="b">
        <f t="shared" si="867"/>
        <v>0</v>
      </c>
      <c r="AI285" s="3" t="b">
        <f t="shared" si="867"/>
        <v>0</v>
      </c>
      <c r="AJ285" s="3" t="b">
        <f t="shared" si="867"/>
        <v>0</v>
      </c>
      <c r="AK285" s="3" t="b">
        <f t="shared" si="867"/>
        <v>0</v>
      </c>
      <c r="AL285" s="3" t="b">
        <f t="shared" si="867"/>
        <v>0</v>
      </c>
      <c r="AM285" s="3" t="b">
        <f t="shared" si="867"/>
        <v>0</v>
      </c>
      <c r="AN285" s="8" t="b">
        <f t="shared" si="867"/>
        <v>0</v>
      </c>
      <c r="AO285" s="10" t="b">
        <f t="shared" si="11"/>
        <v>1</v>
      </c>
      <c r="AP285" s="3" t="b">
        <f t="shared" ref="AP285:AZ285" si="868">AND(AO285,C285=P$21)</f>
        <v>0</v>
      </c>
      <c r="AQ285" s="3" t="b">
        <f t="shared" si="868"/>
        <v>0</v>
      </c>
      <c r="AR285" s="3" t="b">
        <f t="shared" si="868"/>
        <v>0</v>
      </c>
      <c r="AS285" s="3" t="b">
        <f t="shared" si="868"/>
        <v>0</v>
      </c>
      <c r="AT285" s="3" t="b">
        <f t="shared" si="868"/>
        <v>0</v>
      </c>
      <c r="AU285" s="3" t="b">
        <f t="shared" si="868"/>
        <v>0</v>
      </c>
      <c r="AV285" s="3" t="b">
        <f t="shared" si="868"/>
        <v>0</v>
      </c>
      <c r="AW285" s="3" t="b">
        <f t="shared" si="868"/>
        <v>0</v>
      </c>
      <c r="AX285" s="3" t="b">
        <f t="shared" si="868"/>
        <v>0</v>
      </c>
      <c r="AY285" s="3" t="b">
        <f t="shared" si="868"/>
        <v>0</v>
      </c>
      <c r="AZ285" s="3" t="b">
        <f t="shared" si="868"/>
        <v>0</v>
      </c>
    </row>
    <row r="286">
      <c r="A286" s="9" t="s">
        <v>340</v>
      </c>
      <c r="B286" s="3">
        <f t="shared" ref="B286:M286" si="869">VALUE(MID($A286,B$1,1))</f>
        <v>0</v>
      </c>
      <c r="C286" s="3">
        <f t="shared" si="869"/>
        <v>0</v>
      </c>
      <c r="D286" s="3">
        <f t="shared" si="869"/>
        <v>1</v>
      </c>
      <c r="E286" s="3">
        <f t="shared" si="869"/>
        <v>0</v>
      </c>
      <c r="F286" s="3">
        <f t="shared" si="869"/>
        <v>0</v>
      </c>
      <c r="G286" s="3">
        <f t="shared" si="869"/>
        <v>0</v>
      </c>
      <c r="H286" s="3">
        <f t="shared" si="869"/>
        <v>1</v>
      </c>
      <c r="I286" s="3">
        <f t="shared" si="869"/>
        <v>1</v>
      </c>
      <c r="J286" s="3">
        <f t="shared" si="869"/>
        <v>0</v>
      </c>
      <c r="K286" s="3">
        <f t="shared" si="869"/>
        <v>1</v>
      </c>
      <c r="L286" s="3">
        <f t="shared" si="869"/>
        <v>0</v>
      </c>
      <c r="M286" s="3">
        <f t="shared" si="869"/>
        <v>1</v>
      </c>
      <c r="AA286" s="3">
        <f t="shared" si="8"/>
        <v>565</v>
      </c>
      <c r="AB286" s="7" t="b">
        <v>1</v>
      </c>
      <c r="AC286" s="3" t="b">
        <f t="shared" si="9"/>
        <v>1</v>
      </c>
      <c r="AD286" s="3" t="b">
        <f t="shared" ref="AD286:AN286" si="870">AND(AC286,C286=P$15)</f>
        <v>1</v>
      </c>
      <c r="AE286" s="3" t="b">
        <f t="shared" si="870"/>
        <v>1</v>
      </c>
      <c r="AF286" s="3" t="b">
        <f t="shared" si="870"/>
        <v>0</v>
      </c>
      <c r="AG286" s="3" t="b">
        <f t="shared" si="870"/>
        <v>0</v>
      </c>
      <c r="AH286" s="3" t="b">
        <f t="shared" si="870"/>
        <v>0</v>
      </c>
      <c r="AI286" s="3" t="b">
        <f t="shared" si="870"/>
        <v>0</v>
      </c>
      <c r="AJ286" s="3" t="b">
        <f t="shared" si="870"/>
        <v>0</v>
      </c>
      <c r="AK286" s="3" t="b">
        <f t="shared" si="870"/>
        <v>0</v>
      </c>
      <c r="AL286" s="3" t="b">
        <f t="shared" si="870"/>
        <v>0</v>
      </c>
      <c r="AM286" s="3" t="b">
        <f t="shared" si="870"/>
        <v>0</v>
      </c>
      <c r="AN286" s="8" t="b">
        <f t="shared" si="870"/>
        <v>0</v>
      </c>
      <c r="AO286" s="10" t="b">
        <f t="shared" si="11"/>
        <v>0</v>
      </c>
      <c r="AP286" s="3" t="b">
        <f t="shared" ref="AP286:AZ286" si="871">AND(AO286,C286=P$21)</f>
        <v>0</v>
      </c>
      <c r="AQ286" s="3" t="b">
        <f t="shared" si="871"/>
        <v>0</v>
      </c>
      <c r="AR286" s="3" t="b">
        <f t="shared" si="871"/>
        <v>0</v>
      </c>
      <c r="AS286" s="3" t="b">
        <f t="shared" si="871"/>
        <v>0</v>
      </c>
      <c r="AT286" s="3" t="b">
        <f t="shared" si="871"/>
        <v>0</v>
      </c>
      <c r="AU286" s="3" t="b">
        <f t="shared" si="871"/>
        <v>0</v>
      </c>
      <c r="AV286" s="3" t="b">
        <f t="shared" si="871"/>
        <v>0</v>
      </c>
      <c r="AW286" s="3" t="b">
        <f t="shared" si="871"/>
        <v>0</v>
      </c>
      <c r="AX286" s="3" t="b">
        <f t="shared" si="871"/>
        <v>0</v>
      </c>
      <c r="AY286" s="3" t="b">
        <f t="shared" si="871"/>
        <v>0</v>
      </c>
      <c r="AZ286" s="3" t="b">
        <f t="shared" si="871"/>
        <v>0</v>
      </c>
    </row>
    <row r="287">
      <c r="A287" s="9" t="s">
        <v>341</v>
      </c>
      <c r="B287" s="3">
        <f t="shared" ref="B287:M287" si="872">VALUE(MID($A287,B$1,1))</f>
        <v>0</v>
      </c>
      <c r="C287" s="3">
        <f t="shared" si="872"/>
        <v>1</v>
      </c>
      <c r="D287" s="3">
        <f t="shared" si="872"/>
        <v>1</v>
      </c>
      <c r="E287" s="3">
        <f t="shared" si="872"/>
        <v>0</v>
      </c>
      <c r="F287" s="3">
        <f t="shared" si="872"/>
        <v>0</v>
      </c>
      <c r="G287" s="3">
        <f t="shared" si="872"/>
        <v>1</v>
      </c>
      <c r="H287" s="3">
        <f t="shared" si="872"/>
        <v>0</v>
      </c>
      <c r="I287" s="3">
        <f t="shared" si="872"/>
        <v>1</v>
      </c>
      <c r="J287" s="3">
        <f t="shared" si="872"/>
        <v>1</v>
      </c>
      <c r="K287" s="3">
        <f t="shared" si="872"/>
        <v>1</v>
      </c>
      <c r="L287" s="3">
        <f t="shared" si="872"/>
        <v>0</v>
      </c>
      <c r="M287" s="3">
        <f t="shared" si="872"/>
        <v>0</v>
      </c>
      <c r="AA287" s="3">
        <f t="shared" si="8"/>
        <v>1628</v>
      </c>
      <c r="AB287" s="7" t="b">
        <v>1</v>
      </c>
      <c r="AC287" s="3" t="b">
        <f t="shared" si="9"/>
        <v>1</v>
      </c>
      <c r="AD287" s="3" t="b">
        <f t="shared" ref="AD287:AN287" si="873">AND(AC287,C287=P$15)</f>
        <v>0</v>
      </c>
      <c r="AE287" s="3" t="b">
        <f t="shared" si="873"/>
        <v>0</v>
      </c>
      <c r="AF287" s="3" t="b">
        <f t="shared" si="873"/>
        <v>0</v>
      </c>
      <c r="AG287" s="3" t="b">
        <f t="shared" si="873"/>
        <v>0</v>
      </c>
      <c r="AH287" s="3" t="b">
        <f t="shared" si="873"/>
        <v>0</v>
      </c>
      <c r="AI287" s="3" t="b">
        <f t="shared" si="873"/>
        <v>0</v>
      </c>
      <c r="AJ287" s="3" t="b">
        <f t="shared" si="873"/>
        <v>0</v>
      </c>
      <c r="AK287" s="3" t="b">
        <f t="shared" si="873"/>
        <v>0</v>
      </c>
      <c r="AL287" s="3" t="b">
        <f t="shared" si="873"/>
        <v>0</v>
      </c>
      <c r="AM287" s="3" t="b">
        <f t="shared" si="873"/>
        <v>0</v>
      </c>
      <c r="AN287" s="8" t="b">
        <f t="shared" si="873"/>
        <v>0</v>
      </c>
      <c r="AO287" s="10" t="b">
        <f t="shared" si="11"/>
        <v>0</v>
      </c>
      <c r="AP287" s="3" t="b">
        <f t="shared" ref="AP287:AZ287" si="874">AND(AO287,C287=P$21)</f>
        <v>0</v>
      </c>
      <c r="AQ287" s="3" t="b">
        <f t="shared" si="874"/>
        <v>0</v>
      </c>
      <c r="AR287" s="3" t="b">
        <f t="shared" si="874"/>
        <v>0</v>
      </c>
      <c r="AS287" s="3" t="b">
        <f t="shared" si="874"/>
        <v>0</v>
      </c>
      <c r="AT287" s="3" t="b">
        <f t="shared" si="874"/>
        <v>0</v>
      </c>
      <c r="AU287" s="3" t="b">
        <f t="shared" si="874"/>
        <v>0</v>
      </c>
      <c r="AV287" s="3" t="b">
        <f t="shared" si="874"/>
        <v>0</v>
      </c>
      <c r="AW287" s="3" t="b">
        <f t="shared" si="874"/>
        <v>0</v>
      </c>
      <c r="AX287" s="3" t="b">
        <f t="shared" si="874"/>
        <v>0</v>
      </c>
      <c r="AY287" s="3" t="b">
        <f t="shared" si="874"/>
        <v>0</v>
      </c>
      <c r="AZ287" s="3" t="b">
        <f t="shared" si="874"/>
        <v>0</v>
      </c>
    </row>
    <row r="288">
      <c r="A288" s="9" t="s">
        <v>342</v>
      </c>
      <c r="B288" s="3">
        <f t="shared" ref="B288:M288" si="875">VALUE(MID($A288,B$1,1))</f>
        <v>0</v>
      </c>
      <c r="C288" s="3">
        <f t="shared" si="875"/>
        <v>0</v>
      </c>
      <c r="D288" s="3">
        <f t="shared" si="875"/>
        <v>1</v>
      </c>
      <c r="E288" s="3">
        <f t="shared" si="875"/>
        <v>0</v>
      </c>
      <c r="F288" s="3">
        <f t="shared" si="875"/>
        <v>0</v>
      </c>
      <c r="G288" s="3">
        <f t="shared" si="875"/>
        <v>0</v>
      </c>
      <c r="H288" s="3">
        <f t="shared" si="875"/>
        <v>0</v>
      </c>
      <c r="I288" s="3">
        <f t="shared" si="875"/>
        <v>0</v>
      </c>
      <c r="J288" s="3">
        <f t="shared" si="875"/>
        <v>1</v>
      </c>
      <c r="K288" s="3">
        <f t="shared" si="875"/>
        <v>1</v>
      </c>
      <c r="L288" s="3">
        <f t="shared" si="875"/>
        <v>0</v>
      </c>
      <c r="M288" s="3">
        <f t="shared" si="875"/>
        <v>1</v>
      </c>
      <c r="AA288" s="3">
        <f t="shared" si="8"/>
        <v>525</v>
      </c>
      <c r="AB288" s="7" t="b">
        <v>1</v>
      </c>
      <c r="AC288" s="3" t="b">
        <f t="shared" si="9"/>
        <v>1</v>
      </c>
      <c r="AD288" s="3" t="b">
        <f t="shared" ref="AD288:AN288" si="876">AND(AC288,C288=P$15)</f>
        <v>1</v>
      </c>
      <c r="AE288" s="3" t="b">
        <f t="shared" si="876"/>
        <v>1</v>
      </c>
      <c r="AF288" s="3" t="b">
        <f t="shared" si="876"/>
        <v>0</v>
      </c>
      <c r="AG288" s="3" t="b">
        <f t="shared" si="876"/>
        <v>0</v>
      </c>
      <c r="AH288" s="3" t="b">
        <f t="shared" si="876"/>
        <v>0</v>
      </c>
      <c r="AI288" s="3" t="b">
        <f t="shared" si="876"/>
        <v>0</v>
      </c>
      <c r="AJ288" s="3" t="b">
        <f t="shared" si="876"/>
        <v>0</v>
      </c>
      <c r="AK288" s="3" t="b">
        <f t="shared" si="876"/>
        <v>0</v>
      </c>
      <c r="AL288" s="3" t="b">
        <f t="shared" si="876"/>
        <v>0</v>
      </c>
      <c r="AM288" s="3" t="b">
        <f t="shared" si="876"/>
        <v>0</v>
      </c>
      <c r="AN288" s="8" t="b">
        <f t="shared" si="876"/>
        <v>0</v>
      </c>
      <c r="AO288" s="10" t="b">
        <f t="shared" si="11"/>
        <v>0</v>
      </c>
      <c r="AP288" s="3" t="b">
        <f t="shared" ref="AP288:AZ288" si="877">AND(AO288,C288=P$21)</f>
        <v>0</v>
      </c>
      <c r="AQ288" s="3" t="b">
        <f t="shared" si="877"/>
        <v>0</v>
      </c>
      <c r="AR288" s="3" t="b">
        <f t="shared" si="877"/>
        <v>0</v>
      </c>
      <c r="AS288" s="3" t="b">
        <f t="shared" si="877"/>
        <v>0</v>
      </c>
      <c r="AT288" s="3" t="b">
        <f t="shared" si="877"/>
        <v>0</v>
      </c>
      <c r="AU288" s="3" t="b">
        <f t="shared" si="877"/>
        <v>0</v>
      </c>
      <c r="AV288" s="3" t="b">
        <f t="shared" si="877"/>
        <v>0</v>
      </c>
      <c r="AW288" s="3" t="b">
        <f t="shared" si="877"/>
        <v>0</v>
      </c>
      <c r="AX288" s="3" t="b">
        <f t="shared" si="877"/>
        <v>0</v>
      </c>
      <c r="AY288" s="3" t="b">
        <f t="shared" si="877"/>
        <v>0</v>
      </c>
      <c r="AZ288" s="3" t="b">
        <f t="shared" si="877"/>
        <v>0</v>
      </c>
    </row>
    <row r="289">
      <c r="A289" s="9" t="s">
        <v>343</v>
      </c>
      <c r="B289" s="3">
        <f t="shared" ref="B289:M289" si="878">VALUE(MID($A289,B$1,1))</f>
        <v>1</v>
      </c>
      <c r="C289" s="3">
        <f t="shared" si="878"/>
        <v>1</v>
      </c>
      <c r="D289" s="3">
        <f t="shared" si="878"/>
        <v>0</v>
      </c>
      <c r="E289" s="3">
        <f t="shared" si="878"/>
        <v>1</v>
      </c>
      <c r="F289" s="3">
        <f t="shared" si="878"/>
        <v>1</v>
      </c>
      <c r="G289" s="3">
        <f t="shared" si="878"/>
        <v>0</v>
      </c>
      <c r="H289" s="3">
        <f t="shared" si="878"/>
        <v>0</v>
      </c>
      <c r="I289" s="3">
        <f t="shared" si="878"/>
        <v>0</v>
      </c>
      <c r="J289" s="3">
        <f t="shared" si="878"/>
        <v>0</v>
      </c>
      <c r="K289" s="3">
        <f t="shared" si="878"/>
        <v>0</v>
      </c>
      <c r="L289" s="3">
        <f t="shared" si="878"/>
        <v>1</v>
      </c>
      <c r="M289" s="3">
        <f t="shared" si="878"/>
        <v>0</v>
      </c>
      <c r="AA289" s="3">
        <f t="shared" si="8"/>
        <v>3458</v>
      </c>
      <c r="AB289" s="7" t="b">
        <v>1</v>
      </c>
      <c r="AC289" s="3" t="b">
        <f t="shared" si="9"/>
        <v>0</v>
      </c>
      <c r="AD289" s="3" t="b">
        <f t="shared" ref="AD289:AN289" si="879">AND(AC289,C289=P$15)</f>
        <v>0</v>
      </c>
      <c r="AE289" s="3" t="b">
        <f t="shared" si="879"/>
        <v>0</v>
      </c>
      <c r="AF289" s="3" t="b">
        <f t="shared" si="879"/>
        <v>0</v>
      </c>
      <c r="AG289" s="3" t="b">
        <f t="shared" si="879"/>
        <v>0</v>
      </c>
      <c r="AH289" s="3" t="b">
        <f t="shared" si="879"/>
        <v>0</v>
      </c>
      <c r="AI289" s="3" t="b">
        <f t="shared" si="879"/>
        <v>0</v>
      </c>
      <c r="AJ289" s="3" t="b">
        <f t="shared" si="879"/>
        <v>0</v>
      </c>
      <c r="AK289" s="3" t="b">
        <f t="shared" si="879"/>
        <v>0</v>
      </c>
      <c r="AL289" s="3" t="b">
        <f t="shared" si="879"/>
        <v>0</v>
      </c>
      <c r="AM289" s="3" t="b">
        <f t="shared" si="879"/>
        <v>0</v>
      </c>
      <c r="AN289" s="8" t="b">
        <f t="shared" si="879"/>
        <v>0</v>
      </c>
      <c r="AO289" s="10" t="b">
        <f t="shared" si="11"/>
        <v>1</v>
      </c>
      <c r="AP289" s="3" t="b">
        <f t="shared" ref="AP289:AZ289" si="880">AND(AO289,C289=P$21)</f>
        <v>0</v>
      </c>
      <c r="AQ289" s="3" t="b">
        <f t="shared" si="880"/>
        <v>0</v>
      </c>
      <c r="AR289" s="3" t="b">
        <f t="shared" si="880"/>
        <v>0</v>
      </c>
      <c r="AS289" s="3" t="b">
        <f t="shared" si="880"/>
        <v>0</v>
      </c>
      <c r="AT289" s="3" t="b">
        <f t="shared" si="880"/>
        <v>0</v>
      </c>
      <c r="AU289" s="3" t="b">
        <f t="shared" si="880"/>
        <v>0</v>
      </c>
      <c r="AV289" s="3" t="b">
        <f t="shared" si="880"/>
        <v>0</v>
      </c>
      <c r="AW289" s="3" t="b">
        <f t="shared" si="880"/>
        <v>0</v>
      </c>
      <c r="AX289" s="3" t="b">
        <f t="shared" si="880"/>
        <v>0</v>
      </c>
      <c r="AY289" s="3" t="b">
        <f t="shared" si="880"/>
        <v>0</v>
      </c>
      <c r="AZ289" s="3" t="b">
        <f t="shared" si="880"/>
        <v>0</v>
      </c>
    </row>
    <row r="290">
      <c r="A290" s="9" t="s">
        <v>344</v>
      </c>
      <c r="B290" s="3">
        <f t="shared" ref="B290:M290" si="881">VALUE(MID($A290,B$1,1))</f>
        <v>1</v>
      </c>
      <c r="C290" s="3">
        <f t="shared" si="881"/>
        <v>1</v>
      </c>
      <c r="D290" s="3">
        <f t="shared" si="881"/>
        <v>1</v>
      </c>
      <c r="E290" s="3">
        <f t="shared" si="881"/>
        <v>1</v>
      </c>
      <c r="F290" s="3">
        <f t="shared" si="881"/>
        <v>1</v>
      </c>
      <c r="G290" s="3">
        <f t="shared" si="881"/>
        <v>1</v>
      </c>
      <c r="H290" s="3">
        <f t="shared" si="881"/>
        <v>1</v>
      </c>
      <c r="I290" s="3">
        <f t="shared" si="881"/>
        <v>0</v>
      </c>
      <c r="J290" s="3">
        <f t="shared" si="881"/>
        <v>1</v>
      </c>
      <c r="K290" s="3">
        <f t="shared" si="881"/>
        <v>0</v>
      </c>
      <c r="L290" s="3">
        <f t="shared" si="881"/>
        <v>1</v>
      </c>
      <c r="M290" s="3">
        <f t="shared" si="881"/>
        <v>1</v>
      </c>
      <c r="AA290" s="3">
        <f t="shared" si="8"/>
        <v>4075</v>
      </c>
      <c r="AB290" s="7" t="b">
        <v>1</v>
      </c>
      <c r="AC290" s="3" t="b">
        <f t="shared" si="9"/>
        <v>0</v>
      </c>
      <c r="AD290" s="3" t="b">
        <f t="shared" ref="AD290:AN290" si="882">AND(AC290,C290=P$15)</f>
        <v>0</v>
      </c>
      <c r="AE290" s="3" t="b">
        <f t="shared" si="882"/>
        <v>0</v>
      </c>
      <c r="AF290" s="3" t="b">
        <f t="shared" si="882"/>
        <v>0</v>
      </c>
      <c r="AG290" s="3" t="b">
        <f t="shared" si="882"/>
        <v>0</v>
      </c>
      <c r="AH290" s="3" t="b">
        <f t="shared" si="882"/>
        <v>0</v>
      </c>
      <c r="AI290" s="3" t="b">
        <f t="shared" si="882"/>
        <v>0</v>
      </c>
      <c r="AJ290" s="3" t="b">
        <f t="shared" si="882"/>
        <v>0</v>
      </c>
      <c r="AK290" s="3" t="b">
        <f t="shared" si="882"/>
        <v>0</v>
      </c>
      <c r="AL290" s="3" t="b">
        <f t="shared" si="882"/>
        <v>0</v>
      </c>
      <c r="AM290" s="3" t="b">
        <f t="shared" si="882"/>
        <v>0</v>
      </c>
      <c r="AN290" s="8" t="b">
        <f t="shared" si="882"/>
        <v>0</v>
      </c>
      <c r="AO290" s="10" t="b">
        <f t="shared" si="11"/>
        <v>1</v>
      </c>
      <c r="AP290" s="3" t="b">
        <f t="shared" ref="AP290:AZ290" si="883">AND(AO290,C290=P$21)</f>
        <v>0</v>
      </c>
      <c r="AQ290" s="3" t="b">
        <f t="shared" si="883"/>
        <v>0</v>
      </c>
      <c r="AR290" s="3" t="b">
        <f t="shared" si="883"/>
        <v>0</v>
      </c>
      <c r="AS290" s="3" t="b">
        <f t="shared" si="883"/>
        <v>0</v>
      </c>
      <c r="AT290" s="3" t="b">
        <f t="shared" si="883"/>
        <v>0</v>
      </c>
      <c r="AU290" s="3" t="b">
        <f t="shared" si="883"/>
        <v>0</v>
      </c>
      <c r="AV290" s="3" t="b">
        <f t="shared" si="883"/>
        <v>0</v>
      </c>
      <c r="AW290" s="3" t="b">
        <f t="shared" si="883"/>
        <v>0</v>
      </c>
      <c r="AX290" s="3" t="b">
        <f t="shared" si="883"/>
        <v>0</v>
      </c>
      <c r="AY290" s="3" t="b">
        <f t="shared" si="883"/>
        <v>0</v>
      </c>
      <c r="AZ290" s="3" t="b">
        <f t="shared" si="883"/>
        <v>0</v>
      </c>
    </row>
    <row r="291">
      <c r="A291" s="9" t="s">
        <v>345</v>
      </c>
      <c r="B291" s="3">
        <f t="shared" ref="B291:M291" si="884">VALUE(MID($A291,B$1,1))</f>
        <v>0</v>
      </c>
      <c r="C291" s="3">
        <f t="shared" si="884"/>
        <v>0</v>
      </c>
      <c r="D291" s="3">
        <f t="shared" si="884"/>
        <v>0</v>
      </c>
      <c r="E291" s="3">
        <f t="shared" si="884"/>
        <v>1</v>
      </c>
      <c r="F291" s="3">
        <f t="shared" si="884"/>
        <v>0</v>
      </c>
      <c r="G291" s="3">
        <f t="shared" si="884"/>
        <v>0</v>
      </c>
      <c r="H291" s="3">
        <f t="shared" si="884"/>
        <v>0</v>
      </c>
      <c r="I291" s="3">
        <f t="shared" si="884"/>
        <v>0</v>
      </c>
      <c r="J291" s="3">
        <f t="shared" si="884"/>
        <v>0</v>
      </c>
      <c r="K291" s="3">
        <f t="shared" si="884"/>
        <v>1</v>
      </c>
      <c r="L291" s="3">
        <f t="shared" si="884"/>
        <v>1</v>
      </c>
      <c r="M291" s="3">
        <f t="shared" si="884"/>
        <v>0</v>
      </c>
      <c r="AA291" s="3">
        <f t="shared" si="8"/>
        <v>262</v>
      </c>
      <c r="AB291" s="7" t="b">
        <v>1</v>
      </c>
      <c r="AC291" s="3" t="b">
        <f t="shared" si="9"/>
        <v>1</v>
      </c>
      <c r="AD291" s="3" t="b">
        <f t="shared" ref="AD291:AN291" si="885">AND(AC291,C291=P$15)</f>
        <v>1</v>
      </c>
      <c r="AE291" s="3" t="b">
        <f t="shared" si="885"/>
        <v>0</v>
      </c>
      <c r="AF291" s="3" t="b">
        <f t="shared" si="885"/>
        <v>0</v>
      </c>
      <c r="AG291" s="3" t="b">
        <f t="shared" si="885"/>
        <v>0</v>
      </c>
      <c r="AH291" s="3" t="b">
        <f t="shared" si="885"/>
        <v>0</v>
      </c>
      <c r="AI291" s="3" t="b">
        <f t="shared" si="885"/>
        <v>0</v>
      </c>
      <c r="AJ291" s="3" t="b">
        <f t="shared" si="885"/>
        <v>0</v>
      </c>
      <c r="AK291" s="3" t="b">
        <f t="shared" si="885"/>
        <v>0</v>
      </c>
      <c r="AL291" s="3" t="b">
        <f t="shared" si="885"/>
        <v>0</v>
      </c>
      <c r="AM291" s="3" t="b">
        <f t="shared" si="885"/>
        <v>0</v>
      </c>
      <c r="AN291" s="8" t="b">
        <f t="shared" si="885"/>
        <v>0</v>
      </c>
      <c r="AO291" s="10" t="b">
        <f t="shared" si="11"/>
        <v>0</v>
      </c>
      <c r="AP291" s="3" t="b">
        <f t="shared" ref="AP291:AZ291" si="886">AND(AO291,C291=P$21)</f>
        <v>0</v>
      </c>
      <c r="AQ291" s="3" t="b">
        <f t="shared" si="886"/>
        <v>0</v>
      </c>
      <c r="AR291" s="3" t="b">
        <f t="shared" si="886"/>
        <v>0</v>
      </c>
      <c r="AS291" s="3" t="b">
        <f t="shared" si="886"/>
        <v>0</v>
      </c>
      <c r="AT291" s="3" t="b">
        <f t="shared" si="886"/>
        <v>0</v>
      </c>
      <c r="AU291" s="3" t="b">
        <f t="shared" si="886"/>
        <v>0</v>
      </c>
      <c r="AV291" s="3" t="b">
        <f t="shared" si="886"/>
        <v>0</v>
      </c>
      <c r="AW291" s="3" t="b">
        <f t="shared" si="886"/>
        <v>0</v>
      </c>
      <c r="AX291" s="3" t="b">
        <f t="shared" si="886"/>
        <v>0</v>
      </c>
      <c r="AY291" s="3" t="b">
        <f t="shared" si="886"/>
        <v>0</v>
      </c>
      <c r="AZ291" s="3" t="b">
        <f t="shared" si="886"/>
        <v>0</v>
      </c>
    </row>
    <row r="292">
      <c r="A292" s="9" t="s">
        <v>346</v>
      </c>
      <c r="B292" s="3">
        <f t="shared" ref="B292:M292" si="887">VALUE(MID($A292,B$1,1))</f>
        <v>1</v>
      </c>
      <c r="C292" s="3">
        <f t="shared" si="887"/>
        <v>0</v>
      </c>
      <c r="D292" s="3">
        <f t="shared" si="887"/>
        <v>1</v>
      </c>
      <c r="E292" s="3">
        <f t="shared" si="887"/>
        <v>0</v>
      </c>
      <c r="F292" s="3">
        <f t="shared" si="887"/>
        <v>0</v>
      </c>
      <c r="G292" s="3">
        <f t="shared" si="887"/>
        <v>0</v>
      </c>
      <c r="H292" s="3">
        <f t="shared" si="887"/>
        <v>0</v>
      </c>
      <c r="I292" s="3">
        <f t="shared" si="887"/>
        <v>1</v>
      </c>
      <c r="J292" s="3">
        <f t="shared" si="887"/>
        <v>0</v>
      </c>
      <c r="K292" s="3">
        <f t="shared" si="887"/>
        <v>1</v>
      </c>
      <c r="L292" s="3">
        <f t="shared" si="887"/>
        <v>1</v>
      </c>
      <c r="M292" s="3">
        <f t="shared" si="887"/>
        <v>1</v>
      </c>
      <c r="AA292" s="3">
        <f t="shared" si="8"/>
        <v>2583</v>
      </c>
      <c r="AB292" s="7" t="b">
        <v>1</v>
      </c>
      <c r="AC292" s="3" t="b">
        <f t="shared" si="9"/>
        <v>0</v>
      </c>
      <c r="AD292" s="3" t="b">
        <f t="shared" ref="AD292:AN292" si="888">AND(AC292,C292=P$15)</f>
        <v>0</v>
      </c>
      <c r="AE292" s="3" t="b">
        <f t="shared" si="888"/>
        <v>0</v>
      </c>
      <c r="AF292" s="3" t="b">
        <f t="shared" si="888"/>
        <v>0</v>
      </c>
      <c r="AG292" s="3" t="b">
        <f t="shared" si="888"/>
        <v>0</v>
      </c>
      <c r="AH292" s="3" t="b">
        <f t="shared" si="888"/>
        <v>0</v>
      </c>
      <c r="AI292" s="3" t="b">
        <f t="shared" si="888"/>
        <v>0</v>
      </c>
      <c r="AJ292" s="3" t="b">
        <f t="shared" si="888"/>
        <v>0</v>
      </c>
      <c r="AK292" s="3" t="b">
        <f t="shared" si="888"/>
        <v>0</v>
      </c>
      <c r="AL292" s="3" t="b">
        <f t="shared" si="888"/>
        <v>0</v>
      </c>
      <c r="AM292" s="3" t="b">
        <f t="shared" si="888"/>
        <v>0</v>
      </c>
      <c r="AN292" s="8" t="b">
        <f t="shared" si="888"/>
        <v>0</v>
      </c>
      <c r="AO292" s="10" t="b">
        <f t="shared" si="11"/>
        <v>1</v>
      </c>
      <c r="AP292" s="3" t="b">
        <f t="shared" ref="AP292:AZ292" si="889">AND(AO292,C292=P$21)</f>
        <v>1</v>
      </c>
      <c r="AQ292" s="3" t="b">
        <f t="shared" si="889"/>
        <v>1</v>
      </c>
      <c r="AR292" s="3" t="b">
        <f t="shared" si="889"/>
        <v>1</v>
      </c>
      <c r="AS292" s="3" t="b">
        <f t="shared" si="889"/>
        <v>0</v>
      </c>
      <c r="AT292" s="3" t="b">
        <f t="shared" si="889"/>
        <v>0</v>
      </c>
      <c r="AU292" s="3" t="b">
        <f t="shared" si="889"/>
        <v>0</v>
      </c>
      <c r="AV292" s="3" t="b">
        <f t="shared" si="889"/>
        <v>0</v>
      </c>
      <c r="AW292" s="3" t="b">
        <f t="shared" si="889"/>
        <v>0</v>
      </c>
      <c r="AX292" s="3" t="b">
        <f t="shared" si="889"/>
        <v>0</v>
      </c>
      <c r="AY292" s="3" t="b">
        <f t="shared" si="889"/>
        <v>0</v>
      </c>
      <c r="AZ292" s="3" t="b">
        <f t="shared" si="889"/>
        <v>0</v>
      </c>
    </row>
    <row r="293">
      <c r="A293" s="9" t="s">
        <v>347</v>
      </c>
      <c r="B293" s="3">
        <f t="shared" ref="B293:M293" si="890">VALUE(MID($A293,B$1,1))</f>
        <v>0</v>
      </c>
      <c r="C293" s="3">
        <f t="shared" si="890"/>
        <v>0</v>
      </c>
      <c r="D293" s="3">
        <f t="shared" si="890"/>
        <v>1</v>
      </c>
      <c r="E293" s="3">
        <f t="shared" si="890"/>
        <v>0</v>
      </c>
      <c r="F293" s="3">
        <f t="shared" si="890"/>
        <v>0</v>
      </c>
      <c r="G293" s="3">
        <f t="shared" si="890"/>
        <v>1</v>
      </c>
      <c r="H293" s="3">
        <f t="shared" si="890"/>
        <v>0</v>
      </c>
      <c r="I293" s="3">
        <f t="shared" si="890"/>
        <v>0</v>
      </c>
      <c r="J293" s="3">
        <f t="shared" si="890"/>
        <v>0</v>
      </c>
      <c r="K293" s="3">
        <f t="shared" si="890"/>
        <v>1</v>
      </c>
      <c r="L293" s="3">
        <f t="shared" si="890"/>
        <v>0</v>
      </c>
      <c r="M293" s="3">
        <f t="shared" si="890"/>
        <v>1</v>
      </c>
      <c r="AA293" s="3">
        <f t="shared" si="8"/>
        <v>581</v>
      </c>
      <c r="AB293" s="7" t="b">
        <v>1</v>
      </c>
      <c r="AC293" s="3" t="b">
        <f t="shared" si="9"/>
        <v>1</v>
      </c>
      <c r="AD293" s="3" t="b">
        <f t="shared" ref="AD293:AN293" si="891">AND(AC293,C293=P$15)</f>
        <v>1</v>
      </c>
      <c r="AE293" s="3" t="b">
        <f t="shared" si="891"/>
        <v>1</v>
      </c>
      <c r="AF293" s="3" t="b">
        <f t="shared" si="891"/>
        <v>0</v>
      </c>
      <c r="AG293" s="3" t="b">
        <f t="shared" si="891"/>
        <v>0</v>
      </c>
      <c r="AH293" s="3" t="b">
        <f t="shared" si="891"/>
        <v>0</v>
      </c>
      <c r="AI293" s="3" t="b">
        <f t="shared" si="891"/>
        <v>0</v>
      </c>
      <c r="AJ293" s="3" t="b">
        <f t="shared" si="891"/>
        <v>0</v>
      </c>
      <c r="AK293" s="3" t="b">
        <f t="shared" si="891"/>
        <v>0</v>
      </c>
      <c r="AL293" s="3" t="b">
        <f t="shared" si="891"/>
        <v>0</v>
      </c>
      <c r="AM293" s="3" t="b">
        <f t="shared" si="891"/>
        <v>0</v>
      </c>
      <c r="AN293" s="8" t="b">
        <f t="shared" si="891"/>
        <v>0</v>
      </c>
      <c r="AO293" s="10" t="b">
        <f t="shared" si="11"/>
        <v>0</v>
      </c>
      <c r="AP293" s="3" t="b">
        <f t="shared" ref="AP293:AZ293" si="892">AND(AO293,C293=P$21)</f>
        <v>0</v>
      </c>
      <c r="AQ293" s="3" t="b">
        <f t="shared" si="892"/>
        <v>0</v>
      </c>
      <c r="AR293" s="3" t="b">
        <f t="shared" si="892"/>
        <v>0</v>
      </c>
      <c r="AS293" s="3" t="b">
        <f t="shared" si="892"/>
        <v>0</v>
      </c>
      <c r="AT293" s="3" t="b">
        <f t="shared" si="892"/>
        <v>0</v>
      </c>
      <c r="AU293" s="3" t="b">
        <f t="shared" si="892"/>
        <v>0</v>
      </c>
      <c r="AV293" s="3" t="b">
        <f t="shared" si="892"/>
        <v>0</v>
      </c>
      <c r="AW293" s="3" t="b">
        <f t="shared" si="892"/>
        <v>0</v>
      </c>
      <c r="AX293" s="3" t="b">
        <f t="shared" si="892"/>
        <v>0</v>
      </c>
      <c r="AY293" s="3" t="b">
        <f t="shared" si="892"/>
        <v>0</v>
      </c>
      <c r="AZ293" s="3" t="b">
        <f t="shared" si="892"/>
        <v>0</v>
      </c>
    </row>
    <row r="294">
      <c r="A294" s="9" t="s">
        <v>348</v>
      </c>
      <c r="B294" s="3">
        <f t="shared" ref="B294:M294" si="893">VALUE(MID($A294,B$1,1))</f>
        <v>1</v>
      </c>
      <c r="C294" s="3">
        <f t="shared" si="893"/>
        <v>0</v>
      </c>
      <c r="D294" s="3">
        <f t="shared" si="893"/>
        <v>0</v>
      </c>
      <c r="E294" s="3">
        <f t="shared" si="893"/>
        <v>0</v>
      </c>
      <c r="F294" s="3">
        <f t="shared" si="893"/>
        <v>0</v>
      </c>
      <c r="G294" s="3">
        <f t="shared" si="893"/>
        <v>1</v>
      </c>
      <c r="H294" s="3">
        <f t="shared" si="893"/>
        <v>0</v>
      </c>
      <c r="I294" s="3">
        <f t="shared" si="893"/>
        <v>1</v>
      </c>
      <c r="J294" s="3">
        <f t="shared" si="893"/>
        <v>1</v>
      </c>
      <c r="K294" s="3">
        <f t="shared" si="893"/>
        <v>1</v>
      </c>
      <c r="L294" s="3">
        <f t="shared" si="893"/>
        <v>0</v>
      </c>
      <c r="M294" s="3">
        <f t="shared" si="893"/>
        <v>1</v>
      </c>
      <c r="AA294" s="3">
        <f t="shared" si="8"/>
        <v>2141</v>
      </c>
      <c r="AB294" s="7" t="b">
        <v>1</v>
      </c>
      <c r="AC294" s="3" t="b">
        <f t="shared" si="9"/>
        <v>0</v>
      </c>
      <c r="AD294" s="3" t="b">
        <f t="shared" ref="AD294:AN294" si="894">AND(AC294,C294=P$15)</f>
        <v>0</v>
      </c>
      <c r="AE294" s="3" t="b">
        <f t="shared" si="894"/>
        <v>0</v>
      </c>
      <c r="AF294" s="3" t="b">
        <f t="shared" si="894"/>
        <v>0</v>
      </c>
      <c r="AG294" s="3" t="b">
        <f t="shared" si="894"/>
        <v>0</v>
      </c>
      <c r="AH294" s="3" t="b">
        <f t="shared" si="894"/>
        <v>0</v>
      </c>
      <c r="AI294" s="3" t="b">
        <f t="shared" si="894"/>
        <v>0</v>
      </c>
      <c r="AJ294" s="3" t="b">
        <f t="shared" si="894"/>
        <v>0</v>
      </c>
      <c r="AK294" s="3" t="b">
        <f t="shared" si="894"/>
        <v>0</v>
      </c>
      <c r="AL294" s="3" t="b">
        <f t="shared" si="894"/>
        <v>0</v>
      </c>
      <c r="AM294" s="3" t="b">
        <f t="shared" si="894"/>
        <v>0</v>
      </c>
      <c r="AN294" s="8" t="b">
        <f t="shared" si="894"/>
        <v>0</v>
      </c>
      <c r="AO294" s="10" t="b">
        <f t="shared" si="11"/>
        <v>1</v>
      </c>
      <c r="AP294" s="3" t="b">
        <f t="shared" ref="AP294:AZ294" si="895">AND(AO294,C294=P$21)</f>
        <v>1</v>
      </c>
      <c r="AQ294" s="3" t="b">
        <f t="shared" si="895"/>
        <v>0</v>
      </c>
      <c r="AR294" s="3" t="b">
        <f t="shared" si="895"/>
        <v>0</v>
      </c>
      <c r="AS294" s="3" t="b">
        <f t="shared" si="895"/>
        <v>0</v>
      </c>
      <c r="AT294" s="3" t="b">
        <f t="shared" si="895"/>
        <v>0</v>
      </c>
      <c r="AU294" s="3" t="b">
        <f t="shared" si="895"/>
        <v>0</v>
      </c>
      <c r="AV294" s="3" t="b">
        <f t="shared" si="895"/>
        <v>0</v>
      </c>
      <c r="AW294" s="3" t="b">
        <f t="shared" si="895"/>
        <v>0</v>
      </c>
      <c r="AX294" s="3" t="b">
        <f t="shared" si="895"/>
        <v>0</v>
      </c>
      <c r="AY294" s="3" t="b">
        <f t="shared" si="895"/>
        <v>0</v>
      </c>
      <c r="AZ294" s="3" t="b">
        <f t="shared" si="895"/>
        <v>0</v>
      </c>
    </row>
    <row r="295">
      <c r="A295" s="9" t="s">
        <v>349</v>
      </c>
      <c r="B295" s="3">
        <f t="shared" ref="B295:M295" si="896">VALUE(MID($A295,B$1,1))</f>
        <v>1</v>
      </c>
      <c r="C295" s="3">
        <f t="shared" si="896"/>
        <v>0</v>
      </c>
      <c r="D295" s="3">
        <f t="shared" si="896"/>
        <v>1</v>
      </c>
      <c r="E295" s="3">
        <f t="shared" si="896"/>
        <v>1</v>
      </c>
      <c r="F295" s="3">
        <f t="shared" si="896"/>
        <v>1</v>
      </c>
      <c r="G295" s="3">
        <f t="shared" si="896"/>
        <v>0</v>
      </c>
      <c r="H295" s="3">
        <f t="shared" si="896"/>
        <v>0</v>
      </c>
      <c r="I295" s="3">
        <f t="shared" si="896"/>
        <v>0</v>
      </c>
      <c r="J295" s="3">
        <f t="shared" si="896"/>
        <v>0</v>
      </c>
      <c r="K295" s="3">
        <f t="shared" si="896"/>
        <v>1</v>
      </c>
      <c r="L295" s="3">
        <f t="shared" si="896"/>
        <v>1</v>
      </c>
      <c r="M295" s="3">
        <f t="shared" si="896"/>
        <v>0</v>
      </c>
      <c r="AA295" s="3">
        <f t="shared" si="8"/>
        <v>2950</v>
      </c>
      <c r="AB295" s="7" t="b">
        <v>1</v>
      </c>
      <c r="AC295" s="3" t="b">
        <f t="shared" si="9"/>
        <v>0</v>
      </c>
      <c r="AD295" s="3" t="b">
        <f t="shared" ref="AD295:AN295" si="897">AND(AC295,C295=P$15)</f>
        <v>0</v>
      </c>
      <c r="AE295" s="3" t="b">
        <f t="shared" si="897"/>
        <v>0</v>
      </c>
      <c r="AF295" s="3" t="b">
        <f t="shared" si="897"/>
        <v>0</v>
      </c>
      <c r="AG295" s="3" t="b">
        <f t="shared" si="897"/>
        <v>0</v>
      </c>
      <c r="AH295" s="3" t="b">
        <f t="shared" si="897"/>
        <v>0</v>
      </c>
      <c r="AI295" s="3" t="b">
        <f t="shared" si="897"/>
        <v>0</v>
      </c>
      <c r="AJ295" s="3" t="b">
        <f t="shared" si="897"/>
        <v>0</v>
      </c>
      <c r="AK295" s="3" t="b">
        <f t="shared" si="897"/>
        <v>0</v>
      </c>
      <c r="AL295" s="3" t="b">
        <f t="shared" si="897"/>
        <v>0</v>
      </c>
      <c r="AM295" s="3" t="b">
        <f t="shared" si="897"/>
        <v>0</v>
      </c>
      <c r="AN295" s="8" t="b">
        <f t="shared" si="897"/>
        <v>0</v>
      </c>
      <c r="AO295" s="10" t="b">
        <f t="shared" si="11"/>
        <v>1</v>
      </c>
      <c r="AP295" s="3" t="b">
        <f t="shared" ref="AP295:AZ295" si="898">AND(AO295,C295=P$21)</f>
        <v>1</v>
      </c>
      <c r="AQ295" s="3" t="b">
        <f t="shared" si="898"/>
        <v>1</v>
      </c>
      <c r="AR295" s="3" t="b">
        <f t="shared" si="898"/>
        <v>0</v>
      </c>
      <c r="AS295" s="3" t="b">
        <f t="shared" si="898"/>
        <v>0</v>
      </c>
      <c r="AT295" s="3" t="b">
        <f t="shared" si="898"/>
        <v>0</v>
      </c>
      <c r="AU295" s="3" t="b">
        <f t="shared" si="898"/>
        <v>0</v>
      </c>
      <c r="AV295" s="3" t="b">
        <f t="shared" si="898"/>
        <v>0</v>
      </c>
      <c r="AW295" s="3" t="b">
        <f t="shared" si="898"/>
        <v>0</v>
      </c>
      <c r="AX295" s="3" t="b">
        <f t="shared" si="898"/>
        <v>0</v>
      </c>
      <c r="AY295" s="3" t="b">
        <f t="shared" si="898"/>
        <v>0</v>
      </c>
      <c r="AZ295" s="3" t="b">
        <f t="shared" si="898"/>
        <v>0</v>
      </c>
    </row>
    <row r="296">
      <c r="A296" s="9" t="s">
        <v>350</v>
      </c>
      <c r="B296" s="3">
        <f t="shared" ref="B296:M296" si="899">VALUE(MID($A296,B$1,1))</f>
        <v>0</v>
      </c>
      <c r="C296" s="3">
        <f t="shared" si="899"/>
        <v>1</v>
      </c>
      <c r="D296" s="3">
        <f t="shared" si="899"/>
        <v>0</v>
      </c>
      <c r="E296" s="3">
        <f t="shared" si="899"/>
        <v>1</v>
      </c>
      <c r="F296" s="3">
        <f t="shared" si="899"/>
        <v>1</v>
      </c>
      <c r="G296" s="3">
        <f t="shared" si="899"/>
        <v>1</v>
      </c>
      <c r="H296" s="3">
        <f t="shared" si="899"/>
        <v>0</v>
      </c>
      <c r="I296" s="3">
        <f t="shared" si="899"/>
        <v>0</v>
      </c>
      <c r="J296" s="3">
        <f t="shared" si="899"/>
        <v>1</v>
      </c>
      <c r="K296" s="3">
        <f t="shared" si="899"/>
        <v>1</v>
      </c>
      <c r="L296" s="3">
        <f t="shared" si="899"/>
        <v>1</v>
      </c>
      <c r="M296" s="3">
        <f t="shared" si="899"/>
        <v>0</v>
      </c>
      <c r="AA296" s="3">
        <f t="shared" si="8"/>
        <v>1486</v>
      </c>
      <c r="AB296" s="7" t="b">
        <v>1</v>
      </c>
      <c r="AC296" s="3" t="b">
        <f t="shared" si="9"/>
        <v>1</v>
      </c>
      <c r="AD296" s="3" t="b">
        <f t="shared" ref="AD296:AN296" si="900">AND(AC296,C296=P$15)</f>
        <v>0</v>
      </c>
      <c r="AE296" s="3" t="b">
        <f t="shared" si="900"/>
        <v>0</v>
      </c>
      <c r="AF296" s="3" t="b">
        <f t="shared" si="900"/>
        <v>0</v>
      </c>
      <c r="AG296" s="3" t="b">
        <f t="shared" si="900"/>
        <v>0</v>
      </c>
      <c r="AH296" s="3" t="b">
        <f t="shared" si="900"/>
        <v>0</v>
      </c>
      <c r="AI296" s="3" t="b">
        <f t="shared" si="900"/>
        <v>0</v>
      </c>
      <c r="AJ296" s="3" t="b">
        <f t="shared" si="900"/>
        <v>0</v>
      </c>
      <c r="AK296" s="3" t="b">
        <f t="shared" si="900"/>
        <v>0</v>
      </c>
      <c r="AL296" s="3" t="b">
        <f t="shared" si="900"/>
        <v>0</v>
      </c>
      <c r="AM296" s="3" t="b">
        <f t="shared" si="900"/>
        <v>0</v>
      </c>
      <c r="AN296" s="8" t="b">
        <f t="shared" si="900"/>
        <v>0</v>
      </c>
      <c r="AO296" s="10" t="b">
        <f t="shared" si="11"/>
        <v>0</v>
      </c>
      <c r="AP296" s="3" t="b">
        <f t="shared" ref="AP296:AZ296" si="901">AND(AO296,C296=P$21)</f>
        <v>0</v>
      </c>
      <c r="AQ296" s="3" t="b">
        <f t="shared" si="901"/>
        <v>0</v>
      </c>
      <c r="AR296" s="3" t="b">
        <f t="shared" si="901"/>
        <v>0</v>
      </c>
      <c r="AS296" s="3" t="b">
        <f t="shared" si="901"/>
        <v>0</v>
      </c>
      <c r="AT296" s="3" t="b">
        <f t="shared" si="901"/>
        <v>0</v>
      </c>
      <c r="AU296" s="3" t="b">
        <f t="shared" si="901"/>
        <v>0</v>
      </c>
      <c r="AV296" s="3" t="b">
        <f t="shared" si="901"/>
        <v>0</v>
      </c>
      <c r="AW296" s="3" t="b">
        <f t="shared" si="901"/>
        <v>0</v>
      </c>
      <c r="AX296" s="3" t="b">
        <f t="shared" si="901"/>
        <v>0</v>
      </c>
      <c r="AY296" s="3" t="b">
        <f t="shared" si="901"/>
        <v>0</v>
      </c>
      <c r="AZ296" s="3" t="b">
        <f t="shared" si="901"/>
        <v>0</v>
      </c>
    </row>
    <row r="297">
      <c r="A297" s="9" t="s">
        <v>351</v>
      </c>
      <c r="B297" s="3">
        <f t="shared" ref="B297:M297" si="902">VALUE(MID($A297,B$1,1))</f>
        <v>0</v>
      </c>
      <c r="C297" s="3">
        <f t="shared" si="902"/>
        <v>0</v>
      </c>
      <c r="D297" s="3">
        <f t="shared" si="902"/>
        <v>0</v>
      </c>
      <c r="E297" s="3">
        <f t="shared" si="902"/>
        <v>1</v>
      </c>
      <c r="F297" s="3">
        <f t="shared" si="902"/>
        <v>0</v>
      </c>
      <c r="G297" s="3">
        <f t="shared" si="902"/>
        <v>0</v>
      </c>
      <c r="H297" s="3">
        <f t="shared" si="902"/>
        <v>1</v>
      </c>
      <c r="I297" s="3">
        <f t="shared" si="902"/>
        <v>0</v>
      </c>
      <c r="J297" s="3">
        <f t="shared" si="902"/>
        <v>1</v>
      </c>
      <c r="K297" s="3">
        <f t="shared" si="902"/>
        <v>0</v>
      </c>
      <c r="L297" s="3">
        <f t="shared" si="902"/>
        <v>1</v>
      </c>
      <c r="M297" s="3">
        <f t="shared" si="902"/>
        <v>0</v>
      </c>
      <c r="AA297" s="3">
        <f t="shared" si="8"/>
        <v>298</v>
      </c>
      <c r="AB297" s="7" t="b">
        <v>1</v>
      </c>
      <c r="AC297" s="3" t="b">
        <f t="shared" si="9"/>
        <v>1</v>
      </c>
      <c r="AD297" s="3" t="b">
        <f t="shared" ref="AD297:AN297" si="903">AND(AC297,C297=P$15)</f>
        <v>1</v>
      </c>
      <c r="AE297" s="3" t="b">
        <f t="shared" si="903"/>
        <v>0</v>
      </c>
      <c r="AF297" s="3" t="b">
        <f t="shared" si="903"/>
        <v>0</v>
      </c>
      <c r="AG297" s="3" t="b">
        <f t="shared" si="903"/>
        <v>0</v>
      </c>
      <c r="AH297" s="3" t="b">
        <f t="shared" si="903"/>
        <v>0</v>
      </c>
      <c r="AI297" s="3" t="b">
        <f t="shared" si="903"/>
        <v>0</v>
      </c>
      <c r="AJ297" s="3" t="b">
        <f t="shared" si="903"/>
        <v>0</v>
      </c>
      <c r="AK297" s="3" t="b">
        <f t="shared" si="903"/>
        <v>0</v>
      </c>
      <c r="AL297" s="3" t="b">
        <f t="shared" si="903"/>
        <v>0</v>
      </c>
      <c r="AM297" s="3" t="b">
        <f t="shared" si="903"/>
        <v>0</v>
      </c>
      <c r="AN297" s="8" t="b">
        <f t="shared" si="903"/>
        <v>0</v>
      </c>
      <c r="AO297" s="10" t="b">
        <f t="shared" si="11"/>
        <v>0</v>
      </c>
      <c r="AP297" s="3" t="b">
        <f t="shared" ref="AP297:AZ297" si="904">AND(AO297,C297=P$21)</f>
        <v>0</v>
      </c>
      <c r="AQ297" s="3" t="b">
        <f t="shared" si="904"/>
        <v>0</v>
      </c>
      <c r="AR297" s="3" t="b">
        <f t="shared" si="904"/>
        <v>0</v>
      </c>
      <c r="AS297" s="3" t="b">
        <f t="shared" si="904"/>
        <v>0</v>
      </c>
      <c r="AT297" s="3" t="b">
        <f t="shared" si="904"/>
        <v>0</v>
      </c>
      <c r="AU297" s="3" t="b">
        <f t="shared" si="904"/>
        <v>0</v>
      </c>
      <c r="AV297" s="3" t="b">
        <f t="shared" si="904"/>
        <v>0</v>
      </c>
      <c r="AW297" s="3" t="b">
        <f t="shared" si="904"/>
        <v>0</v>
      </c>
      <c r="AX297" s="3" t="b">
        <f t="shared" si="904"/>
        <v>0</v>
      </c>
      <c r="AY297" s="3" t="b">
        <f t="shared" si="904"/>
        <v>0</v>
      </c>
      <c r="AZ297" s="3" t="b">
        <f t="shared" si="904"/>
        <v>0</v>
      </c>
    </row>
    <row r="298">
      <c r="A298" s="9" t="s">
        <v>352</v>
      </c>
      <c r="B298" s="3">
        <f t="shared" ref="B298:M298" si="905">VALUE(MID($A298,B$1,1))</f>
        <v>1</v>
      </c>
      <c r="C298" s="3">
        <f t="shared" si="905"/>
        <v>0</v>
      </c>
      <c r="D298" s="3">
        <f t="shared" si="905"/>
        <v>0</v>
      </c>
      <c r="E298" s="3">
        <f t="shared" si="905"/>
        <v>0</v>
      </c>
      <c r="F298" s="3">
        <f t="shared" si="905"/>
        <v>1</v>
      </c>
      <c r="G298" s="3">
        <f t="shared" si="905"/>
        <v>0</v>
      </c>
      <c r="H298" s="3">
        <f t="shared" si="905"/>
        <v>1</v>
      </c>
      <c r="I298" s="3">
        <f t="shared" si="905"/>
        <v>1</v>
      </c>
      <c r="J298" s="3">
        <f t="shared" si="905"/>
        <v>1</v>
      </c>
      <c r="K298" s="3">
        <f t="shared" si="905"/>
        <v>0</v>
      </c>
      <c r="L298" s="3">
        <f t="shared" si="905"/>
        <v>0</v>
      </c>
      <c r="M298" s="3">
        <f t="shared" si="905"/>
        <v>1</v>
      </c>
      <c r="AA298" s="3">
        <f t="shared" si="8"/>
        <v>2233</v>
      </c>
      <c r="AB298" s="7" t="b">
        <v>1</v>
      </c>
      <c r="AC298" s="3" t="b">
        <f t="shared" si="9"/>
        <v>0</v>
      </c>
      <c r="AD298" s="3" t="b">
        <f t="shared" ref="AD298:AN298" si="906">AND(AC298,C298=P$15)</f>
        <v>0</v>
      </c>
      <c r="AE298" s="3" t="b">
        <f t="shared" si="906"/>
        <v>0</v>
      </c>
      <c r="AF298" s="3" t="b">
        <f t="shared" si="906"/>
        <v>0</v>
      </c>
      <c r="AG298" s="3" t="b">
        <f t="shared" si="906"/>
        <v>0</v>
      </c>
      <c r="AH298" s="3" t="b">
        <f t="shared" si="906"/>
        <v>0</v>
      </c>
      <c r="AI298" s="3" t="b">
        <f t="shared" si="906"/>
        <v>0</v>
      </c>
      <c r="AJ298" s="3" t="b">
        <f t="shared" si="906"/>
        <v>0</v>
      </c>
      <c r="AK298" s="3" t="b">
        <f t="shared" si="906"/>
        <v>0</v>
      </c>
      <c r="AL298" s="3" t="b">
        <f t="shared" si="906"/>
        <v>0</v>
      </c>
      <c r="AM298" s="3" t="b">
        <f t="shared" si="906"/>
        <v>0</v>
      </c>
      <c r="AN298" s="8" t="b">
        <f t="shared" si="906"/>
        <v>0</v>
      </c>
      <c r="AO298" s="10" t="b">
        <f t="shared" si="11"/>
        <v>1</v>
      </c>
      <c r="AP298" s="3" t="b">
        <f t="shared" ref="AP298:AZ298" si="907">AND(AO298,C298=P$21)</f>
        <v>1</v>
      </c>
      <c r="AQ298" s="3" t="b">
        <f t="shared" si="907"/>
        <v>0</v>
      </c>
      <c r="AR298" s="3" t="b">
        <f t="shared" si="907"/>
        <v>0</v>
      </c>
      <c r="AS298" s="3" t="b">
        <f t="shared" si="907"/>
        <v>0</v>
      </c>
      <c r="AT298" s="3" t="b">
        <f t="shared" si="907"/>
        <v>0</v>
      </c>
      <c r="AU298" s="3" t="b">
        <f t="shared" si="907"/>
        <v>0</v>
      </c>
      <c r="AV298" s="3" t="b">
        <f t="shared" si="907"/>
        <v>0</v>
      </c>
      <c r="AW298" s="3" t="b">
        <f t="shared" si="907"/>
        <v>0</v>
      </c>
      <c r="AX298" s="3" t="b">
        <f t="shared" si="907"/>
        <v>0</v>
      </c>
      <c r="AY298" s="3" t="b">
        <f t="shared" si="907"/>
        <v>0</v>
      </c>
      <c r="AZ298" s="3" t="b">
        <f t="shared" si="907"/>
        <v>0</v>
      </c>
    </row>
    <row r="299">
      <c r="A299" s="9" t="s">
        <v>353</v>
      </c>
      <c r="B299" s="3">
        <f t="shared" ref="B299:M299" si="908">VALUE(MID($A299,B$1,1))</f>
        <v>1</v>
      </c>
      <c r="C299" s="3">
        <f t="shared" si="908"/>
        <v>1</v>
      </c>
      <c r="D299" s="3">
        <f t="shared" si="908"/>
        <v>1</v>
      </c>
      <c r="E299" s="3">
        <f t="shared" si="908"/>
        <v>0</v>
      </c>
      <c r="F299" s="3">
        <f t="shared" si="908"/>
        <v>1</v>
      </c>
      <c r="G299" s="3">
        <f t="shared" si="908"/>
        <v>0</v>
      </c>
      <c r="H299" s="3">
        <f t="shared" si="908"/>
        <v>1</v>
      </c>
      <c r="I299" s="3">
        <f t="shared" si="908"/>
        <v>0</v>
      </c>
      <c r="J299" s="3">
        <f t="shared" si="908"/>
        <v>0</v>
      </c>
      <c r="K299" s="3">
        <f t="shared" si="908"/>
        <v>1</v>
      </c>
      <c r="L299" s="3">
        <f t="shared" si="908"/>
        <v>1</v>
      </c>
      <c r="M299" s="3">
        <f t="shared" si="908"/>
        <v>0</v>
      </c>
      <c r="AA299" s="3">
        <f t="shared" si="8"/>
        <v>3750</v>
      </c>
      <c r="AB299" s="7" t="b">
        <v>1</v>
      </c>
      <c r="AC299" s="3" t="b">
        <f t="shared" si="9"/>
        <v>0</v>
      </c>
      <c r="AD299" s="3" t="b">
        <f t="shared" ref="AD299:AN299" si="909">AND(AC299,C299=P$15)</f>
        <v>0</v>
      </c>
      <c r="AE299" s="3" t="b">
        <f t="shared" si="909"/>
        <v>0</v>
      </c>
      <c r="AF299" s="3" t="b">
        <f t="shared" si="909"/>
        <v>0</v>
      </c>
      <c r="AG299" s="3" t="b">
        <f t="shared" si="909"/>
        <v>0</v>
      </c>
      <c r="AH299" s="3" t="b">
        <f t="shared" si="909"/>
        <v>0</v>
      </c>
      <c r="AI299" s="3" t="b">
        <f t="shared" si="909"/>
        <v>0</v>
      </c>
      <c r="AJ299" s="3" t="b">
        <f t="shared" si="909"/>
        <v>0</v>
      </c>
      <c r="AK299" s="3" t="b">
        <f t="shared" si="909"/>
        <v>0</v>
      </c>
      <c r="AL299" s="3" t="b">
        <f t="shared" si="909"/>
        <v>0</v>
      </c>
      <c r="AM299" s="3" t="b">
        <f t="shared" si="909"/>
        <v>0</v>
      </c>
      <c r="AN299" s="8" t="b">
        <f t="shared" si="909"/>
        <v>0</v>
      </c>
      <c r="AO299" s="10" t="b">
        <f t="shared" si="11"/>
        <v>1</v>
      </c>
      <c r="AP299" s="3" t="b">
        <f t="shared" ref="AP299:AZ299" si="910">AND(AO299,C299=P$21)</f>
        <v>0</v>
      </c>
      <c r="AQ299" s="3" t="b">
        <f t="shared" si="910"/>
        <v>0</v>
      </c>
      <c r="AR299" s="3" t="b">
        <f t="shared" si="910"/>
        <v>0</v>
      </c>
      <c r="AS299" s="3" t="b">
        <f t="shared" si="910"/>
        <v>0</v>
      </c>
      <c r="AT299" s="3" t="b">
        <f t="shared" si="910"/>
        <v>0</v>
      </c>
      <c r="AU299" s="3" t="b">
        <f t="shared" si="910"/>
        <v>0</v>
      </c>
      <c r="AV299" s="3" t="b">
        <f t="shared" si="910"/>
        <v>0</v>
      </c>
      <c r="AW299" s="3" t="b">
        <f t="shared" si="910"/>
        <v>0</v>
      </c>
      <c r="AX299" s="3" t="b">
        <f t="shared" si="910"/>
        <v>0</v>
      </c>
      <c r="AY299" s="3" t="b">
        <f t="shared" si="910"/>
        <v>0</v>
      </c>
      <c r="AZ299" s="3" t="b">
        <f t="shared" si="910"/>
        <v>0</v>
      </c>
    </row>
    <row r="300">
      <c r="A300" s="9" t="s">
        <v>354</v>
      </c>
      <c r="B300" s="3">
        <f t="shared" ref="B300:M300" si="911">VALUE(MID($A300,B$1,1))</f>
        <v>0</v>
      </c>
      <c r="C300" s="3">
        <f t="shared" si="911"/>
        <v>0</v>
      </c>
      <c r="D300" s="3">
        <f t="shared" si="911"/>
        <v>1</v>
      </c>
      <c r="E300" s="3">
        <f t="shared" si="911"/>
        <v>0</v>
      </c>
      <c r="F300" s="3">
        <f t="shared" si="911"/>
        <v>0</v>
      </c>
      <c r="G300" s="3">
        <f t="shared" si="911"/>
        <v>1</v>
      </c>
      <c r="H300" s="3">
        <f t="shared" si="911"/>
        <v>1</v>
      </c>
      <c r="I300" s="3">
        <f t="shared" si="911"/>
        <v>0</v>
      </c>
      <c r="J300" s="3">
        <f t="shared" si="911"/>
        <v>0</v>
      </c>
      <c r="K300" s="3">
        <f t="shared" si="911"/>
        <v>1</v>
      </c>
      <c r="L300" s="3">
        <f t="shared" si="911"/>
        <v>0</v>
      </c>
      <c r="M300" s="3">
        <f t="shared" si="911"/>
        <v>0</v>
      </c>
      <c r="AA300" s="3">
        <f t="shared" si="8"/>
        <v>612</v>
      </c>
      <c r="AB300" s="7" t="b">
        <v>1</v>
      </c>
      <c r="AC300" s="3" t="b">
        <f t="shared" si="9"/>
        <v>1</v>
      </c>
      <c r="AD300" s="3" t="b">
        <f t="shared" ref="AD300:AN300" si="912">AND(AC300,C300=P$15)</f>
        <v>1</v>
      </c>
      <c r="AE300" s="3" t="b">
        <f t="shared" si="912"/>
        <v>1</v>
      </c>
      <c r="AF300" s="3" t="b">
        <f t="shared" si="912"/>
        <v>0</v>
      </c>
      <c r="AG300" s="3" t="b">
        <f t="shared" si="912"/>
        <v>0</v>
      </c>
      <c r="AH300" s="3" t="b">
        <f t="shared" si="912"/>
        <v>0</v>
      </c>
      <c r="AI300" s="3" t="b">
        <f t="shared" si="912"/>
        <v>0</v>
      </c>
      <c r="AJ300" s="3" t="b">
        <f t="shared" si="912"/>
        <v>0</v>
      </c>
      <c r="AK300" s="3" t="b">
        <f t="shared" si="912"/>
        <v>0</v>
      </c>
      <c r="AL300" s="3" t="b">
        <f t="shared" si="912"/>
        <v>0</v>
      </c>
      <c r="AM300" s="3" t="b">
        <f t="shared" si="912"/>
        <v>0</v>
      </c>
      <c r="AN300" s="8" t="b">
        <f t="shared" si="912"/>
        <v>0</v>
      </c>
      <c r="AO300" s="10" t="b">
        <f t="shared" si="11"/>
        <v>0</v>
      </c>
      <c r="AP300" s="3" t="b">
        <f t="shared" ref="AP300:AZ300" si="913">AND(AO300,C300=P$21)</f>
        <v>0</v>
      </c>
      <c r="AQ300" s="3" t="b">
        <f t="shared" si="913"/>
        <v>0</v>
      </c>
      <c r="AR300" s="3" t="b">
        <f t="shared" si="913"/>
        <v>0</v>
      </c>
      <c r="AS300" s="3" t="b">
        <f t="shared" si="913"/>
        <v>0</v>
      </c>
      <c r="AT300" s="3" t="b">
        <f t="shared" si="913"/>
        <v>0</v>
      </c>
      <c r="AU300" s="3" t="b">
        <f t="shared" si="913"/>
        <v>0</v>
      </c>
      <c r="AV300" s="3" t="b">
        <f t="shared" si="913"/>
        <v>0</v>
      </c>
      <c r="AW300" s="3" t="b">
        <f t="shared" si="913"/>
        <v>0</v>
      </c>
      <c r="AX300" s="3" t="b">
        <f t="shared" si="913"/>
        <v>0</v>
      </c>
      <c r="AY300" s="3" t="b">
        <f t="shared" si="913"/>
        <v>0</v>
      </c>
      <c r="AZ300" s="3" t="b">
        <f t="shared" si="913"/>
        <v>0</v>
      </c>
    </row>
    <row r="301">
      <c r="A301" s="9" t="s">
        <v>355</v>
      </c>
      <c r="B301" s="3">
        <f t="shared" ref="B301:M301" si="914">VALUE(MID($A301,B$1,1))</f>
        <v>1</v>
      </c>
      <c r="C301" s="3">
        <f t="shared" si="914"/>
        <v>1</v>
      </c>
      <c r="D301" s="3">
        <f t="shared" si="914"/>
        <v>0</v>
      </c>
      <c r="E301" s="3">
        <f t="shared" si="914"/>
        <v>1</v>
      </c>
      <c r="F301" s="3">
        <f t="shared" si="914"/>
        <v>0</v>
      </c>
      <c r="G301" s="3">
        <f t="shared" si="914"/>
        <v>0</v>
      </c>
      <c r="H301" s="3">
        <f t="shared" si="914"/>
        <v>1</v>
      </c>
      <c r="I301" s="3">
        <f t="shared" si="914"/>
        <v>1</v>
      </c>
      <c r="J301" s="3">
        <f t="shared" si="914"/>
        <v>0</v>
      </c>
      <c r="K301" s="3">
        <f t="shared" si="914"/>
        <v>1</v>
      </c>
      <c r="L301" s="3">
        <f t="shared" si="914"/>
        <v>0</v>
      </c>
      <c r="M301" s="3">
        <f t="shared" si="914"/>
        <v>0</v>
      </c>
      <c r="AA301" s="3">
        <f t="shared" si="8"/>
        <v>3380</v>
      </c>
      <c r="AB301" s="7" t="b">
        <v>1</v>
      </c>
      <c r="AC301" s="3" t="b">
        <f t="shared" si="9"/>
        <v>0</v>
      </c>
      <c r="AD301" s="3" t="b">
        <f t="shared" ref="AD301:AN301" si="915">AND(AC301,C301=P$15)</f>
        <v>0</v>
      </c>
      <c r="AE301" s="3" t="b">
        <f t="shared" si="915"/>
        <v>0</v>
      </c>
      <c r="AF301" s="3" t="b">
        <f t="shared" si="915"/>
        <v>0</v>
      </c>
      <c r="AG301" s="3" t="b">
        <f t="shared" si="915"/>
        <v>0</v>
      </c>
      <c r="AH301" s="3" t="b">
        <f t="shared" si="915"/>
        <v>0</v>
      </c>
      <c r="AI301" s="3" t="b">
        <f t="shared" si="915"/>
        <v>0</v>
      </c>
      <c r="AJ301" s="3" t="b">
        <f t="shared" si="915"/>
        <v>0</v>
      </c>
      <c r="AK301" s="3" t="b">
        <f t="shared" si="915"/>
        <v>0</v>
      </c>
      <c r="AL301" s="3" t="b">
        <f t="shared" si="915"/>
        <v>0</v>
      </c>
      <c r="AM301" s="3" t="b">
        <f t="shared" si="915"/>
        <v>0</v>
      </c>
      <c r="AN301" s="8" t="b">
        <f t="shared" si="915"/>
        <v>0</v>
      </c>
      <c r="AO301" s="10" t="b">
        <f t="shared" si="11"/>
        <v>1</v>
      </c>
      <c r="AP301" s="3" t="b">
        <f t="shared" ref="AP301:AZ301" si="916">AND(AO301,C301=P$21)</f>
        <v>0</v>
      </c>
      <c r="AQ301" s="3" t="b">
        <f t="shared" si="916"/>
        <v>0</v>
      </c>
      <c r="AR301" s="3" t="b">
        <f t="shared" si="916"/>
        <v>0</v>
      </c>
      <c r="AS301" s="3" t="b">
        <f t="shared" si="916"/>
        <v>0</v>
      </c>
      <c r="AT301" s="3" t="b">
        <f t="shared" si="916"/>
        <v>0</v>
      </c>
      <c r="AU301" s="3" t="b">
        <f t="shared" si="916"/>
        <v>0</v>
      </c>
      <c r="AV301" s="3" t="b">
        <f t="shared" si="916"/>
        <v>0</v>
      </c>
      <c r="AW301" s="3" t="b">
        <f t="shared" si="916"/>
        <v>0</v>
      </c>
      <c r="AX301" s="3" t="b">
        <f t="shared" si="916"/>
        <v>0</v>
      </c>
      <c r="AY301" s="3" t="b">
        <f t="shared" si="916"/>
        <v>0</v>
      </c>
      <c r="AZ301" s="3" t="b">
        <f t="shared" si="916"/>
        <v>0</v>
      </c>
    </row>
    <row r="302">
      <c r="A302" s="9" t="s">
        <v>356</v>
      </c>
      <c r="B302" s="3">
        <f t="shared" ref="B302:M302" si="917">VALUE(MID($A302,B$1,1))</f>
        <v>1</v>
      </c>
      <c r="C302" s="3">
        <f t="shared" si="917"/>
        <v>0</v>
      </c>
      <c r="D302" s="3">
        <f t="shared" si="917"/>
        <v>0</v>
      </c>
      <c r="E302" s="3">
        <f t="shared" si="917"/>
        <v>1</v>
      </c>
      <c r="F302" s="3">
        <f t="shared" si="917"/>
        <v>0</v>
      </c>
      <c r="G302" s="3">
        <f t="shared" si="917"/>
        <v>1</v>
      </c>
      <c r="H302" s="3">
        <f t="shared" si="917"/>
        <v>1</v>
      </c>
      <c r="I302" s="3">
        <f t="shared" si="917"/>
        <v>0</v>
      </c>
      <c r="J302" s="3">
        <f t="shared" si="917"/>
        <v>1</v>
      </c>
      <c r="K302" s="3">
        <f t="shared" si="917"/>
        <v>1</v>
      </c>
      <c r="L302" s="3">
        <f t="shared" si="917"/>
        <v>1</v>
      </c>
      <c r="M302" s="3">
        <f t="shared" si="917"/>
        <v>1</v>
      </c>
      <c r="AA302" s="3">
        <f t="shared" si="8"/>
        <v>2415</v>
      </c>
      <c r="AB302" s="7" t="b">
        <v>1</v>
      </c>
      <c r="AC302" s="3" t="b">
        <f t="shared" si="9"/>
        <v>0</v>
      </c>
      <c r="AD302" s="3" t="b">
        <f t="shared" ref="AD302:AN302" si="918">AND(AC302,C302=P$15)</f>
        <v>0</v>
      </c>
      <c r="AE302" s="3" t="b">
        <f t="shared" si="918"/>
        <v>0</v>
      </c>
      <c r="AF302" s="3" t="b">
        <f t="shared" si="918"/>
        <v>0</v>
      </c>
      <c r="AG302" s="3" t="b">
        <f t="shared" si="918"/>
        <v>0</v>
      </c>
      <c r="AH302" s="3" t="b">
        <f t="shared" si="918"/>
        <v>0</v>
      </c>
      <c r="AI302" s="3" t="b">
        <f t="shared" si="918"/>
        <v>0</v>
      </c>
      <c r="AJ302" s="3" t="b">
        <f t="shared" si="918"/>
        <v>0</v>
      </c>
      <c r="AK302" s="3" t="b">
        <f t="shared" si="918"/>
        <v>0</v>
      </c>
      <c r="AL302" s="3" t="b">
        <f t="shared" si="918"/>
        <v>0</v>
      </c>
      <c r="AM302" s="3" t="b">
        <f t="shared" si="918"/>
        <v>0</v>
      </c>
      <c r="AN302" s="8" t="b">
        <f t="shared" si="918"/>
        <v>0</v>
      </c>
      <c r="AO302" s="10" t="b">
        <f t="shared" si="11"/>
        <v>1</v>
      </c>
      <c r="AP302" s="3" t="b">
        <f t="shared" ref="AP302:AZ302" si="919">AND(AO302,C302=P$21)</f>
        <v>1</v>
      </c>
      <c r="AQ302" s="3" t="b">
        <f t="shared" si="919"/>
        <v>0</v>
      </c>
      <c r="AR302" s="3" t="b">
        <f t="shared" si="919"/>
        <v>0</v>
      </c>
      <c r="AS302" s="3" t="b">
        <f t="shared" si="919"/>
        <v>0</v>
      </c>
      <c r="AT302" s="3" t="b">
        <f t="shared" si="919"/>
        <v>0</v>
      </c>
      <c r="AU302" s="3" t="b">
        <f t="shared" si="919"/>
        <v>0</v>
      </c>
      <c r="AV302" s="3" t="b">
        <f t="shared" si="919"/>
        <v>0</v>
      </c>
      <c r="AW302" s="3" t="b">
        <f t="shared" si="919"/>
        <v>0</v>
      </c>
      <c r="AX302" s="3" t="b">
        <f t="shared" si="919"/>
        <v>0</v>
      </c>
      <c r="AY302" s="3" t="b">
        <f t="shared" si="919"/>
        <v>0</v>
      </c>
      <c r="AZ302" s="3" t="b">
        <f t="shared" si="919"/>
        <v>0</v>
      </c>
    </row>
    <row r="303">
      <c r="A303" s="9" t="s">
        <v>357</v>
      </c>
      <c r="B303" s="3">
        <f t="shared" ref="B303:M303" si="920">VALUE(MID($A303,B$1,1))</f>
        <v>0</v>
      </c>
      <c r="C303" s="3">
        <f t="shared" si="920"/>
        <v>1</v>
      </c>
      <c r="D303" s="3">
        <f t="shared" si="920"/>
        <v>1</v>
      </c>
      <c r="E303" s="3">
        <f t="shared" si="920"/>
        <v>0</v>
      </c>
      <c r="F303" s="3">
        <f t="shared" si="920"/>
        <v>1</v>
      </c>
      <c r="G303" s="3">
        <f t="shared" si="920"/>
        <v>0</v>
      </c>
      <c r="H303" s="3">
        <f t="shared" si="920"/>
        <v>1</v>
      </c>
      <c r="I303" s="3">
        <f t="shared" si="920"/>
        <v>1</v>
      </c>
      <c r="J303" s="3">
        <f t="shared" si="920"/>
        <v>1</v>
      </c>
      <c r="K303" s="3">
        <f t="shared" si="920"/>
        <v>1</v>
      </c>
      <c r="L303" s="3">
        <f t="shared" si="920"/>
        <v>1</v>
      </c>
      <c r="M303" s="3">
        <f t="shared" si="920"/>
        <v>0</v>
      </c>
      <c r="AA303" s="3">
        <f t="shared" si="8"/>
        <v>1726</v>
      </c>
      <c r="AB303" s="7" t="b">
        <v>1</v>
      </c>
      <c r="AC303" s="3" t="b">
        <f t="shared" si="9"/>
        <v>1</v>
      </c>
      <c r="AD303" s="3" t="b">
        <f t="shared" ref="AD303:AN303" si="921">AND(AC303,C303=P$15)</f>
        <v>0</v>
      </c>
      <c r="AE303" s="3" t="b">
        <f t="shared" si="921"/>
        <v>0</v>
      </c>
      <c r="AF303" s="3" t="b">
        <f t="shared" si="921"/>
        <v>0</v>
      </c>
      <c r="AG303" s="3" t="b">
        <f t="shared" si="921"/>
        <v>0</v>
      </c>
      <c r="AH303" s="3" t="b">
        <f t="shared" si="921"/>
        <v>0</v>
      </c>
      <c r="AI303" s="3" t="b">
        <f t="shared" si="921"/>
        <v>0</v>
      </c>
      <c r="AJ303" s="3" t="b">
        <f t="shared" si="921"/>
        <v>0</v>
      </c>
      <c r="AK303" s="3" t="b">
        <f t="shared" si="921"/>
        <v>0</v>
      </c>
      <c r="AL303" s="3" t="b">
        <f t="shared" si="921"/>
        <v>0</v>
      </c>
      <c r="AM303" s="3" t="b">
        <f t="shared" si="921"/>
        <v>0</v>
      </c>
      <c r="AN303" s="8" t="b">
        <f t="shared" si="921"/>
        <v>0</v>
      </c>
      <c r="AO303" s="10" t="b">
        <f t="shared" si="11"/>
        <v>0</v>
      </c>
      <c r="AP303" s="3" t="b">
        <f t="shared" ref="AP303:AZ303" si="922">AND(AO303,C303=P$21)</f>
        <v>0</v>
      </c>
      <c r="AQ303" s="3" t="b">
        <f t="shared" si="922"/>
        <v>0</v>
      </c>
      <c r="AR303" s="3" t="b">
        <f t="shared" si="922"/>
        <v>0</v>
      </c>
      <c r="AS303" s="3" t="b">
        <f t="shared" si="922"/>
        <v>0</v>
      </c>
      <c r="AT303" s="3" t="b">
        <f t="shared" si="922"/>
        <v>0</v>
      </c>
      <c r="AU303" s="3" t="b">
        <f t="shared" si="922"/>
        <v>0</v>
      </c>
      <c r="AV303" s="3" t="b">
        <f t="shared" si="922"/>
        <v>0</v>
      </c>
      <c r="AW303" s="3" t="b">
        <f t="shared" si="922"/>
        <v>0</v>
      </c>
      <c r="AX303" s="3" t="b">
        <f t="shared" si="922"/>
        <v>0</v>
      </c>
      <c r="AY303" s="3" t="b">
        <f t="shared" si="922"/>
        <v>0</v>
      </c>
      <c r="AZ303" s="3" t="b">
        <f t="shared" si="922"/>
        <v>0</v>
      </c>
    </row>
    <row r="304">
      <c r="A304" s="9" t="s">
        <v>358</v>
      </c>
      <c r="B304" s="3">
        <f t="shared" ref="B304:M304" si="923">VALUE(MID($A304,B$1,1))</f>
        <v>0</v>
      </c>
      <c r="C304" s="3">
        <f t="shared" si="923"/>
        <v>0</v>
      </c>
      <c r="D304" s="3">
        <f t="shared" si="923"/>
        <v>0</v>
      </c>
      <c r="E304" s="3">
        <f t="shared" si="923"/>
        <v>1</v>
      </c>
      <c r="F304" s="3">
        <f t="shared" si="923"/>
        <v>0</v>
      </c>
      <c r="G304" s="3">
        <f t="shared" si="923"/>
        <v>0</v>
      </c>
      <c r="H304" s="3">
        <f t="shared" si="923"/>
        <v>1</v>
      </c>
      <c r="I304" s="3">
        <f t="shared" si="923"/>
        <v>1</v>
      </c>
      <c r="J304" s="3">
        <f t="shared" si="923"/>
        <v>1</v>
      </c>
      <c r="K304" s="3">
        <f t="shared" si="923"/>
        <v>0</v>
      </c>
      <c r="L304" s="3">
        <f t="shared" si="923"/>
        <v>0</v>
      </c>
      <c r="M304" s="3">
        <f t="shared" si="923"/>
        <v>0</v>
      </c>
      <c r="AA304" s="3">
        <f t="shared" si="8"/>
        <v>312</v>
      </c>
      <c r="AB304" s="7" t="b">
        <v>1</v>
      </c>
      <c r="AC304" s="3" t="b">
        <f t="shared" si="9"/>
        <v>1</v>
      </c>
      <c r="AD304" s="3" t="b">
        <f t="shared" ref="AD304:AN304" si="924">AND(AC304,C304=P$15)</f>
        <v>1</v>
      </c>
      <c r="AE304" s="3" t="b">
        <f t="shared" si="924"/>
        <v>0</v>
      </c>
      <c r="AF304" s="3" t="b">
        <f t="shared" si="924"/>
        <v>0</v>
      </c>
      <c r="AG304" s="3" t="b">
        <f t="shared" si="924"/>
        <v>0</v>
      </c>
      <c r="AH304" s="3" t="b">
        <f t="shared" si="924"/>
        <v>0</v>
      </c>
      <c r="AI304" s="3" t="b">
        <f t="shared" si="924"/>
        <v>0</v>
      </c>
      <c r="AJ304" s="3" t="b">
        <f t="shared" si="924"/>
        <v>0</v>
      </c>
      <c r="AK304" s="3" t="b">
        <f t="shared" si="924"/>
        <v>0</v>
      </c>
      <c r="AL304" s="3" t="b">
        <f t="shared" si="924"/>
        <v>0</v>
      </c>
      <c r="AM304" s="3" t="b">
        <f t="shared" si="924"/>
        <v>0</v>
      </c>
      <c r="AN304" s="8" t="b">
        <f t="shared" si="924"/>
        <v>0</v>
      </c>
      <c r="AO304" s="10" t="b">
        <f t="shared" si="11"/>
        <v>0</v>
      </c>
      <c r="AP304" s="3" t="b">
        <f t="shared" ref="AP304:AZ304" si="925">AND(AO304,C304=P$21)</f>
        <v>0</v>
      </c>
      <c r="AQ304" s="3" t="b">
        <f t="shared" si="925"/>
        <v>0</v>
      </c>
      <c r="AR304" s="3" t="b">
        <f t="shared" si="925"/>
        <v>0</v>
      </c>
      <c r="AS304" s="3" t="b">
        <f t="shared" si="925"/>
        <v>0</v>
      </c>
      <c r="AT304" s="3" t="b">
        <f t="shared" si="925"/>
        <v>0</v>
      </c>
      <c r="AU304" s="3" t="b">
        <f t="shared" si="925"/>
        <v>0</v>
      </c>
      <c r="AV304" s="3" t="b">
        <f t="shared" si="925"/>
        <v>0</v>
      </c>
      <c r="AW304" s="3" t="b">
        <f t="shared" si="925"/>
        <v>0</v>
      </c>
      <c r="AX304" s="3" t="b">
        <f t="shared" si="925"/>
        <v>0</v>
      </c>
      <c r="AY304" s="3" t="b">
        <f t="shared" si="925"/>
        <v>0</v>
      </c>
      <c r="AZ304" s="3" t="b">
        <f t="shared" si="925"/>
        <v>0</v>
      </c>
    </row>
    <row r="305">
      <c r="A305" s="9" t="s">
        <v>359</v>
      </c>
      <c r="B305" s="3">
        <f t="shared" ref="B305:M305" si="926">VALUE(MID($A305,B$1,1))</f>
        <v>1</v>
      </c>
      <c r="C305" s="3">
        <f t="shared" si="926"/>
        <v>1</v>
      </c>
      <c r="D305" s="3">
        <f t="shared" si="926"/>
        <v>0</v>
      </c>
      <c r="E305" s="3">
        <f t="shared" si="926"/>
        <v>0</v>
      </c>
      <c r="F305" s="3">
        <f t="shared" si="926"/>
        <v>0</v>
      </c>
      <c r="G305" s="3">
        <f t="shared" si="926"/>
        <v>1</v>
      </c>
      <c r="H305" s="3">
        <f t="shared" si="926"/>
        <v>0</v>
      </c>
      <c r="I305" s="3">
        <f t="shared" si="926"/>
        <v>1</v>
      </c>
      <c r="J305" s="3">
        <f t="shared" si="926"/>
        <v>1</v>
      </c>
      <c r="K305" s="3">
        <f t="shared" si="926"/>
        <v>0</v>
      </c>
      <c r="L305" s="3">
        <f t="shared" si="926"/>
        <v>0</v>
      </c>
      <c r="M305" s="3">
        <f t="shared" si="926"/>
        <v>0</v>
      </c>
      <c r="AA305" s="3">
        <f t="shared" si="8"/>
        <v>3160</v>
      </c>
      <c r="AB305" s="7" t="b">
        <v>1</v>
      </c>
      <c r="AC305" s="3" t="b">
        <f t="shared" si="9"/>
        <v>0</v>
      </c>
      <c r="AD305" s="3" t="b">
        <f t="shared" ref="AD305:AN305" si="927">AND(AC305,C305=P$15)</f>
        <v>0</v>
      </c>
      <c r="AE305" s="3" t="b">
        <f t="shared" si="927"/>
        <v>0</v>
      </c>
      <c r="AF305" s="3" t="b">
        <f t="shared" si="927"/>
        <v>0</v>
      </c>
      <c r="AG305" s="3" t="b">
        <f t="shared" si="927"/>
        <v>0</v>
      </c>
      <c r="AH305" s="3" t="b">
        <f t="shared" si="927"/>
        <v>0</v>
      </c>
      <c r="AI305" s="3" t="b">
        <f t="shared" si="927"/>
        <v>0</v>
      </c>
      <c r="AJ305" s="3" t="b">
        <f t="shared" si="927"/>
        <v>0</v>
      </c>
      <c r="AK305" s="3" t="b">
        <f t="shared" si="927"/>
        <v>0</v>
      </c>
      <c r="AL305" s="3" t="b">
        <f t="shared" si="927"/>
        <v>0</v>
      </c>
      <c r="AM305" s="3" t="b">
        <f t="shared" si="927"/>
        <v>0</v>
      </c>
      <c r="AN305" s="8" t="b">
        <f t="shared" si="927"/>
        <v>0</v>
      </c>
      <c r="AO305" s="10" t="b">
        <f t="shared" si="11"/>
        <v>1</v>
      </c>
      <c r="AP305" s="3" t="b">
        <f t="shared" ref="AP305:AZ305" si="928">AND(AO305,C305=P$21)</f>
        <v>0</v>
      </c>
      <c r="AQ305" s="3" t="b">
        <f t="shared" si="928"/>
        <v>0</v>
      </c>
      <c r="AR305" s="3" t="b">
        <f t="shared" si="928"/>
        <v>0</v>
      </c>
      <c r="AS305" s="3" t="b">
        <f t="shared" si="928"/>
        <v>0</v>
      </c>
      <c r="AT305" s="3" t="b">
        <f t="shared" si="928"/>
        <v>0</v>
      </c>
      <c r="AU305" s="3" t="b">
        <f t="shared" si="928"/>
        <v>0</v>
      </c>
      <c r="AV305" s="3" t="b">
        <f t="shared" si="928"/>
        <v>0</v>
      </c>
      <c r="AW305" s="3" t="b">
        <f t="shared" si="928"/>
        <v>0</v>
      </c>
      <c r="AX305" s="3" t="b">
        <f t="shared" si="928"/>
        <v>0</v>
      </c>
      <c r="AY305" s="3" t="b">
        <f t="shared" si="928"/>
        <v>0</v>
      </c>
      <c r="AZ305" s="3" t="b">
        <f t="shared" si="928"/>
        <v>0</v>
      </c>
    </row>
    <row r="306">
      <c r="A306" s="9" t="s">
        <v>360</v>
      </c>
      <c r="B306" s="3">
        <f t="shared" ref="B306:M306" si="929">VALUE(MID($A306,B$1,1))</f>
        <v>1</v>
      </c>
      <c r="C306" s="3">
        <f t="shared" si="929"/>
        <v>1</v>
      </c>
      <c r="D306" s="3">
        <f t="shared" si="929"/>
        <v>1</v>
      </c>
      <c r="E306" s="3">
        <f t="shared" si="929"/>
        <v>1</v>
      </c>
      <c r="F306" s="3">
        <f t="shared" si="929"/>
        <v>0</v>
      </c>
      <c r="G306" s="3">
        <f t="shared" si="929"/>
        <v>1</v>
      </c>
      <c r="H306" s="3">
        <f t="shared" si="929"/>
        <v>1</v>
      </c>
      <c r="I306" s="3">
        <f t="shared" si="929"/>
        <v>1</v>
      </c>
      <c r="J306" s="3">
        <f t="shared" si="929"/>
        <v>0</v>
      </c>
      <c r="K306" s="3">
        <f t="shared" si="929"/>
        <v>0</v>
      </c>
      <c r="L306" s="3">
        <f t="shared" si="929"/>
        <v>1</v>
      </c>
      <c r="M306" s="3">
        <f t="shared" si="929"/>
        <v>1</v>
      </c>
      <c r="AA306" s="3">
        <f t="shared" si="8"/>
        <v>3955</v>
      </c>
      <c r="AB306" s="7" t="b">
        <v>1</v>
      </c>
      <c r="AC306" s="3" t="b">
        <f t="shared" si="9"/>
        <v>0</v>
      </c>
      <c r="AD306" s="3" t="b">
        <f t="shared" ref="AD306:AN306" si="930">AND(AC306,C306=P$15)</f>
        <v>0</v>
      </c>
      <c r="AE306" s="3" t="b">
        <f t="shared" si="930"/>
        <v>0</v>
      </c>
      <c r="AF306" s="3" t="b">
        <f t="shared" si="930"/>
        <v>0</v>
      </c>
      <c r="AG306" s="3" t="b">
        <f t="shared" si="930"/>
        <v>0</v>
      </c>
      <c r="AH306" s="3" t="b">
        <f t="shared" si="930"/>
        <v>0</v>
      </c>
      <c r="AI306" s="3" t="b">
        <f t="shared" si="930"/>
        <v>0</v>
      </c>
      <c r="AJ306" s="3" t="b">
        <f t="shared" si="930"/>
        <v>0</v>
      </c>
      <c r="AK306" s="3" t="b">
        <f t="shared" si="930"/>
        <v>0</v>
      </c>
      <c r="AL306" s="3" t="b">
        <f t="shared" si="930"/>
        <v>0</v>
      </c>
      <c r="AM306" s="3" t="b">
        <f t="shared" si="930"/>
        <v>0</v>
      </c>
      <c r="AN306" s="8" t="b">
        <f t="shared" si="930"/>
        <v>0</v>
      </c>
      <c r="AO306" s="10" t="b">
        <f t="shared" si="11"/>
        <v>1</v>
      </c>
      <c r="AP306" s="3" t="b">
        <f t="shared" ref="AP306:AZ306" si="931">AND(AO306,C306=P$21)</f>
        <v>0</v>
      </c>
      <c r="AQ306" s="3" t="b">
        <f t="shared" si="931"/>
        <v>0</v>
      </c>
      <c r="AR306" s="3" t="b">
        <f t="shared" si="931"/>
        <v>0</v>
      </c>
      <c r="AS306" s="3" t="b">
        <f t="shared" si="931"/>
        <v>0</v>
      </c>
      <c r="AT306" s="3" t="b">
        <f t="shared" si="931"/>
        <v>0</v>
      </c>
      <c r="AU306" s="3" t="b">
        <f t="shared" si="931"/>
        <v>0</v>
      </c>
      <c r="AV306" s="3" t="b">
        <f t="shared" si="931"/>
        <v>0</v>
      </c>
      <c r="AW306" s="3" t="b">
        <f t="shared" si="931"/>
        <v>0</v>
      </c>
      <c r="AX306" s="3" t="b">
        <f t="shared" si="931"/>
        <v>0</v>
      </c>
      <c r="AY306" s="3" t="b">
        <f t="shared" si="931"/>
        <v>0</v>
      </c>
      <c r="AZ306" s="3" t="b">
        <f t="shared" si="931"/>
        <v>0</v>
      </c>
    </row>
    <row r="307">
      <c r="A307" s="9" t="s">
        <v>361</v>
      </c>
      <c r="B307" s="3">
        <f t="shared" ref="B307:M307" si="932">VALUE(MID($A307,B$1,1))</f>
        <v>1</v>
      </c>
      <c r="C307" s="3">
        <f t="shared" si="932"/>
        <v>0</v>
      </c>
      <c r="D307" s="3">
        <f t="shared" si="932"/>
        <v>0</v>
      </c>
      <c r="E307" s="3">
        <f t="shared" si="932"/>
        <v>0</v>
      </c>
      <c r="F307" s="3">
        <f t="shared" si="932"/>
        <v>0</v>
      </c>
      <c r="G307" s="3">
        <f t="shared" si="932"/>
        <v>1</v>
      </c>
      <c r="H307" s="3">
        <f t="shared" si="932"/>
        <v>0</v>
      </c>
      <c r="I307" s="3">
        <f t="shared" si="932"/>
        <v>1</v>
      </c>
      <c r="J307" s="3">
        <f t="shared" si="932"/>
        <v>0</v>
      </c>
      <c r="K307" s="3">
        <f t="shared" si="932"/>
        <v>0</v>
      </c>
      <c r="L307" s="3">
        <f t="shared" si="932"/>
        <v>0</v>
      </c>
      <c r="M307" s="3">
        <f t="shared" si="932"/>
        <v>0</v>
      </c>
      <c r="AA307" s="3">
        <f t="shared" si="8"/>
        <v>2128</v>
      </c>
      <c r="AB307" s="7" t="b">
        <v>1</v>
      </c>
      <c r="AC307" s="3" t="b">
        <f t="shared" si="9"/>
        <v>0</v>
      </c>
      <c r="AD307" s="3" t="b">
        <f t="shared" ref="AD307:AN307" si="933">AND(AC307,C307=P$15)</f>
        <v>0</v>
      </c>
      <c r="AE307" s="3" t="b">
        <f t="shared" si="933"/>
        <v>0</v>
      </c>
      <c r="AF307" s="3" t="b">
        <f t="shared" si="933"/>
        <v>0</v>
      </c>
      <c r="AG307" s="3" t="b">
        <f t="shared" si="933"/>
        <v>0</v>
      </c>
      <c r="AH307" s="3" t="b">
        <f t="shared" si="933"/>
        <v>0</v>
      </c>
      <c r="AI307" s="3" t="b">
        <f t="shared" si="933"/>
        <v>0</v>
      </c>
      <c r="AJ307" s="3" t="b">
        <f t="shared" si="933"/>
        <v>0</v>
      </c>
      <c r="AK307" s="3" t="b">
        <f t="shared" si="933"/>
        <v>0</v>
      </c>
      <c r="AL307" s="3" t="b">
        <f t="shared" si="933"/>
        <v>0</v>
      </c>
      <c r="AM307" s="3" t="b">
        <f t="shared" si="933"/>
        <v>0</v>
      </c>
      <c r="AN307" s="8" t="b">
        <f t="shared" si="933"/>
        <v>0</v>
      </c>
      <c r="AO307" s="10" t="b">
        <f t="shared" si="11"/>
        <v>1</v>
      </c>
      <c r="AP307" s="3" t="b">
        <f t="shared" ref="AP307:AZ307" si="934">AND(AO307,C307=P$21)</f>
        <v>1</v>
      </c>
      <c r="AQ307" s="3" t="b">
        <f t="shared" si="934"/>
        <v>0</v>
      </c>
      <c r="AR307" s="3" t="b">
        <f t="shared" si="934"/>
        <v>0</v>
      </c>
      <c r="AS307" s="3" t="b">
        <f t="shared" si="934"/>
        <v>0</v>
      </c>
      <c r="AT307" s="3" t="b">
        <f t="shared" si="934"/>
        <v>0</v>
      </c>
      <c r="AU307" s="3" t="b">
        <f t="shared" si="934"/>
        <v>0</v>
      </c>
      <c r="AV307" s="3" t="b">
        <f t="shared" si="934"/>
        <v>0</v>
      </c>
      <c r="AW307" s="3" t="b">
        <f t="shared" si="934"/>
        <v>0</v>
      </c>
      <c r="AX307" s="3" t="b">
        <f t="shared" si="934"/>
        <v>0</v>
      </c>
      <c r="AY307" s="3" t="b">
        <f t="shared" si="934"/>
        <v>0</v>
      </c>
      <c r="AZ307" s="3" t="b">
        <f t="shared" si="934"/>
        <v>0</v>
      </c>
    </row>
    <row r="308">
      <c r="A308" s="9" t="s">
        <v>362</v>
      </c>
      <c r="B308" s="3">
        <f t="shared" ref="B308:M308" si="935">VALUE(MID($A308,B$1,1))</f>
        <v>1</v>
      </c>
      <c r="C308" s="3">
        <f t="shared" si="935"/>
        <v>1</v>
      </c>
      <c r="D308" s="3">
        <f t="shared" si="935"/>
        <v>0</v>
      </c>
      <c r="E308" s="3">
        <f t="shared" si="935"/>
        <v>1</v>
      </c>
      <c r="F308" s="3">
        <f t="shared" si="935"/>
        <v>0</v>
      </c>
      <c r="G308" s="3">
        <f t="shared" si="935"/>
        <v>1</v>
      </c>
      <c r="H308" s="3">
        <f t="shared" si="935"/>
        <v>1</v>
      </c>
      <c r="I308" s="3">
        <f t="shared" si="935"/>
        <v>1</v>
      </c>
      <c r="J308" s="3">
        <f t="shared" si="935"/>
        <v>1</v>
      </c>
      <c r="K308" s="3">
        <f t="shared" si="935"/>
        <v>1</v>
      </c>
      <c r="L308" s="3">
        <f t="shared" si="935"/>
        <v>1</v>
      </c>
      <c r="M308" s="3">
        <f t="shared" si="935"/>
        <v>0</v>
      </c>
      <c r="AA308" s="3">
        <f t="shared" si="8"/>
        <v>3454</v>
      </c>
      <c r="AB308" s="7" t="b">
        <v>1</v>
      </c>
      <c r="AC308" s="3" t="b">
        <f t="shared" si="9"/>
        <v>0</v>
      </c>
      <c r="AD308" s="3" t="b">
        <f t="shared" ref="AD308:AN308" si="936">AND(AC308,C308=P$15)</f>
        <v>0</v>
      </c>
      <c r="AE308" s="3" t="b">
        <f t="shared" si="936"/>
        <v>0</v>
      </c>
      <c r="AF308" s="3" t="b">
        <f t="shared" si="936"/>
        <v>0</v>
      </c>
      <c r="AG308" s="3" t="b">
        <f t="shared" si="936"/>
        <v>0</v>
      </c>
      <c r="AH308" s="3" t="b">
        <f t="shared" si="936"/>
        <v>0</v>
      </c>
      <c r="AI308" s="3" t="b">
        <f t="shared" si="936"/>
        <v>0</v>
      </c>
      <c r="AJ308" s="3" t="b">
        <f t="shared" si="936"/>
        <v>0</v>
      </c>
      <c r="AK308" s="3" t="b">
        <f t="shared" si="936"/>
        <v>0</v>
      </c>
      <c r="AL308" s="3" t="b">
        <f t="shared" si="936"/>
        <v>0</v>
      </c>
      <c r="AM308" s="3" t="b">
        <f t="shared" si="936"/>
        <v>0</v>
      </c>
      <c r="AN308" s="8" t="b">
        <f t="shared" si="936"/>
        <v>0</v>
      </c>
      <c r="AO308" s="10" t="b">
        <f t="shared" si="11"/>
        <v>1</v>
      </c>
      <c r="AP308" s="3" t="b">
        <f t="shared" ref="AP308:AZ308" si="937">AND(AO308,C308=P$21)</f>
        <v>0</v>
      </c>
      <c r="AQ308" s="3" t="b">
        <f t="shared" si="937"/>
        <v>0</v>
      </c>
      <c r="AR308" s="3" t="b">
        <f t="shared" si="937"/>
        <v>0</v>
      </c>
      <c r="AS308" s="3" t="b">
        <f t="shared" si="937"/>
        <v>0</v>
      </c>
      <c r="AT308" s="3" t="b">
        <f t="shared" si="937"/>
        <v>0</v>
      </c>
      <c r="AU308" s="3" t="b">
        <f t="shared" si="937"/>
        <v>0</v>
      </c>
      <c r="AV308" s="3" t="b">
        <f t="shared" si="937"/>
        <v>0</v>
      </c>
      <c r="AW308" s="3" t="b">
        <f t="shared" si="937"/>
        <v>0</v>
      </c>
      <c r="AX308" s="3" t="b">
        <f t="shared" si="937"/>
        <v>0</v>
      </c>
      <c r="AY308" s="3" t="b">
        <f t="shared" si="937"/>
        <v>0</v>
      </c>
      <c r="AZ308" s="3" t="b">
        <f t="shared" si="937"/>
        <v>0</v>
      </c>
    </row>
    <row r="309">
      <c r="A309" s="9" t="s">
        <v>363</v>
      </c>
      <c r="B309" s="3">
        <f t="shared" ref="B309:M309" si="938">VALUE(MID($A309,B$1,1))</f>
        <v>0</v>
      </c>
      <c r="C309" s="3">
        <f t="shared" si="938"/>
        <v>1</v>
      </c>
      <c r="D309" s="3">
        <f t="shared" si="938"/>
        <v>1</v>
      </c>
      <c r="E309" s="3">
        <f t="shared" si="938"/>
        <v>0</v>
      </c>
      <c r="F309" s="3">
        <f t="shared" si="938"/>
        <v>1</v>
      </c>
      <c r="G309" s="3">
        <f t="shared" si="938"/>
        <v>1</v>
      </c>
      <c r="H309" s="3">
        <f t="shared" si="938"/>
        <v>0</v>
      </c>
      <c r="I309" s="3">
        <f t="shared" si="938"/>
        <v>1</v>
      </c>
      <c r="J309" s="3">
        <f t="shared" si="938"/>
        <v>1</v>
      </c>
      <c r="K309" s="3">
        <f t="shared" si="938"/>
        <v>0</v>
      </c>
      <c r="L309" s="3">
        <f t="shared" si="938"/>
        <v>1</v>
      </c>
      <c r="M309" s="3">
        <f t="shared" si="938"/>
        <v>1</v>
      </c>
      <c r="AA309" s="3">
        <f t="shared" si="8"/>
        <v>1755</v>
      </c>
      <c r="AB309" s="7" t="b">
        <v>1</v>
      </c>
      <c r="AC309" s="3" t="b">
        <f t="shared" si="9"/>
        <v>1</v>
      </c>
      <c r="AD309" s="3" t="b">
        <f t="shared" ref="AD309:AN309" si="939">AND(AC309,C309=P$15)</f>
        <v>0</v>
      </c>
      <c r="AE309" s="3" t="b">
        <f t="shared" si="939"/>
        <v>0</v>
      </c>
      <c r="AF309" s="3" t="b">
        <f t="shared" si="939"/>
        <v>0</v>
      </c>
      <c r="AG309" s="3" t="b">
        <f t="shared" si="939"/>
        <v>0</v>
      </c>
      <c r="AH309" s="3" t="b">
        <f t="shared" si="939"/>
        <v>0</v>
      </c>
      <c r="AI309" s="3" t="b">
        <f t="shared" si="939"/>
        <v>0</v>
      </c>
      <c r="AJ309" s="3" t="b">
        <f t="shared" si="939"/>
        <v>0</v>
      </c>
      <c r="AK309" s="3" t="b">
        <f t="shared" si="939"/>
        <v>0</v>
      </c>
      <c r="AL309" s="3" t="b">
        <f t="shared" si="939"/>
        <v>0</v>
      </c>
      <c r="AM309" s="3" t="b">
        <f t="shared" si="939"/>
        <v>0</v>
      </c>
      <c r="AN309" s="8" t="b">
        <f t="shared" si="939"/>
        <v>0</v>
      </c>
      <c r="AO309" s="10" t="b">
        <f t="shared" si="11"/>
        <v>0</v>
      </c>
      <c r="AP309" s="3" t="b">
        <f t="shared" ref="AP309:AZ309" si="940">AND(AO309,C309=P$21)</f>
        <v>0</v>
      </c>
      <c r="AQ309" s="3" t="b">
        <f t="shared" si="940"/>
        <v>0</v>
      </c>
      <c r="AR309" s="3" t="b">
        <f t="shared" si="940"/>
        <v>0</v>
      </c>
      <c r="AS309" s="3" t="b">
        <f t="shared" si="940"/>
        <v>0</v>
      </c>
      <c r="AT309" s="3" t="b">
        <f t="shared" si="940"/>
        <v>0</v>
      </c>
      <c r="AU309" s="3" t="b">
        <f t="shared" si="940"/>
        <v>0</v>
      </c>
      <c r="AV309" s="3" t="b">
        <f t="shared" si="940"/>
        <v>0</v>
      </c>
      <c r="AW309" s="3" t="b">
        <f t="shared" si="940"/>
        <v>0</v>
      </c>
      <c r="AX309" s="3" t="b">
        <f t="shared" si="940"/>
        <v>0</v>
      </c>
      <c r="AY309" s="3" t="b">
        <f t="shared" si="940"/>
        <v>0</v>
      </c>
      <c r="AZ309" s="3" t="b">
        <f t="shared" si="940"/>
        <v>0</v>
      </c>
    </row>
    <row r="310">
      <c r="A310" s="9" t="s">
        <v>364</v>
      </c>
      <c r="B310" s="3">
        <f t="shared" ref="B310:M310" si="941">VALUE(MID($A310,B$1,1))</f>
        <v>0</v>
      </c>
      <c r="C310" s="3">
        <f t="shared" si="941"/>
        <v>1</v>
      </c>
      <c r="D310" s="3">
        <f t="shared" si="941"/>
        <v>0</v>
      </c>
      <c r="E310" s="3">
        <f t="shared" si="941"/>
        <v>1</v>
      </c>
      <c r="F310" s="3">
        <f t="shared" si="941"/>
        <v>1</v>
      </c>
      <c r="G310" s="3">
        <f t="shared" si="941"/>
        <v>1</v>
      </c>
      <c r="H310" s="3">
        <f t="shared" si="941"/>
        <v>1</v>
      </c>
      <c r="I310" s="3">
        <f t="shared" si="941"/>
        <v>1</v>
      </c>
      <c r="J310" s="3">
        <f t="shared" si="941"/>
        <v>0</v>
      </c>
      <c r="K310" s="3">
        <f t="shared" si="941"/>
        <v>1</v>
      </c>
      <c r="L310" s="3">
        <f t="shared" si="941"/>
        <v>0</v>
      </c>
      <c r="M310" s="3">
        <f t="shared" si="941"/>
        <v>0</v>
      </c>
      <c r="AA310" s="3">
        <f t="shared" si="8"/>
        <v>1524</v>
      </c>
      <c r="AB310" s="7" t="b">
        <v>1</v>
      </c>
      <c r="AC310" s="3" t="b">
        <f t="shared" si="9"/>
        <v>1</v>
      </c>
      <c r="AD310" s="3" t="b">
        <f t="shared" ref="AD310:AN310" si="942">AND(AC310,C310=P$15)</f>
        <v>0</v>
      </c>
      <c r="AE310" s="3" t="b">
        <f t="shared" si="942"/>
        <v>0</v>
      </c>
      <c r="AF310" s="3" t="b">
        <f t="shared" si="942"/>
        <v>0</v>
      </c>
      <c r="AG310" s="3" t="b">
        <f t="shared" si="942"/>
        <v>0</v>
      </c>
      <c r="AH310" s="3" t="b">
        <f t="shared" si="942"/>
        <v>0</v>
      </c>
      <c r="AI310" s="3" t="b">
        <f t="shared" si="942"/>
        <v>0</v>
      </c>
      <c r="AJ310" s="3" t="b">
        <f t="shared" si="942"/>
        <v>0</v>
      </c>
      <c r="AK310" s="3" t="b">
        <f t="shared" si="942"/>
        <v>0</v>
      </c>
      <c r="AL310" s="3" t="b">
        <f t="shared" si="942"/>
        <v>0</v>
      </c>
      <c r="AM310" s="3" t="b">
        <f t="shared" si="942"/>
        <v>0</v>
      </c>
      <c r="AN310" s="8" t="b">
        <f t="shared" si="942"/>
        <v>0</v>
      </c>
      <c r="AO310" s="10" t="b">
        <f t="shared" si="11"/>
        <v>0</v>
      </c>
      <c r="AP310" s="3" t="b">
        <f t="shared" ref="AP310:AZ310" si="943">AND(AO310,C310=P$21)</f>
        <v>0</v>
      </c>
      <c r="AQ310" s="3" t="b">
        <f t="shared" si="943"/>
        <v>0</v>
      </c>
      <c r="AR310" s="3" t="b">
        <f t="shared" si="943"/>
        <v>0</v>
      </c>
      <c r="AS310" s="3" t="b">
        <f t="shared" si="943"/>
        <v>0</v>
      </c>
      <c r="AT310" s="3" t="b">
        <f t="shared" si="943"/>
        <v>0</v>
      </c>
      <c r="AU310" s="3" t="b">
        <f t="shared" si="943"/>
        <v>0</v>
      </c>
      <c r="AV310" s="3" t="b">
        <f t="shared" si="943"/>
        <v>0</v>
      </c>
      <c r="AW310" s="3" t="b">
        <f t="shared" si="943"/>
        <v>0</v>
      </c>
      <c r="AX310" s="3" t="b">
        <f t="shared" si="943"/>
        <v>0</v>
      </c>
      <c r="AY310" s="3" t="b">
        <f t="shared" si="943"/>
        <v>0</v>
      </c>
      <c r="AZ310" s="3" t="b">
        <f t="shared" si="943"/>
        <v>0</v>
      </c>
    </row>
    <row r="311">
      <c r="A311" s="9" t="s">
        <v>365</v>
      </c>
      <c r="B311" s="3">
        <f t="shared" ref="B311:M311" si="944">VALUE(MID($A311,B$1,1))</f>
        <v>1</v>
      </c>
      <c r="C311" s="3">
        <f t="shared" si="944"/>
        <v>0</v>
      </c>
      <c r="D311" s="3">
        <f t="shared" si="944"/>
        <v>1</v>
      </c>
      <c r="E311" s="3">
        <f t="shared" si="944"/>
        <v>0</v>
      </c>
      <c r="F311" s="3">
        <f t="shared" si="944"/>
        <v>0</v>
      </c>
      <c r="G311" s="3">
        <f t="shared" si="944"/>
        <v>0</v>
      </c>
      <c r="H311" s="3">
        <f t="shared" si="944"/>
        <v>1</v>
      </c>
      <c r="I311" s="3">
        <f t="shared" si="944"/>
        <v>1</v>
      </c>
      <c r="J311" s="3">
        <f t="shared" si="944"/>
        <v>0</v>
      </c>
      <c r="K311" s="3">
        <f t="shared" si="944"/>
        <v>1</v>
      </c>
      <c r="L311" s="3">
        <f t="shared" si="944"/>
        <v>1</v>
      </c>
      <c r="M311" s="3">
        <f t="shared" si="944"/>
        <v>1</v>
      </c>
      <c r="AA311" s="3">
        <f t="shared" si="8"/>
        <v>2615</v>
      </c>
      <c r="AB311" s="7" t="b">
        <v>1</v>
      </c>
      <c r="AC311" s="3" t="b">
        <f t="shared" si="9"/>
        <v>0</v>
      </c>
      <c r="AD311" s="3" t="b">
        <f t="shared" ref="AD311:AN311" si="945">AND(AC311,C311=P$15)</f>
        <v>0</v>
      </c>
      <c r="AE311" s="3" t="b">
        <f t="shared" si="945"/>
        <v>0</v>
      </c>
      <c r="AF311" s="3" t="b">
        <f t="shared" si="945"/>
        <v>0</v>
      </c>
      <c r="AG311" s="3" t="b">
        <f t="shared" si="945"/>
        <v>0</v>
      </c>
      <c r="AH311" s="3" t="b">
        <f t="shared" si="945"/>
        <v>0</v>
      </c>
      <c r="AI311" s="3" t="b">
        <f t="shared" si="945"/>
        <v>0</v>
      </c>
      <c r="AJ311" s="3" t="b">
        <f t="shared" si="945"/>
        <v>0</v>
      </c>
      <c r="AK311" s="3" t="b">
        <f t="shared" si="945"/>
        <v>0</v>
      </c>
      <c r="AL311" s="3" t="b">
        <f t="shared" si="945"/>
        <v>0</v>
      </c>
      <c r="AM311" s="3" t="b">
        <f t="shared" si="945"/>
        <v>0</v>
      </c>
      <c r="AN311" s="8" t="b">
        <f t="shared" si="945"/>
        <v>0</v>
      </c>
      <c r="AO311" s="10" t="b">
        <f t="shared" si="11"/>
        <v>1</v>
      </c>
      <c r="AP311" s="3" t="b">
        <f t="shared" ref="AP311:AZ311" si="946">AND(AO311,C311=P$21)</f>
        <v>1</v>
      </c>
      <c r="AQ311" s="3" t="b">
        <f t="shared" si="946"/>
        <v>1</v>
      </c>
      <c r="AR311" s="3" t="b">
        <f t="shared" si="946"/>
        <v>1</v>
      </c>
      <c r="AS311" s="3" t="b">
        <f t="shared" si="946"/>
        <v>0</v>
      </c>
      <c r="AT311" s="3" t="b">
        <f t="shared" si="946"/>
        <v>0</v>
      </c>
      <c r="AU311" s="3" t="b">
        <f t="shared" si="946"/>
        <v>0</v>
      </c>
      <c r="AV311" s="3" t="b">
        <f t="shared" si="946"/>
        <v>0</v>
      </c>
      <c r="AW311" s="3" t="b">
        <f t="shared" si="946"/>
        <v>0</v>
      </c>
      <c r="AX311" s="3" t="b">
        <f t="shared" si="946"/>
        <v>0</v>
      </c>
      <c r="AY311" s="3" t="b">
        <f t="shared" si="946"/>
        <v>0</v>
      </c>
      <c r="AZ311" s="3" t="b">
        <f t="shared" si="946"/>
        <v>0</v>
      </c>
    </row>
    <row r="312">
      <c r="A312" s="9" t="s">
        <v>366</v>
      </c>
      <c r="B312" s="3">
        <f t="shared" ref="B312:M312" si="947">VALUE(MID($A312,B$1,1))</f>
        <v>1</v>
      </c>
      <c r="C312" s="3">
        <f t="shared" si="947"/>
        <v>0</v>
      </c>
      <c r="D312" s="3">
        <f t="shared" si="947"/>
        <v>0</v>
      </c>
      <c r="E312" s="3">
        <f t="shared" si="947"/>
        <v>1</v>
      </c>
      <c r="F312" s="3">
        <f t="shared" si="947"/>
        <v>0</v>
      </c>
      <c r="G312" s="3">
        <f t="shared" si="947"/>
        <v>1</v>
      </c>
      <c r="H312" s="3">
        <f t="shared" si="947"/>
        <v>0</v>
      </c>
      <c r="I312" s="3">
        <f t="shared" si="947"/>
        <v>1</v>
      </c>
      <c r="J312" s="3">
        <f t="shared" si="947"/>
        <v>1</v>
      </c>
      <c r="K312" s="3">
        <f t="shared" si="947"/>
        <v>1</v>
      </c>
      <c r="L312" s="3">
        <f t="shared" si="947"/>
        <v>0</v>
      </c>
      <c r="M312" s="3">
        <f t="shared" si="947"/>
        <v>1</v>
      </c>
      <c r="AA312" s="3">
        <f t="shared" si="8"/>
        <v>2397</v>
      </c>
      <c r="AB312" s="7" t="b">
        <v>1</v>
      </c>
      <c r="AC312" s="3" t="b">
        <f t="shared" si="9"/>
        <v>0</v>
      </c>
      <c r="AD312" s="3" t="b">
        <f t="shared" ref="AD312:AN312" si="948">AND(AC312,C312=P$15)</f>
        <v>0</v>
      </c>
      <c r="AE312" s="3" t="b">
        <f t="shared" si="948"/>
        <v>0</v>
      </c>
      <c r="AF312" s="3" t="b">
        <f t="shared" si="948"/>
        <v>0</v>
      </c>
      <c r="AG312" s="3" t="b">
        <f t="shared" si="948"/>
        <v>0</v>
      </c>
      <c r="AH312" s="3" t="b">
        <f t="shared" si="948"/>
        <v>0</v>
      </c>
      <c r="AI312" s="3" t="b">
        <f t="shared" si="948"/>
        <v>0</v>
      </c>
      <c r="AJ312" s="3" t="b">
        <f t="shared" si="948"/>
        <v>0</v>
      </c>
      <c r="AK312" s="3" t="b">
        <f t="shared" si="948"/>
        <v>0</v>
      </c>
      <c r="AL312" s="3" t="b">
        <f t="shared" si="948"/>
        <v>0</v>
      </c>
      <c r="AM312" s="3" t="b">
        <f t="shared" si="948"/>
        <v>0</v>
      </c>
      <c r="AN312" s="8" t="b">
        <f t="shared" si="948"/>
        <v>0</v>
      </c>
      <c r="AO312" s="10" t="b">
        <f t="shared" si="11"/>
        <v>1</v>
      </c>
      <c r="AP312" s="3" t="b">
        <f t="shared" ref="AP312:AZ312" si="949">AND(AO312,C312=P$21)</f>
        <v>1</v>
      </c>
      <c r="AQ312" s="3" t="b">
        <f t="shared" si="949"/>
        <v>0</v>
      </c>
      <c r="AR312" s="3" t="b">
        <f t="shared" si="949"/>
        <v>0</v>
      </c>
      <c r="AS312" s="3" t="b">
        <f t="shared" si="949"/>
        <v>0</v>
      </c>
      <c r="AT312" s="3" t="b">
        <f t="shared" si="949"/>
        <v>0</v>
      </c>
      <c r="AU312" s="3" t="b">
        <f t="shared" si="949"/>
        <v>0</v>
      </c>
      <c r="AV312" s="3" t="b">
        <f t="shared" si="949"/>
        <v>0</v>
      </c>
      <c r="AW312" s="3" t="b">
        <f t="shared" si="949"/>
        <v>0</v>
      </c>
      <c r="AX312" s="3" t="b">
        <f t="shared" si="949"/>
        <v>0</v>
      </c>
      <c r="AY312" s="3" t="b">
        <f t="shared" si="949"/>
        <v>0</v>
      </c>
      <c r="AZ312" s="3" t="b">
        <f t="shared" si="949"/>
        <v>0</v>
      </c>
    </row>
    <row r="313">
      <c r="A313" s="9" t="s">
        <v>367</v>
      </c>
      <c r="B313" s="3">
        <f t="shared" ref="B313:M313" si="950">VALUE(MID($A313,B$1,1))</f>
        <v>1</v>
      </c>
      <c r="C313" s="3">
        <f t="shared" si="950"/>
        <v>1</v>
      </c>
      <c r="D313" s="3">
        <f t="shared" si="950"/>
        <v>0</v>
      </c>
      <c r="E313" s="3">
        <f t="shared" si="950"/>
        <v>1</v>
      </c>
      <c r="F313" s="3">
        <f t="shared" si="950"/>
        <v>1</v>
      </c>
      <c r="G313" s="3">
        <f t="shared" si="950"/>
        <v>0</v>
      </c>
      <c r="H313" s="3">
        <f t="shared" si="950"/>
        <v>0</v>
      </c>
      <c r="I313" s="3">
        <f t="shared" si="950"/>
        <v>1</v>
      </c>
      <c r="J313" s="3">
        <f t="shared" si="950"/>
        <v>0</v>
      </c>
      <c r="K313" s="3">
        <f t="shared" si="950"/>
        <v>0</v>
      </c>
      <c r="L313" s="3">
        <f t="shared" si="950"/>
        <v>0</v>
      </c>
      <c r="M313" s="3">
        <f t="shared" si="950"/>
        <v>1</v>
      </c>
      <c r="AA313" s="3">
        <f t="shared" si="8"/>
        <v>3473</v>
      </c>
      <c r="AB313" s="7" t="b">
        <v>1</v>
      </c>
      <c r="AC313" s="3" t="b">
        <f t="shared" si="9"/>
        <v>0</v>
      </c>
      <c r="AD313" s="3" t="b">
        <f t="shared" ref="AD313:AN313" si="951">AND(AC313,C313=P$15)</f>
        <v>0</v>
      </c>
      <c r="AE313" s="3" t="b">
        <f t="shared" si="951"/>
        <v>0</v>
      </c>
      <c r="AF313" s="3" t="b">
        <f t="shared" si="951"/>
        <v>0</v>
      </c>
      <c r="AG313" s="3" t="b">
        <f t="shared" si="951"/>
        <v>0</v>
      </c>
      <c r="AH313" s="3" t="b">
        <f t="shared" si="951"/>
        <v>0</v>
      </c>
      <c r="AI313" s="3" t="b">
        <f t="shared" si="951"/>
        <v>0</v>
      </c>
      <c r="AJ313" s="3" t="b">
        <f t="shared" si="951"/>
        <v>0</v>
      </c>
      <c r="AK313" s="3" t="b">
        <f t="shared" si="951"/>
        <v>0</v>
      </c>
      <c r="AL313" s="3" t="b">
        <f t="shared" si="951"/>
        <v>0</v>
      </c>
      <c r="AM313" s="3" t="b">
        <f t="shared" si="951"/>
        <v>0</v>
      </c>
      <c r="AN313" s="8" t="b">
        <f t="shared" si="951"/>
        <v>0</v>
      </c>
      <c r="AO313" s="10" t="b">
        <f t="shared" si="11"/>
        <v>1</v>
      </c>
      <c r="AP313" s="3" t="b">
        <f t="shared" ref="AP313:AZ313" si="952">AND(AO313,C313=P$21)</f>
        <v>0</v>
      </c>
      <c r="AQ313" s="3" t="b">
        <f t="shared" si="952"/>
        <v>0</v>
      </c>
      <c r="AR313" s="3" t="b">
        <f t="shared" si="952"/>
        <v>0</v>
      </c>
      <c r="AS313" s="3" t="b">
        <f t="shared" si="952"/>
        <v>0</v>
      </c>
      <c r="AT313" s="3" t="b">
        <f t="shared" si="952"/>
        <v>0</v>
      </c>
      <c r="AU313" s="3" t="b">
        <f t="shared" si="952"/>
        <v>0</v>
      </c>
      <c r="AV313" s="3" t="b">
        <f t="shared" si="952"/>
        <v>0</v>
      </c>
      <c r="AW313" s="3" t="b">
        <f t="shared" si="952"/>
        <v>0</v>
      </c>
      <c r="AX313" s="3" t="b">
        <f t="shared" si="952"/>
        <v>0</v>
      </c>
      <c r="AY313" s="3" t="b">
        <f t="shared" si="952"/>
        <v>0</v>
      </c>
      <c r="AZ313" s="3" t="b">
        <f t="shared" si="952"/>
        <v>0</v>
      </c>
    </row>
    <row r="314">
      <c r="A314" s="9" t="s">
        <v>368</v>
      </c>
      <c r="B314" s="3">
        <f t="shared" ref="B314:M314" si="953">VALUE(MID($A314,B$1,1))</f>
        <v>0</v>
      </c>
      <c r="C314" s="3">
        <f t="shared" si="953"/>
        <v>0</v>
      </c>
      <c r="D314" s="3">
        <f t="shared" si="953"/>
        <v>1</v>
      </c>
      <c r="E314" s="3">
        <f t="shared" si="953"/>
        <v>0</v>
      </c>
      <c r="F314" s="3">
        <f t="shared" si="953"/>
        <v>0</v>
      </c>
      <c r="G314" s="3">
        <f t="shared" si="953"/>
        <v>0</v>
      </c>
      <c r="H314" s="3">
        <f t="shared" si="953"/>
        <v>0</v>
      </c>
      <c r="I314" s="3">
        <f t="shared" si="953"/>
        <v>0</v>
      </c>
      <c r="J314" s="3">
        <f t="shared" si="953"/>
        <v>0</v>
      </c>
      <c r="K314" s="3">
        <f t="shared" si="953"/>
        <v>0</v>
      </c>
      <c r="L314" s="3">
        <f t="shared" si="953"/>
        <v>1</v>
      </c>
      <c r="M314" s="3">
        <f t="shared" si="953"/>
        <v>1</v>
      </c>
      <c r="AA314" s="3">
        <f t="shared" si="8"/>
        <v>515</v>
      </c>
      <c r="AB314" s="7" t="b">
        <v>1</v>
      </c>
      <c r="AC314" s="3" t="b">
        <f t="shared" si="9"/>
        <v>1</v>
      </c>
      <c r="AD314" s="3" t="b">
        <f t="shared" ref="AD314:AN314" si="954">AND(AC314,C314=P$15)</f>
        <v>1</v>
      </c>
      <c r="AE314" s="3" t="b">
        <f t="shared" si="954"/>
        <v>1</v>
      </c>
      <c r="AF314" s="3" t="b">
        <f t="shared" si="954"/>
        <v>0</v>
      </c>
      <c r="AG314" s="3" t="b">
        <f t="shared" si="954"/>
        <v>0</v>
      </c>
      <c r="AH314" s="3" t="b">
        <f t="shared" si="954"/>
        <v>0</v>
      </c>
      <c r="AI314" s="3" t="b">
        <f t="shared" si="954"/>
        <v>0</v>
      </c>
      <c r="AJ314" s="3" t="b">
        <f t="shared" si="954"/>
        <v>0</v>
      </c>
      <c r="AK314" s="3" t="b">
        <f t="shared" si="954"/>
        <v>0</v>
      </c>
      <c r="AL314" s="3" t="b">
        <f t="shared" si="954"/>
        <v>0</v>
      </c>
      <c r="AM314" s="3" t="b">
        <f t="shared" si="954"/>
        <v>0</v>
      </c>
      <c r="AN314" s="8" t="b">
        <f t="shared" si="954"/>
        <v>0</v>
      </c>
      <c r="AO314" s="10" t="b">
        <f t="shared" si="11"/>
        <v>0</v>
      </c>
      <c r="AP314" s="3" t="b">
        <f t="shared" ref="AP314:AZ314" si="955">AND(AO314,C314=P$21)</f>
        <v>0</v>
      </c>
      <c r="AQ314" s="3" t="b">
        <f t="shared" si="955"/>
        <v>0</v>
      </c>
      <c r="AR314" s="3" t="b">
        <f t="shared" si="955"/>
        <v>0</v>
      </c>
      <c r="AS314" s="3" t="b">
        <f t="shared" si="955"/>
        <v>0</v>
      </c>
      <c r="AT314" s="3" t="b">
        <f t="shared" si="955"/>
        <v>0</v>
      </c>
      <c r="AU314" s="3" t="b">
        <f t="shared" si="955"/>
        <v>0</v>
      </c>
      <c r="AV314" s="3" t="b">
        <f t="shared" si="955"/>
        <v>0</v>
      </c>
      <c r="AW314" s="3" t="b">
        <f t="shared" si="955"/>
        <v>0</v>
      </c>
      <c r="AX314" s="3" t="b">
        <f t="shared" si="955"/>
        <v>0</v>
      </c>
      <c r="AY314" s="3" t="b">
        <f t="shared" si="955"/>
        <v>0</v>
      </c>
      <c r="AZ314" s="3" t="b">
        <f t="shared" si="955"/>
        <v>0</v>
      </c>
    </row>
    <row r="315">
      <c r="A315" s="9" t="s">
        <v>369</v>
      </c>
      <c r="B315" s="3">
        <f t="shared" ref="B315:M315" si="956">VALUE(MID($A315,B$1,1))</f>
        <v>1</v>
      </c>
      <c r="C315" s="3">
        <f t="shared" si="956"/>
        <v>1</v>
      </c>
      <c r="D315" s="3">
        <f t="shared" si="956"/>
        <v>1</v>
      </c>
      <c r="E315" s="3">
        <f t="shared" si="956"/>
        <v>1</v>
      </c>
      <c r="F315" s="3">
        <f t="shared" si="956"/>
        <v>1</v>
      </c>
      <c r="G315" s="3">
        <f t="shared" si="956"/>
        <v>1</v>
      </c>
      <c r="H315" s="3">
        <f t="shared" si="956"/>
        <v>1</v>
      </c>
      <c r="I315" s="3">
        <f t="shared" si="956"/>
        <v>0</v>
      </c>
      <c r="J315" s="3">
        <f t="shared" si="956"/>
        <v>1</v>
      </c>
      <c r="K315" s="3">
        <f t="shared" si="956"/>
        <v>1</v>
      </c>
      <c r="L315" s="3">
        <f t="shared" si="956"/>
        <v>0</v>
      </c>
      <c r="M315" s="3">
        <f t="shared" si="956"/>
        <v>0</v>
      </c>
      <c r="AA315" s="3">
        <f t="shared" si="8"/>
        <v>4076</v>
      </c>
      <c r="AB315" s="7" t="b">
        <v>1</v>
      </c>
      <c r="AC315" s="3" t="b">
        <f t="shared" si="9"/>
        <v>0</v>
      </c>
      <c r="AD315" s="3" t="b">
        <f t="shared" ref="AD315:AN315" si="957">AND(AC315,C315=P$15)</f>
        <v>0</v>
      </c>
      <c r="AE315" s="3" t="b">
        <f t="shared" si="957"/>
        <v>0</v>
      </c>
      <c r="AF315" s="3" t="b">
        <f t="shared" si="957"/>
        <v>0</v>
      </c>
      <c r="AG315" s="3" t="b">
        <f t="shared" si="957"/>
        <v>0</v>
      </c>
      <c r="AH315" s="3" t="b">
        <f t="shared" si="957"/>
        <v>0</v>
      </c>
      <c r="AI315" s="3" t="b">
        <f t="shared" si="957"/>
        <v>0</v>
      </c>
      <c r="AJ315" s="3" t="b">
        <f t="shared" si="957"/>
        <v>0</v>
      </c>
      <c r="AK315" s="3" t="b">
        <f t="shared" si="957"/>
        <v>0</v>
      </c>
      <c r="AL315" s="3" t="b">
        <f t="shared" si="957"/>
        <v>0</v>
      </c>
      <c r="AM315" s="3" t="b">
        <f t="shared" si="957"/>
        <v>0</v>
      </c>
      <c r="AN315" s="8" t="b">
        <f t="shared" si="957"/>
        <v>0</v>
      </c>
      <c r="AO315" s="10" t="b">
        <f t="shared" si="11"/>
        <v>1</v>
      </c>
      <c r="AP315" s="3" t="b">
        <f t="shared" ref="AP315:AZ315" si="958">AND(AO315,C315=P$21)</f>
        <v>0</v>
      </c>
      <c r="AQ315" s="3" t="b">
        <f t="shared" si="958"/>
        <v>0</v>
      </c>
      <c r="AR315" s="3" t="b">
        <f t="shared" si="958"/>
        <v>0</v>
      </c>
      <c r="AS315" s="3" t="b">
        <f t="shared" si="958"/>
        <v>0</v>
      </c>
      <c r="AT315" s="3" t="b">
        <f t="shared" si="958"/>
        <v>0</v>
      </c>
      <c r="AU315" s="3" t="b">
        <f t="shared" si="958"/>
        <v>0</v>
      </c>
      <c r="AV315" s="3" t="b">
        <f t="shared" si="958"/>
        <v>0</v>
      </c>
      <c r="AW315" s="3" t="b">
        <f t="shared" si="958"/>
        <v>0</v>
      </c>
      <c r="AX315" s="3" t="b">
        <f t="shared" si="958"/>
        <v>0</v>
      </c>
      <c r="AY315" s="3" t="b">
        <f t="shared" si="958"/>
        <v>0</v>
      </c>
      <c r="AZ315" s="3" t="b">
        <f t="shared" si="958"/>
        <v>0</v>
      </c>
    </row>
    <row r="316">
      <c r="A316" s="9" t="s">
        <v>370</v>
      </c>
      <c r="B316" s="3">
        <f t="shared" ref="B316:M316" si="959">VALUE(MID($A316,B$1,1))</f>
        <v>1</v>
      </c>
      <c r="C316" s="3">
        <f t="shared" si="959"/>
        <v>0</v>
      </c>
      <c r="D316" s="3">
        <f t="shared" si="959"/>
        <v>0</v>
      </c>
      <c r="E316" s="3">
        <f t="shared" si="959"/>
        <v>1</v>
      </c>
      <c r="F316" s="3">
        <f t="shared" si="959"/>
        <v>1</v>
      </c>
      <c r="G316" s="3">
        <f t="shared" si="959"/>
        <v>1</v>
      </c>
      <c r="H316" s="3">
        <f t="shared" si="959"/>
        <v>1</v>
      </c>
      <c r="I316" s="3">
        <f t="shared" si="959"/>
        <v>0</v>
      </c>
      <c r="J316" s="3">
        <f t="shared" si="959"/>
        <v>0</v>
      </c>
      <c r="K316" s="3">
        <f t="shared" si="959"/>
        <v>1</v>
      </c>
      <c r="L316" s="3">
        <f t="shared" si="959"/>
        <v>0</v>
      </c>
      <c r="M316" s="3">
        <f t="shared" si="959"/>
        <v>1</v>
      </c>
      <c r="AA316" s="3">
        <f t="shared" si="8"/>
        <v>2533</v>
      </c>
      <c r="AB316" s="7" t="b">
        <v>1</v>
      </c>
      <c r="AC316" s="3" t="b">
        <f t="shared" si="9"/>
        <v>0</v>
      </c>
      <c r="AD316" s="3" t="b">
        <f t="shared" ref="AD316:AN316" si="960">AND(AC316,C316=P$15)</f>
        <v>0</v>
      </c>
      <c r="AE316" s="3" t="b">
        <f t="shared" si="960"/>
        <v>0</v>
      </c>
      <c r="AF316" s="3" t="b">
        <f t="shared" si="960"/>
        <v>0</v>
      </c>
      <c r="AG316" s="3" t="b">
        <f t="shared" si="960"/>
        <v>0</v>
      </c>
      <c r="AH316" s="3" t="b">
        <f t="shared" si="960"/>
        <v>0</v>
      </c>
      <c r="AI316" s="3" t="b">
        <f t="shared" si="960"/>
        <v>0</v>
      </c>
      <c r="AJ316" s="3" t="b">
        <f t="shared" si="960"/>
        <v>0</v>
      </c>
      <c r="AK316" s="3" t="b">
        <f t="shared" si="960"/>
        <v>0</v>
      </c>
      <c r="AL316" s="3" t="b">
        <f t="shared" si="960"/>
        <v>0</v>
      </c>
      <c r="AM316" s="3" t="b">
        <f t="shared" si="960"/>
        <v>0</v>
      </c>
      <c r="AN316" s="8" t="b">
        <f t="shared" si="960"/>
        <v>0</v>
      </c>
      <c r="AO316" s="10" t="b">
        <f t="shared" si="11"/>
        <v>1</v>
      </c>
      <c r="AP316" s="3" t="b">
        <f t="shared" ref="AP316:AZ316" si="961">AND(AO316,C316=P$21)</f>
        <v>1</v>
      </c>
      <c r="AQ316" s="3" t="b">
        <f t="shared" si="961"/>
        <v>0</v>
      </c>
      <c r="AR316" s="3" t="b">
        <f t="shared" si="961"/>
        <v>0</v>
      </c>
      <c r="AS316" s="3" t="b">
        <f t="shared" si="961"/>
        <v>0</v>
      </c>
      <c r="AT316" s="3" t="b">
        <f t="shared" si="961"/>
        <v>0</v>
      </c>
      <c r="AU316" s="3" t="b">
        <f t="shared" si="961"/>
        <v>0</v>
      </c>
      <c r="AV316" s="3" t="b">
        <f t="shared" si="961"/>
        <v>0</v>
      </c>
      <c r="AW316" s="3" t="b">
        <f t="shared" si="961"/>
        <v>0</v>
      </c>
      <c r="AX316" s="3" t="b">
        <f t="shared" si="961"/>
        <v>0</v>
      </c>
      <c r="AY316" s="3" t="b">
        <f t="shared" si="961"/>
        <v>0</v>
      </c>
      <c r="AZ316" s="3" t="b">
        <f t="shared" si="961"/>
        <v>0</v>
      </c>
    </row>
    <row r="317">
      <c r="A317" s="9" t="s">
        <v>371</v>
      </c>
      <c r="B317" s="3">
        <f t="shared" ref="B317:M317" si="962">VALUE(MID($A317,B$1,1))</f>
        <v>1</v>
      </c>
      <c r="C317" s="3">
        <f t="shared" si="962"/>
        <v>1</v>
      </c>
      <c r="D317" s="3">
        <f t="shared" si="962"/>
        <v>1</v>
      </c>
      <c r="E317" s="3">
        <f t="shared" si="962"/>
        <v>1</v>
      </c>
      <c r="F317" s="3">
        <f t="shared" si="962"/>
        <v>0</v>
      </c>
      <c r="G317" s="3">
        <f t="shared" si="962"/>
        <v>0</v>
      </c>
      <c r="H317" s="3">
        <f t="shared" si="962"/>
        <v>0</v>
      </c>
      <c r="I317" s="3">
        <f t="shared" si="962"/>
        <v>0</v>
      </c>
      <c r="J317" s="3">
        <f t="shared" si="962"/>
        <v>1</v>
      </c>
      <c r="K317" s="3">
        <f t="shared" si="962"/>
        <v>0</v>
      </c>
      <c r="L317" s="3">
        <f t="shared" si="962"/>
        <v>0</v>
      </c>
      <c r="M317" s="3">
        <f t="shared" si="962"/>
        <v>1</v>
      </c>
      <c r="AA317" s="3">
        <f t="shared" si="8"/>
        <v>3849</v>
      </c>
      <c r="AB317" s="7" t="b">
        <v>1</v>
      </c>
      <c r="AC317" s="3" t="b">
        <f t="shared" si="9"/>
        <v>0</v>
      </c>
      <c r="AD317" s="3" t="b">
        <f t="shared" ref="AD317:AN317" si="963">AND(AC317,C317=P$15)</f>
        <v>0</v>
      </c>
      <c r="AE317" s="3" t="b">
        <f t="shared" si="963"/>
        <v>0</v>
      </c>
      <c r="AF317" s="3" t="b">
        <f t="shared" si="963"/>
        <v>0</v>
      </c>
      <c r="AG317" s="3" t="b">
        <f t="shared" si="963"/>
        <v>0</v>
      </c>
      <c r="AH317" s="3" t="b">
        <f t="shared" si="963"/>
        <v>0</v>
      </c>
      <c r="AI317" s="3" t="b">
        <f t="shared" si="963"/>
        <v>0</v>
      </c>
      <c r="AJ317" s="3" t="b">
        <f t="shared" si="963"/>
        <v>0</v>
      </c>
      <c r="AK317" s="3" t="b">
        <f t="shared" si="963"/>
        <v>0</v>
      </c>
      <c r="AL317" s="3" t="b">
        <f t="shared" si="963"/>
        <v>0</v>
      </c>
      <c r="AM317" s="3" t="b">
        <f t="shared" si="963"/>
        <v>0</v>
      </c>
      <c r="AN317" s="8" t="b">
        <f t="shared" si="963"/>
        <v>0</v>
      </c>
      <c r="AO317" s="10" t="b">
        <f t="shared" si="11"/>
        <v>1</v>
      </c>
      <c r="AP317" s="3" t="b">
        <f t="shared" ref="AP317:AZ317" si="964">AND(AO317,C317=P$21)</f>
        <v>0</v>
      </c>
      <c r="AQ317" s="3" t="b">
        <f t="shared" si="964"/>
        <v>0</v>
      </c>
      <c r="AR317" s="3" t="b">
        <f t="shared" si="964"/>
        <v>0</v>
      </c>
      <c r="AS317" s="3" t="b">
        <f t="shared" si="964"/>
        <v>0</v>
      </c>
      <c r="AT317" s="3" t="b">
        <f t="shared" si="964"/>
        <v>0</v>
      </c>
      <c r="AU317" s="3" t="b">
        <f t="shared" si="964"/>
        <v>0</v>
      </c>
      <c r="AV317" s="3" t="b">
        <f t="shared" si="964"/>
        <v>0</v>
      </c>
      <c r="AW317" s="3" t="b">
        <f t="shared" si="964"/>
        <v>0</v>
      </c>
      <c r="AX317" s="3" t="b">
        <f t="shared" si="964"/>
        <v>0</v>
      </c>
      <c r="AY317" s="3" t="b">
        <f t="shared" si="964"/>
        <v>0</v>
      </c>
      <c r="AZ317" s="3" t="b">
        <f t="shared" si="964"/>
        <v>0</v>
      </c>
    </row>
    <row r="318">
      <c r="A318" s="9" t="s">
        <v>372</v>
      </c>
      <c r="B318" s="3">
        <f t="shared" ref="B318:M318" si="965">VALUE(MID($A318,B$1,1))</f>
        <v>0</v>
      </c>
      <c r="C318" s="3">
        <f t="shared" si="965"/>
        <v>0</v>
      </c>
      <c r="D318" s="3">
        <f t="shared" si="965"/>
        <v>0</v>
      </c>
      <c r="E318" s="3">
        <f t="shared" si="965"/>
        <v>0</v>
      </c>
      <c r="F318" s="3">
        <f t="shared" si="965"/>
        <v>0</v>
      </c>
      <c r="G318" s="3">
        <f t="shared" si="965"/>
        <v>0</v>
      </c>
      <c r="H318" s="3">
        <f t="shared" si="965"/>
        <v>0</v>
      </c>
      <c r="I318" s="3">
        <f t="shared" si="965"/>
        <v>0</v>
      </c>
      <c r="J318" s="3">
        <f t="shared" si="965"/>
        <v>0</v>
      </c>
      <c r="K318" s="3">
        <f t="shared" si="965"/>
        <v>1</v>
      </c>
      <c r="L318" s="3">
        <f t="shared" si="965"/>
        <v>1</v>
      </c>
      <c r="M318" s="3">
        <f t="shared" si="965"/>
        <v>0</v>
      </c>
      <c r="AA318" s="3">
        <f t="shared" si="8"/>
        <v>6</v>
      </c>
      <c r="AB318" s="7" t="b">
        <v>1</v>
      </c>
      <c r="AC318" s="3" t="b">
        <f t="shared" si="9"/>
        <v>1</v>
      </c>
      <c r="AD318" s="3" t="b">
        <f t="shared" ref="AD318:AN318" si="966">AND(AC318,C318=P$15)</f>
        <v>1</v>
      </c>
      <c r="AE318" s="3" t="b">
        <f t="shared" si="966"/>
        <v>0</v>
      </c>
      <c r="AF318" s="3" t="b">
        <f t="shared" si="966"/>
        <v>0</v>
      </c>
      <c r="AG318" s="3" t="b">
        <f t="shared" si="966"/>
        <v>0</v>
      </c>
      <c r="AH318" s="3" t="b">
        <f t="shared" si="966"/>
        <v>0</v>
      </c>
      <c r="AI318" s="3" t="b">
        <f t="shared" si="966"/>
        <v>0</v>
      </c>
      <c r="AJ318" s="3" t="b">
        <f t="shared" si="966"/>
        <v>0</v>
      </c>
      <c r="AK318" s="3" t="b">
        <f t="shared" si="966"/>
        <v>0</v>
      </c>
      <c r="AL318" s="3" t="b">
        <f t="shared" si="966"/>
        <v>0</v>
      </c>
      <c r="AM318" s="3" t="b">
        <f t="shared" si="966"/>
        <v>0</v>
      </c>
      <c r="AN318" s="8" t="b">
        <f t="shared" si="966"/>
        <v>0</v>
      </c>
      <c r="AO318" s="10" t="b">
        <f t="shared" si="11"/>
        <v>0</v>
      </c>
      <c r="AP318" s="3" t="b">
        <f t="shared" ref="AP318:AZ318" si="967">AND(AO318,C318=P$21)</f>
        <v>0</v>
      </c>
      <c r="AQ318" s="3" t="b">
        <f t="shared" si="967"/>
        <v>0</v>
      </c>
      <c r="AR318" s="3" t="b">
        <f t="shared" si="967"/>
        <v>0</v>
      </c>
      <c r="AS318" s="3" t="b">
        <f t="shared" si="967"/>
        <v>0</v>
      </c>
      <c r="AT318" s="3" t="b">
        <f t="shared" si="967"/>
        <v>0</v>
      </c>
      <c r="AU318" s="3" t="b">
        <f t="shared" si="967"/>
        <v>0</v>
      </c>
      <c r="AV318" s="3" t="b">
        <f t="shared" si="967"/>
        <v>0</v>
      </c>
      <c r="AW318" s="3" t="b">
        <f t="shared" si="967"/>
        <v>0</v>
      </c>
      <c r="AX318" s="3" t="b">
        <f t="shared" si="967"/>
        <v>0</v>
      </c>
      <c r="AY318" s="3" t="b">
        <f t="shared" si="967"/>
        <v>0</v>
      </c>
      <c r="AZ318" s="3" t="b">
        <f t="shared" si="967"/>
        <v>0</v>
      </c>
    </row>
    <row r="319">
      <c r="A319" s="9" t="s">
        <v>373</v>
      </c>
      <c r="B319" s="3">
        <f t="shared" ref="B319:M319" si="968">VALUE(MID($A319,B$1,1))</f>
        <v>1</v>
      </c>
      <c r="C319" s="3">
        <f t="shared" si="968"/>
        <v>1</v>
      </c>
      <c r="D319" s="3">
        <f t="shared" si="968"/>
        <v>0</v>
      </c>
      <c r="E319" s="3">
        <f t="shared" si="968"/>
        <v>0</v>
      </c>
      <c r="F319" s="3">
        <f t="shared" si="968"/>
        <v>1</v>
      </c>
      <c r="G319" s="3">
        <f t="shared" si="968"/>
        <v>0</v>
      </c>
      <c r="H319" s="3">
        <f t="shared" si="968"/>
        <v>1</v>
      </c>
      <c r="I319" s="3">
        <f t="shared" si="968"/>
        <v>0</v>
      </c>
      <c r="J319" s="3">
        <f t="shared" si="968"/>
        <v>1</v>
      </c>
      <c r="K319" s="3">
        <f t="shared" si="968"/>
        <v>1</v>
      </c>
      <c r="L319" s="3">
        <f t="shared" si="968"/>
        <v>0</v>
      </c>
      <c r="M319" s="3">
        <f t="shared" si="968"/>
        <v>0</v>
      </c>
      <c r="AA319" s="3">
        <f t="shared" si="8"/>
        <v>3244</v>
      </c>
      <c r="AB319" s="7" t="b">
        <v>1</v>
      </c>
      <c r="AC319" s="3" t="b">
        <f t="shared" si="9"/>
        <v>0</v>
      </c>
      <c r="AD319" s="3" t="b">
        <f t="shared" ref="AD319:AN319" si="969">AND(AC319,C319=P$15)</f>
        <v>0</v>
      </c>
      <c r="AE319" s="3" t="b">
        <f t="shared" si="969"/>
        <v>0</v>
      </c>
      <c r="AF319" s="3" t="b">
        <f t="shared" si="969"/>
        <v>0</v>
      </c>
      <c r="AG319" s="3" t="b">
        <f t="shared" si="969"/>
        <v>0</v>
      </c>
      <c r="AH319" s="3" t="b">
        <f t="shared" si="969"/>
        <v>0</v>
      </c>
      <c r="AI319" s="3" t="b">
        <f t="shared" si="969"/>
        <v>0</v>
      </c>
      <c r="AJ319" s="3" t="b">
        <f t="shared" si="969"/>
        <v>0</v>
      </c>
      <c r="AK319" s="3" t="b">
        <f t="shared" si="969"/>
        <v>0</v>
      </c>
      <c r="AL319" s="3" t="b">
        <f t="shared" si="969"/>
        <v>0</v>
      </c>
      <c r="AM319" s="3" t="b">
        <f t="shared" si="969"/>
        <v>0</v>
      </c>
      <c r="AN319" s="8" t="b">
        <f t="shared" si="969"/>
        <v>0</v>
      </c>
      <c r="AO319" s="10" t="b">
        <f t="shared" si="11"/>
        <v>1</v>
      </c>
      <c r="AP319" s="3" t="b">
        <f t="shared" ref="AP319:AZ319" si="970">AND(AO319,C319=P$21)</f>
        <v>0</v>
      </c>
      <c r="AQ319" s="3" t="b">
        <f t="shared" si="970"/>
        <v>0</v>
      </c>
      <c r="AR319" s="3" t="b">
        <f t="shared" si="970"/>
        <v>0</v>
      </c>
      <c r="AS319" s="3" t="b">
        <f t="shared" si="970"/>
        <v>0</v>
      </c>
      <c r="AT319" s="3" t="b">
        <f t="shared" si="970"/>
        <v>0</v>
      </c>
      <c r="AU319" s="3" t="b">
        <f t="shared" si="970"/>
        <v>0</v>
      </c>
      <c r="AV319" s="3" t="b">
        <f t="shared" si="970"/>
        <v>0</v>
      </c>
      <c r="AW319" s="3" t="b">
        <f t="shared" si="970"/>
        <v>0</v>
      </c>
      <c r="AX319" s="3" t="b">
        <f t="shared" si="970"/>
        <v>0</v>
      </c>
      <c r="AY319" s="3" t="b">
        <f t="shared" si="970"/>
        <v>0</v>
      </c>
      <c r="AZ319" s="3" t="b">
        <f t="shared" si="970"/>
        <v>0</v>
      </c>
    </row>
    <row r="320">
      <c r="A320" s="9" t="s">
        <v>374</v>
      </c>
      <c r="B320" s="3">
        <f t="shared" ref="B320:M320" si="971">VALUE(MID($A320,B$1,1))</f>
        <v>0</v>
      </c>
      <c r="C320" s="3">
        <f t="shared" si="971"/>
        <v>0</v>
      </c>
      <c r="D320" s="3">
        <f t="shared" si="971"/>
        <v>1</v>
      </c>
      <c r="E320" s="3">
        <f t="shared" si="971"/>
        <v>1</v>
      </c>
      <c r="F320" s="3">
        <f t="shared" si="971"/>
        <v>1</v>
      </c>
      <c r="G320" s="3">
        <f t="shared" si="971"/>
        <v>1</v>
      </c>
      <c r="H320" s="3">
        <f t="shared" si="971"/>
        <v>1</v>
      </c>
      <c r="I320" s="3">
        <f t="shared" si="971"/>
        <v>0</v>
      </c>
      <c r="J320" s="3">
        <f t="shared" si="971"/>
        <v>0</v>
      </c>
      <c r="K320" s="3">
        <f t="shared" si="971"/>
        <v>0</v>
      </c>
      <c r="L320" s="3">
        <f t="shared" si="971"/>
        <v>1</v>
      </c>
      <c r="M320" s="3">
        <f t="shared" si="971"/>
        <v>1</v>
      </c>
      <c r="AA320" s="3">
        <f t="shared" si="8"/>
        <v>995</v>
      </c>
      <c r="AB320" s="7" t="b">
        <v>1</v>
      </c>
      <c r="AC320" s="3" t="b">
        <f t="shared" si="9"/>
        <v>1</v>
      </c>
      <c r="AD320" s="3" t="b">
        <f t="shared" ref="AD320:AN320" si="972">AND(AC320,C320=P$15)</f>
        <v>1</v>
      </c>
      <c r="AE320" s="3" t="b">
        <f t="shared" si="972"/>
        <v>1</v>
      </c>
      <c r="AF320" s="3" t="b">
        <f t="shared" si="972"/>
        <v>1</v>
      </c>
      <c r="AG320" s="3" t="b">
        <f t="shared" si="972"/>
        <v>0</v>
      </c>
      <c r="AH320" s="3" t="b">
        <f t="shared" si="972"/>
        <v>0</v>
      </c>
      <c r="AI320" s="3" t="b">
        <f t="shared" si="972"/>
        <v>0</v>
      </c>
      <c r="AJ320" s="3" t="b">
        <f t="shared" si="972"/>
        <v>0</v>
      </c>
      <c r="AK320" s="3" t="b">
        <f t="shared" si="972"/>
        <v>0</v>
      </c>
      <c r="AL320" s="3" t="b">
        <f t="shared" si="972"/>
        <v>0</v>
      </c>
      <c r="AM320" s="3" t="b">
        <f t="shared" si="972"/>
        <v>0</v>
      </c>
      <c r="AN320" s="8" t="b">
        <f t="shared" si="972"/>
        <v>0</v>
      </c>
      <c r="AO320" s="10" t="b">
        <f t="shared" si="11"/>
        <v>0</v>
      </c>
      <c r="AP320" s="3" t="b">
        <f t="shared" ref="AP320:AZ320" si="973">AND(AO320,C320=P$21)</f>
        <v>0</v>
      </c>
      <c r="AQ320" s="3" t="b">
        <f t="shared" si="973"/>
        <v>0</v>
      </c>
      <c r="AR320" s="3" t="b">
        <f t="shared" si="973"/>
        <v>0</v>
      </c>
      <c r="AS320" s="3" t="b">
        <f t="shared" si="973"/>
        <v>0</v>
      </c>
      <c r="AT320" s="3" t="b">
        <f t="shared" si="973"/>
        <v>0</v>
      </c>
      <c r="AU320" s="3" t="b">
        <f t="shared" si="973"/>
        <v>0</v>
      </c>
      <c r="AV320" s="3" t="b">
        <f t="shared" si="973"/>
        <v>0</v>
      </c>
      <c r="AW320" s="3" t="b">
        <f t="shared" si="973"/>
        <v>0</v>
      </c>
      <c r="AX320" s="3" t="b">
        <f t="shared" si="973"/>
        <v>0</v>
      </c>
      <c r="AY320" s="3" t="b">
        <f t="shared" si="973"/>
        <v>0</v>
      </c>
      <c r="AZ320" s="3" t="b">
        <f t="shared" si="973"/>
        <v>0</v>
      </c>
    </row>
    <row r="321">
      <c r="A321" s="9" t="s">
        <v>375</v>
      </c>
      <c r="B321" s="3">
        <f t="shared" ref="B321:M321" si="974">VALUE(MID($A321,B$1,1))</f>
        <v>0</v>
      </c>
      <c r="C321" s="3">
        <f t="shared" si="974"/>
        <v>0</v>
      </c>
      <c r="D321" s="3">
        <f t="shared" si="974"/>
        <v>1</v>
      </c>
      <c r="E321" s="3">
        <f t="shared" si="974"/>
        <v>1</v>
      </c>
      <c r="F321" s="3">
        <f t="shared" si="974"/>
        <v>0</v>
      </c>
      <c r="G321" s="3">
        <f t="shared" si="974"/>
        <v>1</v>
      </c>
      <c r="H321" s="3">
        <f t="shared" si="974"/>
        <v>1</v>
      </c>
      <c r="I321" s="3">
        <f t="shared" si="974"/>
        <v>0</v>
      </c>
      <c r="J321" s="3">
        <f t="shared" si="974"/>
        <v>0</v>
      </c>
      <c r="K321" s="3">
        <f t="shared" si="974"/>
        <v>0</v>
      </c>
      <c r="L321" s="3">
        <f t="shared" si="974"/>
        <v>0</v>
      </c>
      <c r="M321" s="3">
        <f t="shared" si="974"/>
        <v>0</v>
      </c>
      <c r="AA321" s="3">
        <f t="shared" si="8"/>
        <v>864</v>
      </c>
      <c r="AB321" s="7" t="b">
        <v>1</v>
      </c>
      <c r="AC321" s="3" t="b">
        <f t="shared" si="9"/>
        <v>1</v>
      </c>
      <c r="AD321" s="3" t="b">
        <f t="shared" ref="AD321:AN321" si="975">AND(AC321,C321=P$15)</f>
        <v>1</v>
      </c>
      <c r="AE321" s="3" t="b">
        <f t="shared" si="975"/>
        <v>1</v>
      </c>
      <c r="AF321" s="3" t="b">
        <f t="shared" si="975"/>
        <v>1</v>
      </c>
      <c r="AG321" s="3" t="b">
        <f t="shared" si="975"/>
        <v>1</v>
      </c>
      <c r="AH321" s="3" t="b">
        <f t="shared" si="975"/>
        <v>0</v>
      </c>
      <c r="AI321" s="3" t="b">
        <f t="shared" si="975"/>
        <v>0</v>
      </c>
      <c r="AJ321" s="3" t="b">
        <f t="shared" si="975"/>
        <v>0</v>
      </c>
      <c r="AK321" s="3" t="b">
        <f t="shared" si="975"/>
        <v>0</v>
      </c>
      <c r="AL321" s="3" t="b">
        <f t="shared" si="975"/>
        <v>0</v>
      </c>
      <c r="AM321" s="3" t="b">
        <f t="shared" si="975"/>
        <v>0</v>
      </c>
      <c r="AN321" s="8" t="b">
        <f t="shared" si="975"/>
        <v>0</v>
      </c>
      <c r="AO321" s="10" t="b">
        <f t="shared" si="11"/>
        <v>0</v>
      </c>
      <c r="AP321" s="3" t="b">
        <f t="shared" ref="AP321:AZ321" si="976">AND(AO321,C321=P$21)</f>
        <v>0</v>
      </c>
      <c r="AQ321" s="3" t="b">
        <f t="shared" si="976"/>
        <v>0</v>
      </c>
      <c r="AR321" s="3" t="b">
        <f t="shared" si="976"/>
        <v>0</v>
      </c>
      <c r="AS321" s="3" t="b">
        <f t="shared" si="976"/>
        <v>0</v>
      </c>
      <c r="AT321" s="3" t="b">
        <f t="shared" si="976"/>
        <v>0</v>
      </c>
      <c r="AU321" s="3" t="b">
        <f t="shared" si="976"/>
        <v>0</v>
      </c>
      <c r="AV321" s="3" t="b">
        <f t="shared" si="976"/>
        <v>0</v>
      </c>
      <c r="AW321" s="3" t="b">
        <f t="shared" si="976"/>
        <v>0</v>
      </c>
      <c r="AX321" s="3" t="b">
        <f t="shared" si="976"/>
        <v>0</v>
      </c>
      <c r="AY321" s="3" t="b">
        <f t="shared" si="976"/>
        <v>0</v>
      </c>
      <c r="AZ321" s="3" t="b">
        <f t="shared" si="976"/>
        <v>0</v>
      </c>
    </row>
    <row r="322">
      <c r="A322" s="9" t="s">
        <v>376</v>
      </c>
      <c r="B322" s="3">
        <f t="shared" ref="B322:M322" si="977">VALUE(MID($A322,B$1,1))</f>
        <v>0</v>
      </c>
      <c r="C322" s="3">
        <f t="shared" si="977"/>
        <v>1</v>
      </c>
      <c r="D322" s="3">
        <f t="shared" si="977"/>
        <v>1</v>
      </c>
      <c r="E322" s="3">
        <f t="shared" si="977"/>
        <v>0</v>
      </c>
      <c r="F322" s="3">
        <f t="shared" si="977"/>
        <v>0</v>
      </c>
      <c r="G322" s="3">
        <f t="shared" si="977"/>
        <v>0</v>
      </c>
      <c r="H322" s="3">
        <f t="shared" si="977"/>
        <v>1</v>
      </c>
      <c r="I322" s="3">
        <f t="shared" si="977"/>
        <v>1</v>
      </c>
      <c r="J322" s="3">
        <f t="shared" si="977"/>
        <v>1</v>
      </c>
      <c r="K322" s="3">
        <f t="shared" si="977"/>
        <v>1</v>
      </c>
      <c r="L322" s="3">
        <f t="shared" si="977"/>
        <v>0</v>
      </c>
      <c r="M322" s="3">
        <f t="shared" si="977"/>
        <v>0</v>
      </c>
      <c r="AA322" s="3">
        <f t="shared" si="8"/>
        <v>1596</v>
      </c>
      <c r="AB322" s="7" t="b">
        <v>1</v>
      </c>
      <c r="AC322" s="3" t="b">
        <f t="shared" si="9"/>
        <v>1</v>
      </c>
      <c r="AD322" s="3" t="b">
        <f t="shared" ref="AD322:AN322" si="978">AND(AC322,C322=P$15)</f>
        <v>0</v>
      </c>
      <c r="AE322" s="3" t="b">
        <f t="shared" si="978"/>
        <v>0</v>
      </c>
      <c r="AF322" s="3" t="b">
        <f t="shared" si="978"/>
        <v>0</v>
      </c>
      <c r="AG322" s="3" t="b">
        <f t="shared" si="978"/>
        <v>0</v>
      </c>
      <c r="AH322" s="3" t="b">
        <f t="shared" si="978"/>
        <v>0</v>
      </c>
      <c r="AI322" s="3" t="b">
        <f t="shared" si="978"/>
        <v>0</v>
      </c>
      <c r="AJ322" s="3" t="b">
        <f t="shared" si="978"/>
        <v>0</v>
      </c>
      <c r="AK322" s="3" t="b">
        <f t="shared" si="978"/>
        <v>0</v>
      </c>
      <c r="AL322" s="3" t="b">
        <f t="shared" si="978"/>
        <v>0</v>
      </c>
      <c r="AM322" s="3" t="b">
        <f t="shared" si="978"/>
        <v>0</v>
      </c>
      <c r="AN322" s="8" t="b">
        <f t="shared" si="978"/>
        <v>0</v>
      </c>
      <c r="AO322" s="10" t="b">
        <f t="shared" si="11"/>
        <v>0</v>
      </c>
      <c r="AP322" s="3" t="b">
        <f t="shared" ref="AP322:AZ322" si="979">AND(AO322,C322=P$21)</f>
        <v>0</v>
      </c>
      <c r="AQ322" s="3" t="b">
        <f t="shared" si="979"/>
        <v>0</v>
      </c>
      <c r="AR322" s="3" t="b">
        <f t="shared" si="979"/>
        <v>0</v>
      </c>
      <c r="AS322" s="3" t="b">
        <f t="shared" si="979"/>
        <v>0</v>
      </c>
      <c r="AT322" s="3" t="b">
        <f t="shared" si="979"/>
        <v>0</v>
      </c>
      <c r="AU322" s="3" t="b">
        <f t="shared" si="979"/>
        <v>0</v>
      </c>
      <c r="AV322" s="3" t="b">
        <f t="shared" si="979"/>
        <v>0</v>
      </c>
      <c r="AW322" s="3" t="b">
        <f t="shared" si="979"/>
        <v>0</v>
      </c>
      <c r="AX322" s="3" t="b">
        <f t="shared" si="979"/>
        <v>0</v>
      </c>
      <c r="AY322" s="3" t="b">
        <f t="shared" si="979"/>
        <v>0</v>
      </c>
      <c r="AZ322" s="3" t="b">
        <f t="shared" si="979"/>
        <v>0</v>
      </c>
    </row>
    <row r="323">
      <c r="A323" s="9" t="s">
        <v>377</v>
      </c>
      <c r="B323" s="3">
        <f t="shared" ref="B323:M323" si="980">VALUE(MID($A323,B$1,1))</f>
        <v>1</v>
      </c>
      <c r="C323" s="3">
        <f t="shared" si="980"/>
        <v>1</v>
      </c>
      <c r="D323" s="3">
        <f t="shared" si="980"/>
        <v>0</v>
      </c>
      <c r="E323" s="3">
        <f t="shared" si="980"/>
        <v>1</v>
      </c>
      <c r="F323" s="3">
        <f t="shared" si="980"/>
        <v>1</v>
      </c>
      <c r="G323" s="3">
        <f t="shared" si="980"/>
        <v>0</v>
      </c>
      <c r="H323" s="3">
        <f t="shared" si="980"/>
        <v>0</v>
      </c>
      <c r="I323" s="3">
        <f t="shared" si="980"/>
        <v>0</v>
      </c>
      <c r="J323" s="3">
        <f t="shared" si="980"/>
        <v>1</v>
      </c>
      <c r="K323" s="3">
        <f t="shared" si="980"/>
        <v>0</v>
      </c>
      <c r="L323" s="3">
        <f t="shared" si="980"/>
        <v>0</v>
      </c>
      <c r="M323" s="3">
        <f t="shared" si="980"/>
        <v>0</v>
      </c>
      <c r="AA323" s="3">
        <f t="shared" si="8"/>
        <v>3464</v>
      </c>
      <c r="AB323" s="7" t="b">
        <v>1</v>
      </c>
      <c r="AC323" s="3" t="b">
        <f t="shared" si="9"/>
        <v>0</v>
      </c>
      <c r="AD323" s="3" t="b">
        <f t="shared" ref="AD323:AN323" si="981">AND(AC323,C323=P$15)</f>
        <v>0</v>
      </c>
      <c r="AE323" s="3" t="b">
        <f t="shared" si="981"/>
        <v>0</v>
      </c>
      <c r="AF323" s="3" t="b">
        <f t="shared" si="981"/>
        <v>0</v>
      </c>
      <c r="AG323" s="3" t="b">
        <f t="shared" si="981"/>
        <v>0</v>
      </c>
      <c r="AH323" s="3" t="b">
        <f t="shared" si="981"/>
        <v>0</v>
      </c>
      <c r="AI323" s="3" t="b">
        <f t="shared" si="981"/>
        <v>0</v>
      </c>
      <c r="AJ323" s="3" t="b">
        <f t="shared" si="981"/>
        <v>0</v>
      </c>
      <c r="AK323" s="3" t="b">
        <f t="shared" si="981"/>
        <v>0</v>
      </c>
      <c r="AL323" s="3" t="b">
        <f t="shared" si="981"/>
        <v>0</v>
      </c>
      <c r="AM323" s="3" t="b">
        <f t="shared" si="981"/>
        <v>0</v>
      </c>
      <c r="AN323" s="8" t="b">
        <f t="shared" si="981"/>
        <v>0</v>
      </c>
      <c r="AO323" s="10" t="b">
        <f t="shared" si="11"/>
        <v>1</v>
      </c>
      <c r="AP323" s="3" t="b">
        <f t="shared" ref="AP323:AZ323" si="982">AND(AO323,C323=P$21)</f>
        <v>0</v>
      </c>
      <c r="AQ323" s="3" t="b">
        <f t="shared" si="982"/>
        <v>0</v>
      </c>
      <c r="AR323" s="3" t="b">
        <f t="shared" si="982"/>
        <v>0</v>
      </c>
      <c r="AS323" s="3" t="b">
        <f t="shared" si="982"/>
        <v>0</v>
      </c>
      <c r="AT323" s="3" t="b">
        <f t="shared" si="982"/>
        <v>0</v>
      </c>
      <c r="AU323" s="3" t="b">
        <f t="shared" si="982"/>
        <v>0</v>
      </c>
      <c r="AV323" s="3" t="b">
        <f t="shared" si="982"/>
        <v>0</v>
      </c>
      <c r="AW323" s="3" t="b">
        <f t="shared" si="982"/>
        <v>0</v>
      </c>
      <c r="AX323" s="3" t="b">
        <f t="shared" si="982"/>
        <v>0</v>
      </c>
      <c r="AY323" s="3" t="b">
        <f t="shared" si="982"/>
        <v>0</v>
      </c>
      <c r="AZ323" s="3" t="b">
        <f t="shared" si="982"/>
        <v>0</v>
      </c>
    </row>
    <row r="324">
      <c r="A324" s="9" t="s">
        <v>378</v>
      </c>
      <c r="B324" s="3">
        <f t="shared" ref="B324:M324" si="983">VALUE(MID($A324,B$1,1))</f>
        <v>0</v>
      </c>
      <c r="C324" s="3">
        <f t="shared" si="983"/>
        <v>0</v>
      </c>
      <c r="D324" s="3">
        <f t="shared" si="983"/>
        <v>0</v>
      </c>
      <c r="E324" s="3">
        <f t="shared" si="983"/>
        <v>1</v>
      </c>
      <c r="F324" s="3">
        <f t="shared" si="983"/>
        <v>1</v>
      </c>
      <c r="G324" s="3">
        <f t="shared" si="983"/>
        <v>0</v>
      </c>
      <c r="H324" s="3">
        <f t="shared" si="983"/>
        <v>1</v>
      </c>
      <c r="I324" s="3">
        <f t="shared" si="983"/>
        <v>0</v>
      </c>
      <c r="J324" s="3">
        <f t="shared" si="983"/>
        <v>1</v>
      </c>
      <c r="K324" s="3">
        <f t="shared" si="983"/>
        <v>0</v>
      </c>
      <c r="L324" s="3">
        <f t="shared" si="983"/>
        <v>1</v>
      </c>
      <c r="M324" s="3">
        <f t="shared" si="983"/>
        <v>1</v>
      </c>
      <c r="AA324" s="3">
        <f t="shared" si="8"/>
        <v>427</v>
      </c>
      <c r="AB324" s="7" t="b">
        <v>1</v>
      </c>
      <c r="AC324" s="3" t="b">
        <f t="shared" si="9"/>
        <v>1</v>
      </c>
      <c r="AD324" s="3" t="b">
        <f t="shared" ref="AD324:AN324" si="984">AND(AC324,C324=P$15)</f>
        <v>1</v>
      </c>
      <c r="AE324" s="3" t="b">
        <f t="shared" si="984"/>
        <v>0</v>
      </c>
      <c r="AF324" s="3" t="b">
        <f t="shared" si="984"/>
        <v>0</v>
      </c>
      <c r="AG324" s="3" t="b">
        <f t="shared" si="984"/>
        <v>0</v>
      </c>
      <c r="AH324" s="3" t="b">
        <f t="shared" si="984"/>
        <v>0</v>
      </c>
      <c r="AI324" s="3" t="b">
        <f t="shared" si="984"/>
        <v>0</v>
      </c>
      <c r="AJ324" s="3" t="b">
        <f t="shared" si="984"/>
        <v>0</v>
      </c>
      <c r="AK324" s="3" t="b">
        <f t="shared" si="984"/>
        <v>0</v>
      </c>
      <c r="AL324" s="3" t="b">
        <f t="shared" si="984"/>
        <v>0</v>
      </c>
      <c r="AM324" s="3" t="b">
        <f t="shared" si="984"/>
        <v>0</v>
      </c>
      <c r="AN324" s="8" t="b">
        <f t="shared" si="984"/>
        <v>0</v>
      </c>
      <c r="AO324" s="10" t="b">
        <f t="shared" si="11"/>
        <v>0</v>
      </c>
      <c r="AP324" s="3" t="b">
        <f t="shared" ref="AP324:AZ324" si="985">AND(AO324,C324=P$21)</f>
        <v>0</v>
      </c>
      <c r="AQ324" s="3" t="b">
        <f t="shared" si="985"/>
        <v>0</v>
      </c>
      <c r="AR324" s="3" t="b">
        <f t="shared" si="985"/>
        <v>0</v>
      </c>
      <c r="AS324" s="3" t="b">
        <f t="shared" si="985"/>
        <v>0</v>
      </c>
      <c r="AT324" s="3" t="b">
        <f t="shared" si="985"/>
        <v>0</v>
      </c>
      <c r="AU324" s="3" t="b">
        <f t="shared" si="985"/>
        <v>0</v>
      </c>
      <c r="AV324" s="3" t="b">
        <f t="shared" si="985"/>
        <v>0</v>
      </c>
      <c r="AW324" s="3" t="b">
        <f t="shared" si="985"/>
        <v>0</v>
      </c>
      <c r="AX324" s="3" t="b">
        <f t="shared" si="985"/>
        <v>0</v>
      </c>
      <c r="AY324" s="3" t="b">
        <f t="shared" si="985"/>
        <v>0</v>
      </c>
      <c r="AZ324" s="3" t="b">
        <f t="shared" si="985"/>
        <v>0</v>
      </c>
    </row>
    <row r="325">
      <c r="A325" s="9" t="s">
        <v>379</v>
      </c>
      <c r="B325" s="3">
        <f t="shared" ref="B325:M325" si="986">VALUE(MID($A325,B$1,1))</f>
        <v>0</v>
      </c>
      <c r="C325" s="3">
        <f t="shared" si="986"/>
        <v>1</v>
      </c>
      <c r="D325" s="3">
        <f t="shared" si="986"/>
        <v>1</v>
      </c>
      <c r="E325" s="3">
        <f t="shared" si="986"/>
        <v>0</v>
      </c>
      <c r="F325" s="3">
        <f t="shared" si="986"/>
        <v>1</v>
      </c>
      <c r="G325" s="3">
        <f t="shared" si="986"/>
        <v>0</v>
      </c>
      <c r="H325" s="3">
        <f t="shared" si="986"/>
        <v>1</v>
      </c>
      <c r="I325" s="3">
        <f t="shared" si="986"/>
        <v>0</v>
      </c>
      <c r="J325" s="3">
        <f t="shared" si="986"/>
        <v>0</v>
      </c>
      <c r="K325" s="3">
        <f t="shared" si="986"/>
        <v>0</v>
      </c>
      <c r="L325" s="3">
        <f t="shared" si="986"/>
        <v>0</v>
      </c>
      <c r="M325" s="3">
        <f t="shared" si="986"/>
        <v>0</v>
      </c>
      <c r="AA325" s="3">
        <f t="shared" si="8"/>
        <v>1696</v>
      </c>
      <c r="AB325" s="7" t="b">
        <v>1</v>
      </c>
      <c r="AC325" s="3" t="b">
        <f t="shared" si="9"/>
        <v>1</v>
      </c>
      <c r="AD325" s="3" t="b">
        <f t="shared" ref="AD325:AN325" si="987">AND(AC325,C325=P$15)</f>
        <v>0</v>
      </c>
      <c r="AE325" s="3" t="b">
        <f t="shared" si="987"/>
        <v>0</v>
      </c>
      <c r="AF325" s="3" t="b">
        <f t="shared" si="987"/>
        <v>0</v>
      </c>
      <c r="AG325" s="3" t="b">
        <f t="shared" si="987"/>
        <v>0</v>
      </c>
      <c r="AH325" s="3" t="b">
        <f t="shared" si="987"/>
        <v>0</v>
      </c>
      <c r="AI325" s="3" t="b">
        <f t="shared" si="987"/>
        <v>0</v>
      </c>
      <c r="AJ325" s="3" t="b">
        <f t="shared" si="987"/>
        <v>0</v>
      </c>
      <c r="AK325" s="3" t="b">
        <f t="shared" si="987"/>
        <v>0</v>
      </c>
      <c r="AL325" s="3" t="b">
        <f t="shared" si="987"/>
        <v>0</v>
      </c>
      <c r="AM325" s="3" t="b">
        <f t="shared" si="987"/>
        <v>0</v>
      </c>
      <c r="AN325" s="8" t="b">
        <f t="shared" si="987"/>
        <v>0</v>
      </c>
      <c r="AO325" s="10" t="b">
        <f t="shared" si="11"/>
        <v>0</v>
      </c>
      <c r="AP325" s="3" t="b">
        <f t="shared" ref="AP325:AZ325" si="988">AND(AO325,C325=P$21)</f>
        <v>0</v>
      </c>
      <c r="AQ325" s="3" t="b">
        <f t="shared" si="988"/>
        <v>0</v>
      </c>
      <c r="AR325" s="3" t="b">
        <f t="shared" si="988"/>
        <v>0</v>
      </c>
      <c r="AS325" s="3" t="b">
        <f t="shared" si="988"/>
        <v>0</v>
      </c>
      <c r="AT325" s="3" t="b">
        <f t="shared" si="988"/>
        <v>0</v>
      </c>
      <c r="AU325" s="3" t="b">
        <f t="shared" si="988"/>
        <v>0</v>
      </c>
      <c r="AV325" s="3" t="b">
        <f t="shared" si="988"/>
        <v>0</v>
      </c>
      <c r="AW325" s="3" t="b">
        <f t="shared" si="988"/>
        <v>0</v>
      </c>
      <c r="AX325" s="3" t="b">
        <f t="shared" si="988"/>
        <v>0</v>
      </c>
      <c r="AY325" s="3" t="b">
        <f t="shared" si="988"/>
        <v>0</v>
      </c>
      <c r="AZ325" s="3" t="b">
        <f t="shared" si="988"/>
        <v>0</v>
      </c>
    </row>
    <row r="326">
      <c r="A326" s="9" t="s">
        <v>380</v>
      </c>
      <c r="B326" s="3">
        <f t="shared" ref="B326:M326" si="989">VALUE(MID($A326,B$1,1))</f>
        <v>0</v>
      </c>
      <c r="C326" s="3">
        <f t="shared" si="989"/>
        <v>0</v>
      </c>
      <c r="D326" s="3">
        <f t="shared" si="989"/>
        <v>1</v>
      </c>
      <c r="E326" s="3">
        <f t="shared" si="989"/>
        <v>1</v>
      </c>
      <c r="F326" s="3">
        <f t="shared" si="989"/>
        <v>0</v>
      </c>
      <c r="G326" s="3">
        <f t="shared" si="989"/>
        <v>0</v>
      </c>
      <c r="H326" s="3">
        <f t="shared" si="989"/>
        <v>1</v>
      </c>
      <c r="I326" s="3">
        <f t="shared" si="989"/>
        <v>0</v>
      </c>
      <c r="J326" s="3">
        <f t="shared" si="989"/>
        <v>0</v>
      </c>
      <c r="K326" s="3">
        <f t="shared" si="989"/>
        <v>0</v>
      </c>
      <c r="L326" s="3">
        <f t="shared" si="989"/>
        <v>1</v>
      </c>
      <c r="M326" s="3">
        <f t="shared" si="989"/>
        <v>0</v>
      </c>
      <c r="AA326" s="3">
        <f t="shared" si="8"/>
        <v>802</v>
      </c>
      <c r="AB326" s="7" t="b">
        <v>1</v>
      </c>
      <c r="AC326" s="3" t="b">
        <f t="shared" si="9"/>
        <v>1</v>
      </c>
      <c r="AD326" s="3" t="b">
        <f t="shared" ref="AD326:AN326" si="990">AND(AC326,C326=P$15)</f>
        <v>1</v>
      </c>
      <c r="AE326" s="3" t="b">
        <f t="shared" si="990"/>
        <v>1</v>
      </c>
      <c r="AF326" s="3" t="b">
        <f t="shared" si="990"/>
        <v>1</v>
      </c>
      <c r="AG326" s="3" t="b">
        <f t="shared" si="990"/>
        <v>1</v>
      </c>
      <c r="AH326" s="3" t="b">
        <f t="shared" si="990"/>
        <v>1</v>
      </c>
      <c r="AI326" s="3" t="b">
        <f t="shared" si="990"/>
        <v>0</v>
      </c>
      <c r="AJ326" s="3" t="b">
        <f t="shared" si="990"/>
        <v>0</v>
      </c>
      <c r="AK326" s="3" t="b">
        <f t="shared" si="990"/>
        <v>0</v>
      </c>
      <c r="AL326" s="3" t="b">
        <f t="shared" si="990"/>
        <v>0</v>
      </c>
      <c r="AM326" s="3" t="b">
        <f t="shared" si="990"/>
        <v>0</v>
      </c>
      <c r="AN326" s="8" t="b">
        <f t="shared" si="990"/>
        <v>0</v>
      </c>
      <c r="AO326" s="10" t="b">
        <f t="shared" si="11"/>
        <v>0</v>
      </c>
      <c r="AP326" s="3" t="b">
        <f t="shared" ref="AP326:AZ326" si="991">AND(AO326,C326=P$21)</f>
        <v>0</v>
      </c>
      <c r="AQ326" s="3" t="b">
        <f t="shared" si="991"/>
        <v>0</v>
      </c>
      <c r="AR326" s="3" t="b">
        <f t="shared" si="991"/>
        <v>0</v>
      </c>
      <c r="AS326" s="3" t="b">
        <f t="shared" si="991"/>
        <v>0</v>
      </c>
      <c r="AT326" s="3" t="b">
        <f t="shared" si="991"/>
        <v>0</v>
      </c>
      <c r="AU326" s="3" t="b">
        <f t="shared" si="991"/>
        <v>0</v>
      </c>
      <c r="AV326" s="3" t="b">
        <f t="shared" si="991"/>
        <v>0</v>
      </c>
      <c r="AW326" s="3" t="b">
        <f t="shared" si="991"/>
        <v>0</v>
      </c>
      <c r="AX326" s="3" t="b">
        <f t="shared" si="991"/>
        <v>0</v>
      </c>
      <c r="AY326" s="3" t="b">
        <f t="shared" si="991"/>
        <v>0</v>
      </c>
      <c r="AZ326" s="3" t="b">
        <f t="shared" si="991"/>
        <v>0</v>
      </c>
    </row>
    <row r="327">
      <c r="A327" s="9" t="s">
        <v>381</v>
      </c>
      <c r="B327" s="3">
        <f t="shared" ref="B327:M327" si="992">VALUE(MID($A327,B$1,1))</f>
        <v>1</v>
      </c>
      <c r="C327" s="3">
        <f t="shared" si="992"/>
        <v>0</v>
      </c>
      <c r="D327" s="3">
        <f t="shared" si="992"/>
        <v>1</v>
      </c>
      <c r="E327" s="3">
        <f t="shared" si="992"/>
        <v>1</v>
      </c>
      <c r="F327" s="3">
        <f t="shared" si="992"/>
        <v>0</v>
      </c>
      <c r="G327" s="3">
        <f t="shared" si="992"/>
        <v>0</v>
      </c>
      <c r="H327" s="3">
        <f t="shared" si="992"/>
        <v>1</v>
      </c>
      <c r="I327" s="3">
        <f t="shared" si="992"/>
        <v>1</v>
      </c>
      <c r="J327" s="3">
        <f t="shared" si="992"/>
        <v>1</v>
      </c>
      <c r="K327" s="3">
        <f t="shared" si="992"/>
        <v>0</v>
      </c>
      <c r="L327" s="3">
        <f t="shared" si="992"/>
        <v>1</v>
      </c>
      <c r="M327" s="3">
        <f t="shared" si="992"/>
        <v>1</v>
      </c>
      <c r="AA327" s="3">
        <f t="shared" si="8"/>
        <v>2875</v>
      </c>
      <c r="AB327" s="7" t="b">
        <v>1</v>
      </c>
      <c r="AC327" s="3" t="b">
        <f t="shared" si="9"/>
        <v>0</v>
      </c>
      <c r="AD327" s="3" t="b">
        <f t="shared" ref="AD327:AN327" si="993">AND(AC327,C327=P$15)</f>
        <v>0</v>
      </c>
      <c r="AE327" s="3" t="b">
        <f t="shared" si="993"/>
        <v>0</v>
      </c>
      <c r="AF327" s="3" t="b">
        <f t="shared" si="993"/>
        <v>0</v>
      </c>
      <c r="AG327" s="3" t="b">
        <f t="shared" si="993"/>
        <v>0</v>
      </c>
      <c r="AH327" s="3" t="b">
        <f t="shared" si="993"/>
        <v>0</v>
      </c>
      <c r="AI327" s="3" t="b">
        <f t="shared" si="993"/>
        <v>0</v>
      </c>
      <c r="AJ327" s="3" t="b">
        <f t="shared" si="993"/>
        <v>0</v>
      </c>
      <c r="AK327" s="3" t="b">
        <f t="shared" si="993"/>
        <v>0</v>
      </c>
      <c r="AL327" s="3" t="b">
        <f t="shared" si="993"/>
        <v>0</v>
      </c>
      <c r="AM327" s="3" t="b">
        <f t="shared" si="993"/>
        <v>0</v>
      </c>
      <c r="AN327" s="8" t="b">
        <f t="shared" si="993"/>
        <v>0</v>
      </c>
      <c r="AO327" s="10" t="b">
        <f t="shared" si="11"/>
        <v>1</v>
      </c>
      <c r="AP327" s="3" t="b">
        <f t="shared" ref="AP327:AZ327" si="994">AND(AO327,C327=P$21)</f>
        <v>1</v>
      </c>
      <c r="AQ327" s="3" t="b">
        <f t="shared" si="994"/>
        <v>1</v>
      </c>
      <c r="AR327" s="3" t="b">
        <f t="shared" si="994"/>
        <v>0</v>
      </c>
      <c r="AS327" s="3" t="b">
        <f t="shared" si="994"/>
        <v>0</v>
      </c>
      <c r="AT327" s="3" t="b">
        <f t="shared" si="994"/>
        <v>0</v>
      </c>
      <c r="AU327" s="3" t="b">
        <f t="shared" si="994"/>
        <v>0</v>
      </c>
      <c r="AV327" s="3" t="b">
        <f t="shared" si="994"/>
        <v>0</v>
      </c>
      <c r="AW327" s="3" t="b">
        <f t="shared" si="994"/>
        <v>0</v>
      </c>
      <c r="AX327" s="3" t="b">
        <f t="shared" si="994"/>
        <v>0</v>
      </c>
      <c r="AY327" s="3" t="b">
        <f t="shared" si="994"/>
        <v>0</v>
      </c>
      <c r="AZ327" s="3" t="b">
        <f t="shared" si="994"/>
        <v>0</v>
      </c>
    </row>
    <row r="328">
      <c r="A328" s="9" t="s">
        <v>382</v>
      </c>
      <c r="B328" s="3">
        <f t="shared" ref="B328:M328" si="995">VALUE(MID($A328,B$1,1))</f>
        <v>1</v>
      </c>
      <c r="C328" s="3">
        <f t="shared" si="995"/>
        <v>0</v>
      </c>
      <c r="D328" s="3">
        <f t="shared" si="995"/>
        <v>0</v>
      </c>
      <c r="E328" s="3">
        <f t="shared" si="995"/>
        <v>0</v>
      </c>
      <c r="F328" s="3">
        <f t="shared" si="995"/>
        <v>0</v>
      </c>
      <c r="G328" s="3">
        <f t="shared" si="995"/>
        <v>1</v>
      </c>
      <c r="H328" s="3">
        <f t="shared" si="995"/>
        <v>0</v>
      </c>
      <c r="I328" s="3">
        <f t="shared" si="995"/>
        <v>1</v>
      </c>
      <c r="J328" s="3">
        <f t="shared" si="995"/>
        <v>0</v>
      </c>
      <c r="K328" s="3">
        <f t="shared" si="995"/>
        <v>0</v>
      </c>
      <c r="L328" s="3">
        <f t="shared" si="995"/>
        <v>0</v>
      </c>
      <c r="M328" s="3">
        <f t="shared" si="995"/>
        <v>1</v>
      </c>
      <c r="AA328" s="3">
        <f t="shared" si="8"/>
        <v>2129</v>
      </c>
      <c r="AB328" s="7" t="b">
        <v>1</v>
      </c>
      <c r="AC328" s="3" t="b">
        <f t="shared" si="9"/>
        <v>0</v>
      </c>
      <c r="AD328" s="3" t="b">
        <f t="shared" ref="AD328:AN328" si="996">AND(AC328,C328=P$15)</f>
        <v>0</v>
      </c>
      <c r="AE328" s="3" t="b">
        <f t="shared" si="996"/>
        <v>0</v>
      </c>
      <c r="AF328" s="3" t="b">
        <f t="shared" si="996"/>
        <v>0</v>
      </c>
      <c r="AG328" s="3" t="b">
        <f t="shared" si="996"/>
        <v>0</v>
      </c>
      <c r="AH328" s="3" t="b">
        <f t="shared" si="996"/>
        <v>0</v>
      </c>
      <c r="AI328" s="3" t="b">
        <f t="shared" si="996"/>
        <v>0</v>
      </c>
      <c r="AJ328" s="3" t="b">
        <f t="shared" si="996"/>
        <v>0</v>
      </c>
      <c r="AK328" s="3" t="b">
        <f t="shared" si="996"/>
        <v>0</v>
      </c>
      <c r="AL328" s="3" t="b">
        <f t="shared" si="996"/>
        <v>0</v>
      </c>
      <c r="AM328" s="3" t="b">
        <f t="shared" si="996"/>
        <v>0</v>
      </c>
      <c r="AN328" s="8" t="b">
        <f t="shared" si="996"/>
        <v>0</v>
      </c>
      <c r="AO328" s="10" t="b">
        <f t="shared" si="11"/>
        <v>1</v>
      </c>
      <c r="AP328" s="3" t="b">
        <f t="shared" ref="AP328:AZ328" si="997">AND(AO328,C328=P$21)</f>
        <v>1</v>
      </c>
      <c r="AQ328" s="3" t="b">
        <f t="shared" si="997"/>
        <v>0</v>
      </c>
      <c r="AR328" s="3" t="b">
        <f t="shared" si="997"/>
        <v>0</v>
      </c>
      <c r="AS328" s="3" t="b">
        <f t="shared" si="997"/>
        <v>0</v>
      </c>
      <c r="AT328" s="3" t="b">
        <f t="shared" si="997"/>
        <v>0</v>
      </c>
      <c r="AU328" s="3" t="b">
        <f t="shared" si="997"/>
        <v>0</v>
      </c>
      <c r="AV328" s="3" t="b">
        <f t="shared" si="997"/>
        <v>0</v>
      </c>
      <c r="AW328" s="3" t="b">
        <f t="shared" si="997"/>
        <v>0</v>
      </c>
      <c r="AX328" s="3" t="b">
        <f t="shared" si="997"/>
        <v>0</v>
      </c>
      <c r="AY328" s="3" t="b">
        <f t="shared" si="997"/>
        <v>0</v>
      </c>
      <c r="AZ328" s="3" t="b">
        <f t="shared" si="997"/>
        <v>0</v>
      </c>
    </row>
    <row r="329">
      <c r="A329" s="9" t="s">
        <v>383</v>
      </c>
      <c r="B329" s="3">
        <f t="shared" ref="B329:M329" si="998">VALUE(MID($A329,B$1,1))</f>
        <v>1</v>
      </c>
      <c r="C329" s="3">
        <f t="shared" si="998"/>
        <v>0</v>
      </c>
      <c r="D329" s="3">
        <f t="shared" si="998"/>
        <v>0</v>
      </c>
      <c r="E329" s="3">
        <f t="shared" si="998"/>
        <v>1</v>
      </c>
      <c r="F329" s="3">
        <f t="shared" si="998"/>
        <v>0</v>
      </c>
      <c r="G329" s="3">
        <f t="shared" si="998"/>
        <v>1</v>
      </c>
      <c r="H329" s="3">
        <f t="shared" si="998"/>
        <v>1</v>
      </c>
      <c r="I329" s="3">
        <f t="shared" si="998"/>
        <v>0</v>
      </c>
      <c r="J329" s="3">
        <f t="shared" si="998"/>
        <v>1</v>
      </c>
      <c r="K329" s="3">
        <f t="shared" si="998"/>
        <v>0</v>
      </c>
      <c r="L329" s="3">
        <f t="shared" si="998"/>
        <v>0</v>
      </c>
      <c r="M329" s="3">
        <f t="shared" si="998"/>
        <v>1</v>
      </c>
      <c r="AA329" s="3">
        <f t="shared" si="8"/>
        <v>2409</v>
      </c>
      <c r="AB329" s="7" t="b">
        <v>1</v>
      </c>
      <c r="AC329" s="3" t="b">
        <f t="shared" si="9"/>
        <v>0</v>
      </c>
      <c r="AD329" s="3" t="b">
        <f t="shared" ref="AD329:AN329" si="999">AND(AC329,C329=P$15)</f>
        <v>0</v>
      </c>
      <c r="AE329" s="3" t="b">
        <f t="shared" si="999"/>
        <v>0</v>
      </c>
      <c r="AF329" s="3" t="b">
        <f t="shared" si="999"/>
        <v>0</v>
      </c>
      <c r="AG329" s="3" t="b">
        <f t="shared" si="999"/>
        <v>0</v>
      </c>
      <c r="AH329" s="3" t="b">
        <f t="shared" si="999"/>
        <v>0</v>
      </c>
      <c r="AI329" s="3" t="b">
        <f t="shared" si="999"/>
        <v>0</v>
      </c>
      <c r="AJ329" s="3" t="b">
        <f t="shared" si="999"/>
        <v>0</v>
      </c>
      <c r="AK329" s="3" t="b">
        <f t="shared" si="999"/>
        <v>0</v>
      </c>
      <c r="AL329" s="3" t="b">
        <f t="shared" si="999"/>
        <v>0</v>
      </c>
      <c r="AM329" s="3" t="b">
        <f t="shared" si="999"/>
        <v>0</v>
      </c>
      <c r="AN329" s="8" t="b">
        <f t="shared" si="999"/>
        <v>0</v>
      </c>
      <c r="AO329" s="10" t="b">
        <f t="shared" si="11"/>
        <v>1</v>
      </c>
      <c r="AP329" s="3" t="b">
        <f t="shared" ref="AP329:AZ329" si="1000">AND(AO329,C329=P$21)</f>
        <v>1</v>
      </c>
      <c r="AQ329" s="3" t="b">
        <f t="shared" si="1000"/>
        <v>0</v>
      </c>
      <c r="AR329" s="3" t="b">
        <f t="shared" si="1000"/>
        <v>0</v>
      </c>
      <c r="AS329" s="3" t="b">
        <f t="shared" si="1000"/>
        <v>0</v>
      </c>
      <c r="AT329" s="3" t="b">
        <f t="shared" si="1000"/>
        <v>0</v>
      </c>
      <c r="AU329" s="3" t="b">
        <f t="shared" si="1000"/>
        <v>0</v>
      </c>
      <c r="AV329" s="3" t="b">
        <f t="shared" si="1000"/>
        <v>0</v>
      </c>
      <c r="AW329" s="3" t="b">
        <f t="shared" si="1000"/>
        <v>0</v>
      </c>
      <c r="AX329" s="3" t="b">
        <f t="shared" si="1000"/>
        <v>0</v>
      </c>
      <c r="AY329" s="3" t="b">
        <f t="shared" si="1000"/>
        <v>0</v>
      </c>
      <c r="AZ329" s="3" t="b">
        <f t="shared" si="1000"/>
        <v>0</v>
      </c>
    </row>
    <row r="330">
      <c r="A330" s="9" t="s">
        <v>384</v>
      </c>
      <c r="B330" s="3">
        <f t="shared" ref="B330:M330" si="1001">VALUE(MID($A330,B$1,1))</f>
        <v>0</v>
      </c>
      <c r="C330" s="3">
        <f t="shared" si="1001"/>
        <v>0</v>
      </c>
      <c r="D330" s="3">
        <f t="shared" si="1001"/>
        <v>1</v>
      </c>
      <c r="E330" s="3">
        <f t="shared" si="1001"/>
        <v>1</v>
      </c>
      <c r="F330" s="3">
        <f t="shared" si="1001"/>
        <v>0</v>
      </c>
      <c r="G330" s="3">
        <f t="shared" si="1001"/>
        <v>0</v>
      </c>
      <c r="H330" s="3">
        <f t="shared" si="1001"/>
        <v>0</v>
      </c>
      <c r="I330" s="3">
        <f t="shared" si="1001"/>
        <v>1</v>
      </c>
      <c r="J330" s="3">
        <f t="shared" si="1001"/>
        <v>1</v>
      </c>
      <c r="K330" s="3">
        <f t="shared" si="1001"/>
        <v>0</v>
      </c>
      <c r="L330" s="3">
        <f t="shared" si="1001"/>
        <v>1</v>
      </c>
      <c r="M330" s="3">
        <f t="shared" si="1001"/>
        <v>1</v>
      </c>
      <c r="AA330" s="3">
        <f t="shared" si="8"/>
        <v>795</v>
      </c>
      <c r="AB330" s="7" t="b">
        <v>1</v>
      </c>
      <c r="AC330" s="3" t="b">
        <f t="shared" si="9"/>
        <v>1</v>
      </c>
      <c r="AD330" s="3" t="b">
        <f t="shared" ref="AD330:AN330" si="1002">AND(AC330,C330=P$15)</f>
        <v>1</v>
      </c>
      <c r="AE330" s="3" t="b">
        <f t="shared" si="1002"/>
        <v>1</v>
      </c>
      <c r="AF330" s="3" t="b">
        <f t="shared" si="1002"/>
        <v>1</v>
      </c>
      <c r="AG330" s="3" t="b">
        <f t="shared" si="1002"/>
        <v>1</v>
      </c>
      <c r="AH330" s="3" t="b">
        <f t="shared" si="1002"/>
        <v>1</v>
      </c>
      <c r="AI330" s="3" t="b">
        <f t="shared" si="1002"/>
        <v>1</v>
      </c>
      <c r="AJ330" s="3" t="b">
        <f t="shared" si="1002"/>
        <v>0</v>
      </c>
      <c r="AK330" s="3" t="b">
        <f t="shared" si="1002"/>
        <v>0</v>
      </c>
      <c r="AL330" s="3" t="b">
        <f t="shared" si="1002"/>
        <v>0</v>
      </c>
      <c r="AM330" s="3" t="b">
        <f t="shared" si="1002"/>
        <v>0</v>
      </c>
      <c r="AN330" s="8" t="b">
        <f t="shared" si="1002"/>
        <v>0</v>
      </c>
      <c r="AO330" s="10" t="b">
        <f t="shared" si="11"/>
        <v>0</v>
      </c>
      <c r="AP330" s="3" t="b">
        <f t="shared" ref="AP330:AZ330" si="1003">AND(AO330,C330=P$21)</f>
        <v>0</v>
      </c>
      <c r="AQ330" s="3" t="b">
        <f t="shared" si="1003"/>
        <v>0</v>
      </c>
      <c r="AR330" s="3" t="b">
        <f t="shared" si="1003"/>
        <v>0</v>
      </c>
      <c r="AS330" s="3" t="b">
        <f t="shared" si="1003"/>
        <v>0</v>
      </c>
      <c r="AT330" s="3" t="b">
        <f t="shared" si="1003"/>
        <v>0</v>
      </c>
      <c r="AU330" s="3" t="b">
        <f t="shared" si="1003"/>
        <v>0</v>
      </c>
      <c r="AV330" s="3" t="b">
        <f t="shared" si="1003"/>
        <v>0</v>
      </c>
      <c r="AW330" s="3" t="b">
        <f t="shared" si="1003"/>
        <v>0</v>
      </c>
      <c r="AX330" s="3" t="b">
        <f t="shared" si="1003"/>
        <v>0</v>
      </c>
      <c r="AY330" s="3" t="b">
        <f t="shared" si="1003"/>
        <v>0</v>
      </c>
      <c r="AZ330" s="3" t="b">
        <f t="shared" si="1003"/>
        <v>0</v>
      </c>
    </row>
    <row r="331">
      <c r="A331" s="9" t="s">
        <v>385</v>
      </c>
      <c r="B331" s="3">
        <f t="shared" ref="B331:M331" si="1004">VALUE(MID($A331,B$1,1))</f>
        <v>1</v>
      </c>
      <c r="C331" s="3">
        <f t="shared" si="1004"/>
        <v>1</v>
      </c>
      <c r="D331" s="3">
        <f t="shared" si="1004"/>
        <v>0</v>
      </c>
      <c r="E331" s="3">
        <f t="shared" si="1004"/>
        <v>0</v>
      </c>
      <c r="F331" s="3">
        <f t="shared" si="1004"/>
        <v>1</v>
      </c>
      <c r="G331" s="3">
        <f t="shared" si="1004"/>
        <v>1</v>
      </c>
      <c r="H331" s="3">
        <f t="shared" si="1004"/>
        <v>0</v>
      </c>
      <c r="I331" s="3">
        <f t="shared" si="1004"/>
        <v>0</v>
      </c>
      <c r="J331" s="3">
        <f t="shared" si="1004"/>
        <v>1</v>
      </c>
      <c r="K331" s="3">
        <f t="shared" si="1004"/>
        <v>1</v>
      </c>
      <c r="L331" s="3">
        <f t="shared" si="1004"/>
        <v>1</v>
      </c>
      <c r="M331" s="3">
        <f t="shared" si="1004"/>
        <v>0</v>
      </c>
      <c r="AA331" s="3">
        <f t="shared" si="8"/>
        <v>3278</v>
      </c>
      <c r="AB331" s="7" t="b">
        <v>1</v>
      </c>
      <c r="AC331" s="3" t="b">
        <f t="shared" si="9"/>
        <v>0</v>
      </c>
      <c r="AD331" s="3" t="b">
        <f t="shared" ref="AD331:AN331" si="1005">AND(AC331,C331=P$15)</f>
        <v>0</v>
      </c>
      <c r="AE331" s="3" t="b">
        <f t="shared" si="1005"/>
        <v>0</v>
      </c>
      <c r="AF331" s="3" t="b">
        <f t="shared" si="1005"/>
        <v>0</v>
      </c>
      <c r="AG331" s="3" t="b">
        <f t="shared" si="1005"/>
        <v>0</v>
      </c>
      <c r="AH331" s="3" t="b">
        <f t="shared" si="1005"/>
        <v>0</v>
      </c>
      <c r="AI331" s="3" t="b">
        <f t="shared" si="1005"/>
        <v>0</v>
      </c>
      <c r="AJ331" s="3" t="b">
        <f t="shared" si="1005"/>
        <v>0</v>
      </c>
      <c r="AK331" s="3" t="b">
        <f t="shared" si="1005"/>
        <v>0</v>
      </c>
      <c r="AL331" s="3" t="b">
        <f t="shared" si="1005"/>
        <v>0</v>
      </c>
      <c r="AM331" s="3" t="b">
        <f t="shared" si="1005"/>
        <v>0</v>
      </c>
      <c r="AN331" s="8" t="b">
        <f t="shared" si="1005"/>
        <v>0</v>
      </c>
      <c r="AO331" s="10" t="b">
        <f t="shared" si="11"/>
        <v>1</v>
      </c>
      <c r="AP331" s="3" t="b">
        <f t="shared" ref="AP331:AZ331" si="1006">AND(AO331,C331=P$21)</f>
        <v>0</v>
      </c>
      <c r="AQ331" s="3" t="b">
        <f t="shared" si="1006"/>
        <v>0</v>
      </c>
      <c r="AR331" s="3" t="b">
        <f t="shared" si="1006"/>
        <v>0</v>
      </c>
      <c r="AS331" s="3" t="b">
        <f t="shared" si="1006"/>
        <v>0</v>
      </c>
      <c r="AT331" s="3" t="b">
        <f t="shared" si="1006"/>
        <v>0</v>
      </c>
      <c r="AU331" s="3" t="b">
        <f t="shared" si="1006"/>
        <v>0</v>
      </c>
      <c r="AV331" s="3" t="b">
        <f t="shared" si="1006"/>
        <v>0</v>
      </c>
      <c r="AW331" s="3" t="b">
        <f t="shared" si="1006"/>
        <v>0</v>
      </c>
      <c r="AX331" s="3" t="b">
        <f t="shared" si="1006"/>
        <v>0</v>
      </c>
      <c r="AY331" s="3" t="b">
        <f t="shared" si="1006"/>
        <v>0</v>
      </c>
      <c r="AZ331" s="3" t="b">
        <f t="shared" si="1006"/>
        <v>0</v>
      </c>
    </row>
    <row r="332">
      <c r="A332" s="9" t="s">
        <v>386</v>
      </c>
      <c r="B332" s="3">
        <f t="shared" ref="B332:M332" si="1007">VALUE(MID($A332,B$1,1))</f>
        <v>1</v>
      </c>
      <c r="C332" s="3">
        <f t="shared" si="1007"/>
        <v>1</v>
      </c>
      <c r="D332" s="3">
        <f t="shared" si="1007"/>
        <v>0</v>
      </c>
      <c r="E332" s="3">
        <f t="shared" si="1007"/>
        <v>0</v>
      </c>
      <c r="F332" s="3">
        <f t="shared" si="1007"/>
        <v>1</v>
      </c>
      <c r="G332" s="3">
        <f t="shared" si="1007"/>
        <v>0</v>
      </c>
      <c r="H332" s="3">
        <f t="shared" si="1007"/>
        <v>1</v>
      </c>
      <c r="I332" s="3">
        <f t="shared" si="1007"/>
        <v>0</v>
      </c>
      <c r="J332" s="3">
        <f t="shared" si="1007"/>
        <v>1</v>
      </c>
      <c r="K332" s="3">
        <f t="shared" si="1007"/>
        <v>1</v>
      </c>
      <c r="L332" s="3">
        <f t="shared" si="1007"/>
        <v>1</v>
      </c>
      <c r="M332" s="3">
        <f t="shared" si="1007"/>
        <v>1</v>
      </c>
      <c r="AA332" s="3">
        <f t="shared" si="8"/>
        <v>3247</v>
      </c>
      <c r="AB332" s="7" t="b">
        <v>1</v>
      </c>
      <c r="AC332" s="3" t="b">
        <f t="shared" si="9"/>
        <v>0</v>
      </c>
      <c r="AD332" s="3" t="b">
        <f t="shared" ref="AD332:AN332" si="1008">AND(AC332,C332=P$15)</f>
        <v>0</v>
      </c>
      <c r="AE332" s="3" t="b">
        <f t="shared" si="1008"/>
        <v>0</v>
      </c>
      <c r="AF332" s="3" t="b">
        <f t="shared" si="1008"/>
        <v>0</v>
      </c>
      <c r="AG332" s="3" t="b">
        <f t="shared" si="1008"/>
        <v>0</v>
      </c>
      <c r="AH332" s="3" t="b">
        <f t="shared" si="1008"/>
        <v>0</v>
      </c>
      <c r="AI332" s="3" t="b">
        <f t="shared" si="1008"/>
        <v>0</v>
      </c>
      <c r="AJ332" s="3" t="b">
        <f t="shared" si="1008"/>
        <v>0</v>
      </c>
      <c r="AK332" s="3" t="b">
        <f t="shared" si="1008"/>
        <v>0</v>
      </c>
      <c r="AL332" s="3" t="b">
        <f t="shared" si="1008"/>
        <v>0</v>
      </c>
      <c r="AM332" s="3" t="b">
        <f t="shared" si="1008"/>
        <v>0</v>
      </c>
      <c r="AN332" s="8" t="b">
        <f t="shared" si="1008"/>
        <v>0</v>
      </c>
      <c r="AO332" s="10" t="b">
        <f t="shared" si="11"/>
        <v>1</v>
      </c>
      <c r="AP332" s="3" t="b">
        <f t="shared" ref="AP332:AZ332" si="1009">AND(AO332,C332=P$21)</f>
        <v>0</v>
      </c>
      <c r="AQ332" s="3" t="b">
        <f t="shared" si="1009"/>
        <v>0</v>
      </c>
      <c r="AR332" s="3" t="b">
        <f t="shared" si="1009"/>
        <v>0</v>
      </c>
      <c r="AS332" s="3" t="b">
        <f t="shared" si="1009"/>
        <v>0</v>
      </c>
      <c r="AT332" s="3" t="b">
        <f t="shared" si="1009"/>
        <v>0</v>
      </c>
      <c r="AU332" s="3" t="b">
        <f t="shared" si="1009"/>
        <v>0</v>
      </c>
      <c r="AV332" s="3" t="b">
        <f t="shared" si="1009"/>
        <v>0</v>
      </c>
      <c r="AW332" s="3" t="b">
        <f t="shared" si="1009"/>
        <v>0</v>
      </c>
      <c r="AX332" s="3" t="b">
        <f t="shared" si="1009"/>
        <v>0</v>
      </c>
      <c r="AY332" s="3" t="b">
        <f t="shared" si="1009"/>
        <v>0</v>
      </c>
      <c r="AZ332" s="3" t="b">
        <f t="shared" si="1009"/>
        <v>0</v>
      </c>
    </row>
    <row r="333">
      <c r="A333" s="9" t="s">
        <v>387</v>
      </c>
      <c r="B333" s="3">
        <f t="shared" ref="B333:M333" si="1010">VALUE(MID($A333,B$1,1))</f>
        <v>0</v>
      </c>
      <c r="C333" s="3">
        <f t="shared" si="1010"/>
        <v>1</v>
      </c>
      <c r="D333" s="3">
        <f t="shared" si="1010"/>
        <v>0</v>
      </c>
      <c r="E333" s="3">
        <f t="shared" si="1010"/>
        <v>0</v>
      </c>
      <c r="F333" s="3">
        <f t="shared" si="1010"/>
        <v>0</v>
      </c>
      <c r="G333" s="3">
        <f t="shared" si="1010"/>
        <v>1</v>
      </c>
      <c r="H333" s="3">
        <f t="shared" si="1010"/>
        <v>1</v>
      </c>
      <c r="I333" s="3">
        <f t="shared" si="1010"/>
        <v>0</v>
      </c>
      <c r="J333" s="3">
        <f t="shared" si="1010"/>
        <v>0</v>
      </c>
      <c r="K333" s="3">
        <f t="shared" si="1010"/>
        <v>0</v>
      </c>
      <c r="L333" s="3">
        <f t="shared" si="1010"/>
        <v>1</v>
      </c>
      <c r="M333" s="3">
        <f t="shared" si="1010"/>
        <v>0</v>
      </c>
      <c r="AA333" s="3">
        <f t="shared" si="8"/>
        <v>1122</v>
      </c>
      <c r="AB333" s="7" t="b">
        <v>1</v>
      </c>
      <c r="AC333" s="3" t="b">
        <f t="shared" si="9"/>
        <v>1</v>
      </c>
      <c r="AD333" s="3" t="b">
        <f t="shared" ref="AD333:AN333" si="1011">AND(AC333,C333=P$15)</f>
        <v>0</v>
      </c>
      <c r="AE333" s="3" t="b">
        <f t="shared" si="1011"/>
        <v>0</v>
      </c>
      <c r="AF333" s="3" t="b">
        <f t="shared" si="1011"/>
        <v>0</v>
      </c>
      <c r="AG333" s="3" t="b">
        <f t="shared" si="1011"/>
        <v>0</v>
      </c>
      <c r="AH333" s="3" t="b">
        <f t="shared" si="1011"/>
        <v>0</v>
      </c>
      <c r="AI333" s="3" t="b">
        <f t="shared" si="1011"/>
        <v>0</v>
      </c>
      <c r="AJ333" s="3" t="b">
        <f t="shared" si="1011"/>
        <v>0</v>
      </c>
      <c r="AK333" s="3" t="b">
        <f t="shared" si="1011"/>
        <v>0</v>
      </c>
      <c r="AL333" s="3" t="b">
        <f t="shared" si="1011"/>
        <v>0</v>
      </c>
      <c r="AM333" s="3" t="b">
        <f t="shared" si="1011"/>
        <v>0</v>
      </c>
      <c r="AN333" s="8" t="b">
        <f t="shared" si="1011"/>
        <v>0</v>
      </c>
      <c r="AO333" s="10" t="b">
        <f t="shared" si="11"/>
        <v>0</v>
      </c>
      <c r="AP333" s="3" t="b">
        <f t="shared" ref="AP333:AZ333" si="1012">AND(AO333,C333=P$21)</f>
        <v>0</v>
      </c>
      <c r="AQ333" s="3" t="b">
        <f t="shared" si="1012"/>
        <v>0</v>
      </c>
      <c r="AR333" s="3" t="b">
        <f t="shared" si="1012"/>
        <v>0</v>
      </c>
      <c r="AS333" s="3" t="b">
        <f t="shared" si="1012"/>
        <v>0</v>
      </c>
      <c r="AT333" s="3" t="b">
        <f t="shared" si="1012"/>
        <v>0</v>
      </c>
      <c r="AU333" s="3" t="b">
        <f t="shared" si="1012"/>
        <v>0</v>
      </c>
      <c r="AV333" s="3" t="b">
        <f t="shared" si="1012"/>
        <v>0</v>
      </c>
      <c r="AW333" s="3" t="b">
        <f t="shared" si="1012"/>
        <v>0</v>
      </c>
      <c r="AX333" s="3" t="b">
        <f t="shared" si="1012"/>
        <v>0</v>
      </c>
      <c r="AY333" s="3" t="b">
        <f t="shared" si="1012"/>
        <v>0</v>
      </c>
      <c r="AZ333" s="3" t="b">
        <f t="shared" si="1012"/>
        <v>0</v>
      </c>
    </row>
    <row r="334">
      <c r="A334" s="9" t="s">
        <v>388</v>
      </c>
      <c r="B334" s="3">
        <f t="shared" ref="B334:M334" si="1013">VALUE(MID($A334,B$1,1))</f>
        <v>1</v>
      </c>
      <c r="C334" s="3">
        <f t="shared" si="1013"/>
        <v>1</v>
      </c>
      <c r="D334" s="3">
        <f t="shared" si="1013"/>
        <v>0</v>
      </c>
      <c r="E334" s="3">
        <f t="shared" si="1013"/>
        <v>0</v>
      </c>
      <c r="F334" s="3">
        <f t="shared" si="1013"/>
        <v>1</v>
      </c>
      <c r="G334" s="3">
        <f t="shared" si="1013"/>
        <v>0</v>
      </c>
      <c r="H334" s="3">
        <f t="shared" si="1013"/>
        <v>0</v>
      </c>
      <c r="I334" s="3">
        <f t="shared" si="1013"/>
        <v>0</v>
      </c>
      <c r="J334" s="3">
        <f t="shared" si="1013"/>
        <v>0</v>
      </c>
      <c r="K334" s="3">
        <f t="shared" si="1013"/>
        <v>1</v>
      </c>
      <c r="L334" s="3">
        <f t="shared" si="1013"/>
        <v>0</v>
      </c>
      <c r="M334" s="3">
        <f t="shared" si="1013"/>
        <v>0</v>
      </c>
      <c r="AA334" s="3">
        <f t="shared" si="8"/>
        <v>3204</v>
      </c>
      <c r="AB334" s="7" t="b">
        <v>1</v>
      </c>
      <c r="AC334" s="3" t="b">
        <f t="shared" si="9"/>
        <v>0</v>
      </c>
      <c r="AD334" s="3" t="b">
        <f t="shared" ref="AD334:AN334" si="1014">AND(AC334,C334=P$15)</f>
        <v>0</v>
      </c>
      <c r="AE334" s="3" t="b">
        <f t="shared" si="1014"/>
        <v>0</v>
      </c>
      <c r="AF334" s="3" t="b">
        <f t="shared" si="1014"/>
        <v>0</v>
      </c>
      <c r="AG334" s="3" t="b">
        <f t="shared" si="1014"/>
        <v>0</v>
      </c>
      <c r="AH334" s="3" t="b">
        <f t="shared" si="1014"/>
        <v>0</v>
      </c>
      <c r="AI334" s="3" t="b">
        <f t="shared" si="1014"/>
        <v>0</v>
      </c>
      <c r="AJ334" s="3" t="b">
        <f t="shared" si="1014"/>
        <v>0</v>
      </c>
      <c r="AK334" s="3" t="b">
        <f t="shared" si="1014"/>
        <v>0</v>
      </c>
      <c r="AL334" s="3" t="b">
        <f t="shared" si="1014"/>
        <v>0</v>
      </c>
      <c r="AM334" s="3" t="b">
        <f t="shared" si="1014"/>
        <v>0</v>
      </c>
      <c r="AN334" s="8" t="b">
        <f t="shared" si="1014"/>
        <v>0</v>
      </c>
      <c r="AO334" s="10" t="b">
        <f t="shared" si="11"/>
        <v>1</v>
      </c>
      <c r="AP334" s="3" t="b">
        <f t="shared" ref="AP334:AZ334" si="1015">AND(AO334,C334=P$21)</f>
        <v>0</v>
      </c>
      <c r="AQ334" s="3" t="b">
        <f t="shared" si="1015"/>
        <v>0</v>
      </c>
      <c r="AR334" s="3" t="b">
        <f t="shared" si="1015"/>
        <v>0</v>
      </c>
      <c r="AS334" s="3" t="b">
        <f t="shared" si="1015"/>
        <v>0</v>
      </c>
      <c r="AT334" s="3" t="b">
        <f t="shared" si="1015"/>
        <v>0</v>
      </c>
      <c r="AU334" s="3" t="b">
        <f t="shared" si="1015"/>
        <v>0</v>
      </c>
      <c r="AV334" s="3" t="b">
        <f t="shared" si="1015"/>
        <v>0</v>
      </c>
      <c r="AW334" s="3" t="b">
        <f t="shared" si="1015"/>
        <v>0</v>
      </c>
      <c r="AX334" s="3" t="b">
        <f t="shared" si="1015"/>
        <v>0</v>
      </c>
      <c r="AY334" s="3" t="b">
        <f t="shared" si="1015"/>
        <v>0</v>
      </c>
      <c r="AZ334" s="3" t="b">
        <f t="shared" si="1015"/>
        <v>0</v>
      </c>
    </row>
    <row r="335">
      <c r="A335" s="9" t="s">
        <v>389</v>
      </c>
      <c r="B335" s="3">
        <f t="shared" ref="B335:M335" si="1016">VALUE(MID($A335,B$1,1))</f>
        <v>1</v>
      </c>
      <c r="C335" s="3">
        <f t="shared" si="1016"/>
        <v>1</v>
      </c>
      <c r="D335" s="3">
        <f t="shared" si="1016"/>
        <v>0</v>
      </c>
      <c r="E335" s="3">
        <f t="shared" si="1016"/>
        <v>0</v>
      </c>
      <c r="F335" s="3">
        <f t="shared" si="1016"/>
        <v>1</v>
      </c>
      <c r="G335" s="3">
        <f t="shared" si="1016"/>
        <v>0</v>
      </c>
      <c r="H335" s="3">
        <f t="shared" si="1016"/>
        <v>0</v>
      </c>
      <c r="I335" s="3">
        <f t="shared" si="1016"/>
        <v>0</v>
      </c>
      <c r="J335" s="3">
        <f t="shared" si="1016"/>
        <v>0</v>
      </c>
      <c r="K335" s="3">
        <f t="shared" si="1016"/>
        <v>0</v>
      </c>
      <c r="L335" s="3">
        <f t="shared" si="1016"/>
        <v>0</v>
      </c>
      <c r="M335" s="3">
        <f t="shared" si="1016"/>
        <v>0</v>
      </c>
      <c r="AA335" s="3">
        <f t="shared" si="8"/>
        <v>3200</v>
      </c>
      <c r="AB335" s="7" t="b">
        <v>1</v>
      </c>
      <c r="AC335" s="3" t="b">
        <f t="shared" si="9"/>
        <v>0</v>
      </c>
      <c r="AD335" s="3" t="b">
        <f t="shared" ref="AD335:AN335" si="1017">AND(AC335,C335=P$15)</f>
        <v>0</v>
      </c>
      <c r="AE335" s="3" t="b">
        <f t="shared" si="1017"/>
        <v>0</v>
      </c>
      <c r="AF335" s="3" t="b">
        <f t="shared" si="1017"/>
        <v>0</v>
      </c>
      <c r="AG335" s="3" t="b">
        <f t="shared" si="1017"/>
        <v>0</v>
      </c>
      <c r="AH335" s="3" t="b">
        <f t="shared" si="1017"/>
        <v>0</v>
      </c>
      <c r="AI335" s="3" t="b">
        <f t="shared" si="1017"/>
        <v>0</v>
      </c>
      <c r="AJ335" s="3" t="b">
        <f t="shared" si="1017"/>
        <v>0</v>
      </c>
      <c r="AK335" s="3" t="b">
        <f t="shared" si="1017"/>
        <v>0</v>
      </c>
      <c r="AL335" s="3" t="b">
        <f t="shared" si="1017"/>
        <v>0</v>
      </c>
      <c r="AM335" s="3" t="b">
        <f t="shared" si="1017"/>
        <v>0</v>
      </c>
      <c r="AN335" s="8" t="b">
        <f t="shared" si="1017"/>
        <v>0</v>
      </c>
      <c r="AO335" s="10" t="b">
        <f t="shared" si="11"/>
        <v>1</v>
      </c>
      <c r="AP335" s="3" t="b">
        <f t="shared" ref="AP335:AZ335" si="1018">AND(AO335,C335=P$21)</f>
        <v>0</v>
      </c>
      <c r="AQ335" s="3" t="b">
        <f t="shared" si="1018"/>
        <v>0</v>
      </c>
      <c r="AR335" s="3" t="b">
        <f t="shared" si="1018"/>
        <v>0</v>
      </c>
      <c r="AS335" s="3" t="b">
        <f t="shared" si="1018"/>
        <v>0</v>
      </c>
      <c r="AT335" s="3" t="b">
        <f t="shared" si="1018"/>
        <v>0</v>
      </c>
      <c r="AU335" s="3" t="b">
        <f t="shared" si="1018"/>
        <v>0</v>
      </c>
      <c r="AV335" s="3" t="b">
        <f t="shared" si="1018"/>
        <v>0</v>
      </c>
      <c r="AW335" s="3" t="b">
        <f t="shared" si="1018"/>
        <v>0</v>
      </c>
      <c r="AX335" s="3" t="b">
        <f t="shared" si="1018"/>
        <v>0</v>
      </c>
      <c r="AY335" s="3" t="b">
        <f t="shared" si="1018"/>
        <v>0</v>
      </c>
      <c r="AZ335" s="3" t="b">
        <f t="shared" si="1018"/>
        <v>0</v>
      </c>
    </row>
    <row r="336">
      <c r="A336" s="9" t="s">
        <v>390</v>
      </c>
      <c r="B336" s="3">
        <f t="shared" ref="B336:M336" si="1019">VALUE(MID($A336,B$1,1))</f>
        <v>1</v>
      </c>
      <c r="C336" s="3">
        <f t="shared" si="1019"/>
        <v>1</v>
      </c>
      <c r="D336" s="3">
        <f t="shared" si="1019"/>
        <v>1</v>
      </c>
      <c r="E336" s="3">
        <f t="shared" si="1019"/>
        <v>0</v>
      </c>
      <c r="F336" s="3">
        <f t="shared" si="1019"/>
        <v>0</v>
      </c>
      <c r="G336" s="3">
        <f t="shared" si="1019"/>
        <v>0</v>
      </c>
      <c r="H336" s="3">
        <f t="shared" si="1019"/>
        <v>1</v>
      </c>
      <c r="I336" s="3">
        <f t="shared" si="1019"/>
        <v>1</v>
      </c>
      <c r="J336" s="3">
        <f t="shared" si="1019"/>
        <v>1</v>
      </c>
      <c r="K336" s="3">
        <f t="shared" si="1019"/>
        <v>0</v>
      </c>
      <c r="L336" s="3">
        <f t="shared" si="1019"/>
        <v>0</v>
      </c>
      <c r="M336" s="3">
        <f t="shared" si="1019"/>
        <v>1</v>
      </c>
      <c r="AA336" s="3">
        <f t="shared" si="8"/>
        <v>3641</v>
      </c>
      <c r="AB336" s="7" t="b">
        <v>1</v>
      </c>
      <c r="AC336" s="3" t="b">
        <f t="shared" si="9"/>
        <v>0</v>
      </c>
      <c r="AD336" s="3" t="b">
        <f t="shared" ref="AD336:AN336" si="1020">AND(AC336,C336=P$15)</f>
        <v>0</v>
      </c>
      <c r="AE336" s="3" t="b">
        <f t="shared" si="1020"/>
        <v>0</v>
      </c>
      <c r="AF336" s="3" t="b">
        <f t="shared" si="1020"/>
        <v>0</v>
      </c>
      <c r="AG336" s="3" t="b">
        <f t="shared" si="1020"/>
        <v>0</v>
      </c>
      <c r="AH336" s="3" t="b">
        <f t="shared" si="1020"/>
        <v>0</v>
      </c>
      <c r="AI336" s="3" t="b">
        <f t="shared" si="1020"/>
        <v>0</v>
      </c>
      <c r="AJ336" s="3" t="b">
        <f t="shared" si="1020"/>
        <v>0</v>
      </c>
      <c r="AK336" s="3" t="b">
        <f t="shared" si="1020"/>
        <v>0</v>
      </c>
      <c r="AL336" s="3" t="b">
        <f t="shared" si="1020"/>
        <v>0</v>
      </c>
      <c r="AM336" s="3" t="b">
        <f t="shared" si="1020"/>
        <v>0</v>
      </c>
      <c r="AN336" s="8" t="b">
        <f t="shared" si="1020"/>
        <v>0</v>
      </c>
      <c r="AO336" s="10" t="b">
        <f t="shared" si="11"/>
        <v>1</v>
      </c>
      <c r="AP336" s="3" t="b">
        <f t="shared" ref="AP336:AZ336" si="1021">AND(AO336,C336=P$21)</f>
        <v>0</v>
      </c>
      <c r="AQ336" s="3" t="b">
        <f t="shared" si="1021"/>
        <v>0</v>
      </c>
      <c r="AR336" s="3" t="b">
        <f t="shared" si="1021"/>
        <v>0</v>
      </c>
      <c r="AS336" s="3" t="b">
        <f t="shared" si="1021"/>
        <v>0</v>
      </c>
      <c r="AT336" s="3" t="b">
        <f t="shared" si="1021"/>
        <v>0</v>
      </c>
      <c r="AU336" s="3" t="b">
        <f t="shared" si="1021"/>
        <v>0</v>
      </c>
      <c r="AV336" s="3" t="b">
        <f t="shared" si="1021"/>
        <v>0</v>
      </c>
      <c r="AW336" s="3" t="b">
        <f t="shared" si="1021"/>
        <v>0</v>
      </c>
      <c r="AX336" s="3" t="b">
        <f t="shared" si="1021"/>
        <v>0</v>
      </c>
      <c r="AY336" s="3" t="b">
        <f t="shared" si="1021"/>
        <v>0</v>
      </c>
      <c r="AZ336" s="3" t="b">
        <f t="shared" si="1021"/>
        <v>0</v>
      </c>
    </row>
    <row r="337">
      <c r="A337" s="9" t="s">
        <v>391</v>
      </c>
      <c r="B337" s="3">
        <f t="shared" ref="B337:M337" si="1022">VALUE(MID($A337,B$1,1))</f>
        <v>0</v>
      </c>
      <c r="C337" s="3">
        <f t="shared" si="1022"/>
        <v>1</v>
      </c>
      <c r="D337" s="3">
        <f t="shared" si="1022"/>
        <v>1</v>
      </c>
      <c r="E337" s="3">
        <f t="shared" si="1022"/>
        <v>1</v>
      </c>
      <c r="F337" s="3">
        <f t="shared" si="1022"/>
        <v>0</v>
      </c>
      <c r="G337" s="3">
        <f t="shared" si="1022"/>
        <v>0</v>
      </c>
      <c r="H337" s="3">
        <f t="shared" si="1022"/>
        <v>0</v>
      </c>
      <c r="I337" s="3">
        <f t="shared" si="1022"/>
        <v>0</v>
      </c>
      <c r="J337" s="3">
        <f t="shared" si="1022"/>
        <v>0</v>
      </c>
      <c r="K337" s="3">
        <f t="shared" si="1022"/>
        <v>1</v>
      </c>
      <c r="L337" s="3">
        <f t="shared" si="1022"/>
        <v>0</v>
      </c>
      <c r="M337" s="3">
        <f t="shared" si="1022"/>
        <v>1</v>
      </c>
      <c r="AA337" s="3">
        <f t="shared" si="8"/>
        <v>1797</v>
      </c>
      <c r="AB337" s="7" t="b">
        <v>1</v>
      </c>
      <c r="AC337" s="3" t="b">
        <f t="shared" si="9"/>
        <v>1</v>
      </c>
      <c r="AD337" s="3" t="b">
        <f t="shared" ref="AD337:AN337" si="1023">AND(AC337,C337=P$15)</f>
        <v>0</v>
      </c>
      <c r="AE337" s="3" t="b">
        <f t="shared" si="1023"/>
        <v>0</v>
      </c>
      <c r="AF337" s="3" t="b">
        <f t="shared" si="1023"/>
        <v>0</v>
      </c>
      <c r="AG337" s="3" t="b">
        <f t="shared" si="1023"/>
        <v>0</v>
      </c>
      <c r="AH337" s="3" t="b">
        <f t="shared" si="1023"/>
        <v>0</v>
      </c>
      <c r="AI337" s="3" t="b">
        <f t="shared" si="1023"/>
        <v>0</v>
      </c>
      <c r="AJ337" s="3" t="b">
        <f t="shared" si="1023"/>
        <v>0</v>
      </c>
      <c r="AK337" s="3" t="b">
        <f t="shared" si="1023"/>
        <v>0</v>
      </c>
      <c r="AL337" s="3" t="b">
        <f t="shared" si="1023"/>
        <v>0</v>
      </c>
      <c r="AM337" s="3" t="b">
        <f t="shared" si="1023"/>
        <v>0</v>
      </c>
      <c r="AN337" s="8" t="b">
        <f t="shared" si="1023"/>
        <v>0</v>
      </c>
      <c r="AO337" s="10" t="b">
        <f t="shared" si="11"/>
        <v>0</v>
      </c>
      <c r="AP337" s="3" t="b">
        <f t="shared" ref="AP337:AZ337" si="1024">AND(AO337,C337=P$21)</f>
        <v>0</v>
      </c>
      <c r="AQ337" s="3" t="b">
        <f t="shared" si="1024"/>
        <v>0</v>
      </c>
      <c r="AR337" s="3" t="b">
        <f t="shared" si="1024"/>
        <v>0</v>
      </c>
      <c r="AS337" s="3" t="b">
        <f t="shared" si="1024"/>
        <v>0</v>
      </c>
      <c r="AT337" s="3" t="b">
        <f t="shared" si="1024"/>
        <v>0</v>
      </c>
      <c r="AU337" s="3" t="b">
        <f t="shared" si="1024"/>
        <v>0</v>
      </c>
      <c r="AV337" s="3" t="b">
        <f t="shared" si="1024"/>
        <v>0</v>
      </c>
      <c r="AW337" s="3" t="b">
        <f t="shared" si="1024"/>
        <v>0</v>
      </c>
      <c r="AX337" s="3" t="b">
        <f t="shared" si="1024"/>
        <v>0</v>
      </c>
      <c r="AY337" s="3" t="b">
        <f t="shared" si="1024"/>
        <v>0</v>
      </c>
      <c r="AZ337" s="3" t="b">
        <f t="shared" si="1024"/>
        <v>0</v>
      </c>
    </row>
    <row r="338">
      <c r="A338" s="9" t="s">
        <v>392</v>
      </c>
      <c r="B338" s="3">
        <f t="shared" ref="B338:M338" si="1025">VALUE(MID($A338,B$1,1))</f>
        <v>0</v>
      </c>
      <c r="C338" s="3">
        <f t="shared" si="1025"/>
        <v>0</v>
      </c>
      <c r="D338" s="3">
        <f t="shared" si="1025"/>
        <v>0</v>
      </c>
      <c r="E338" s="3">
        <f t="shared" si="1025"/>
        <v>1</v>
      </c>
      <c r="F338" s="3">
        <f t="shared" si="1025"/>
        <v>1</v>
      </c>
      <c r="G338" s="3">
        <f t="shared" si="1025"/>
        <v>0</v>
      </c>
      <c r="H338" s="3">
        <f t="shared" si="1025"/>
        <v>0</v>
      </c>
      <c r="I338" s="3">
        <f t="shared" si="1025"/>
        <v>0</v>
      </c>
      <c r="J338" s="3">
        <f t="shared" si="1025"/>
        <v>0</v>
      </c>
      <c r="K338" s="3">
        <f t="shared" si="1025"/>
        <v>1</v>
      </c>
      <c r="L338" s="3">
        <f t="shared" si="1025"/>
        <v>1</v>
      </c>
      <c r="M338" s="3">
        <f t="shared" si="1025"/>
        <v>0</v>
      </c>
      <c r="AA338" s="3">
        <f t="shared" si="8"/>
        <v>390</v>
      </c>
      <c r="AB338" s="7" t="b">
        <v>1</v>
      </c>
      <c r="AC338" s="3" t="b">
        <f t="shared" si="9"/>
        <v>1</v>
      </c>
      <c r="AD338" s="3" t="b">
        <f t="shared" ref="AD338:AN338" si="1026">AND(AC338,C338=P$15)</f>
        <v>1</v>
      </c>
      <c r="AE338" s="3" t="b">
        <f t="shared" si="1026"/>
        <v>0</v>
      </c>
      <c r="AF338" s="3" t="b">
        <f t="shared" si="1026"/>
        <v>0</v>
      </c>
      <c r="AG338" s="3" t="b">
        <f t="shared" si="1026"/>
        <v>0</v>
      </c>
      <c r="AH338" s="3" t="b">
        <f t="shared" si="1026"/>
        <v>0</v>
      </c>
      <c r="AI338" s="3" t="b">
        <f t="shared" si="1026"/>
        <v>0</v>
      </c>
      <c r="AJ338" s="3" t="b">
        <f t="shared" si="1026"/>
        <v>0</v>
      </c>
      <c r="AK338" s="3" t="b">
        <f t="shared" si="1026"/>
        <v>0</v>
      </c>
      <c r="AL338" s="3" t="b">
        <f t="shared" si="1026"/>
        <v>0</v>
      </c>
      <c r="AM338" s="3" t="b">
        <f t="shared" si="1026"/>
        <v>0</v>
      </c>
      <c r="AN338" s="8" t="b">
        <f t="shared" si="1026"/>
        <v>0</v>
      </c>
      <c r="AO338" s="10" t="b">
        <f t="shared" si="11"/>
        <v>0</v>
      </c>
      <c r="AP338" s="3" t="b">
        <f t="shared" ref="AP338:AZ338" si="1027">AND(AO338,C338=P$21)</f>
        <v>0</v>
      </c>
      <c r="AQ338" s="3" t="b">
        <f t="shared" si="1027"/>
        <v>0</v>
      </c>
      <c r="AR338" s="3" t="b">
        <f t="shared" si="1027"/>
        <v>0</v>
      </c>
      <c r="AS338" s="3" t="b">
        <f t="shared" si="1027"/>
        <v>0</v>
      </c>
      <c r="AT338" s="3" t="b">
        <f t="shared" si="1027"/>
        <v>0</v>
      </c>
      <c r="AU338" s="3" t="b">
        <f t="shared" si="1027"/>
        <v>0</v>
      </c>
      <c r="AV338" s="3" t="b">
        <f t="shared" si="1027"/>
        <v>0</v>
      </c>
      <c r="AW338" s="3" t="b">
        <f t="shared" si="1027"/>
        <v>0</v>
      </c>
      <c r="AX338" s="3" t="b">
        <f t="shared" si="1027"/>
        <v>0</v>
      </c>
      <c r="AY338" s="3" t="b">
        <f t="shared" si="1027"/>
        <v>0</v>
      </c>
      <c r="AZ338" s="3" t="b">
        <f t="shared" si="1027"/>
        <v>0</v>
      </c>
    </row>
    <row r="339">
      <c r="A339" s="9" t="s">
        <v>393</v>
      </c>
      <c r="B339" s="3">
        <f t="shared" ref="B339:M339" si="1028">VALUE(MID($A339,B$1,1))</f>
        <v>1</v>
      </c>
      <c r="C339" s="3">
        <f t="shared" si="1028"/>
        <v>1</v>
      </c>
      <c r="D339" s="3">
        <f t="shared" si="1028"/>
        <v>1</v>
      </c>
      <c r="E339" s="3">
        <f t="shared" si="1028"/>
        <v>1</v>
      </c>
      <c r="F339" s="3">
        <f t="shared" si="1028"/>
        <v>0</v>
      </c>
      <c r="G339" s="3">
        <f t="shared" si="1028"/>
        <v>0</v>
      </c>
      <c r="H339" s="3">
        <f t="shared" si="1028"/>
        <v>1</v>
      </c>
      <c r="I339" s="3">
        <f t="shared" si="1028"/>
        <v>0</v>
      </c>
      <c r="J339" s="3">
        <f t="shared" si="1028"/>
        <v>0</v>
      </c>
      <c r="K339" s="3">
        <f t="shared" si="1028"/>
        <v>0</v>
      </c>
      <c r="L339" s="3">
        <f t="shared" si="1028"/>
        <v>1</v>
      </c>
      <c r="M339" s="3">
        <f t="shared" si="1028"/>
        <v>0</v>
      </c>
      <c r="AA339" s="3">
        <f t="shared" si="8"/>
        <v>3874</v>
      </c>
      <c r="AB339" s="7" t="b">
        <v>1</v>
      </c>
      <c r="AC339" s="3" t="b">
        <f t="shared" si="9"/>
        <v>0</v>
      </c>
      <c r="AD339" s="3" t="b">
        <f t="shared" ref="AD339:AN339" si="1029">AND(AC339,C339=P$15)</f>
        <v>0</v>
      </c>
      <c r="AE339" s="3" t="b">
        <f t="shared" si="1029"/>
        <v>0</v>
      </c>
      <c r="AF339" s="3" t="b">
        <f t="shared" si="1029"/>
        <v>0</v>
      </c>
      <c r="AG339" s="3" t="b">
        <f t="shared" si="1029"/>
        <v>0</v>
      </c>
      <c r="AH339" s="3" t="b">
        <f t="shared" si="1029"/>
        <v>0</v>
      </c>
      <c r="AI339" s="3" t="b">
        <f t="shared" si="1029"/>
        <v>0</v>
      </c>
      <c r="AJ339" s="3" t="b">
        <f t="shared" si="1029"/>
        <v>0</v>
      </c>
      <c r="AK339" s="3" t="b">
        <f t="shared" si="1029"/>
        <v>0</v>
      </c>
      <c r="AL339" s="3" t="b">
        <f t="shared" si="1029"/>
        <v>0</v>
      </c>
      <c r="AM339" s="3" t="b">
        <f t="shared" si="1029"/>
        <v>0</v>
      </c>
      <c r="AN339" s="8" t="b">
        <f t="shared" si="1029"/>
        <v>0</v>
      </c>
      <c r="AO339" s="10" t="b">
        <f t="shared" si="11"/>
        <v>1</v>
      </c>
      <c r="AP339" s="3" t="b">
        <f t="shared" ref="AP339:AZ339" si="1030">AND(AO339,C339=P$21)</f>
        <v>0</v>
      </c>
      <c r="AQ339" s="3" t="b">
        <f t="shared" si="1030"/>
        <v>0</v>
      </c>
      <c r="AR339" s="3" t="b">
        <f t="shared" si="1030"/>
        <v>0</v>
      </c>
      <c r="AS339" s="3" t="b">
        <f t="shared" si="1030"/>
        <v>0</v>
      </c>
      <c r="AT339" s="3" t="b">
        <f t="shared" si="1030"/>
        <v>0</v>
      </c>
      <c r="AU339" s="3" t="b">
        <f t="shared" si="1030"/>
        <v>0</v>
      </c>
      <c r="AV339" s="3" t="b">
        <f t="shared" si="1030"/>
        <v>0</v>
      </c>
      <c r="AW339" s="3" t="b">
        <f t="shared" si="1030"/>
        <v>0</v>
      </c>
      <c r="AX339" s="3" t="b">
        <f t="shared" si="1030"/>
        <v>0</v>
      </c>
      <c r="AY339" s="3" t="b">
        <f t="shared" si="1030"/>
        <v>0</v>
      </c>
      <c r="AZ339" s="3" t="b">
        <f t="shared" si="1030"/>
        <v>0</v>
      </c>
    </row>
    <row r="340">
      <c r="A340" s="9" t="s">
        <v>394</v>
      </c>
      <c r="B340" s="3">
        <f t="shared" ref="B340:M340" si="1031">VALUE(MID($A340,B$1,1))</f>
        <v>0</v>
      </c>
      <c r="C340" s="3">
        <f t="shared" si="1031"/>
        <v>1</v>
      </c>
      <c r="D340" s="3">
        <f t="shared" si="1031"/>
        <v>1</v>
      </c>
      <c r="E340" s="3">
        <f t="shared" si="1031"/>
        <v>0</v>
      </c>
      <c r="F340" s="3">
        <f t="shared" si="1031"/>
        <v>1</v>
      </c>
      <c r="G340" s="3">
        <f t="shared" si="1031"/>
        <v>1</v>
      </c>
      <c r="H340" s="3">
        <f t="shared" si="1031"/>
        <v>0</v>
      </c>
      <c r="I340" s="3">
        <f t="shared" si="1031"/>
        <v>1</v>
      </c>
      <c r="J340" s="3">
        <f t="shared" si="1031"/>
        <v>0</v>
      </c>
      <c r="K340" s="3">
        <f t="shared" si="1031"/>
        <v>1</v>
      </c>
      <c r="L340" s="3">
        <f t="shared" si="1031"/>
        <v>0</v>
      </c>
      <c r="M340" s="3">
        <f t="shared" si="1031"/>
        <v>0</v>
      </c>
      <c r="AA340" s="3">
        <f t="shared" si="8"/>
        <v>1748</v>
      </c>
      <c r="AB340" s="7" t="b">
        <v>1</v>
      </c>
      <c r="AC340" s="3" t="b">
        <f t="shared" si="9"/>
        <v>1</v>
      </c>
      <c r="AD340" s="3" t="b">
        <f t="shared" ref="AD340:AN340" si="1032">AND(AC340,C340=P$15)</f>
        <v>0</v>
      </c>
      <c r="AE340" s="3" t="b">
        <f t="shared" si="1032"/>
        <v>0</v>
      </c>
      <c r="AF340" s="3" t="b">
        <f t="shared" si="1032"/>
        <v>0</v>
      </c>
      <c r="AG340" s="3" t="b">
        <f t="shared" si="1032"/>
        <v>0</v>
      </c>
      <c r="AH340" s="3" t="b">
        <f t="shared" si="1032"/>
        <v>0</v>
      </c>
      <c r="AI340" s="3" t="b">
        <f t="shared" si="1032"/>
        <v>0</v>
      </c>
      <c r="AJ340" s="3" t="b">
        <f t="shared" si="1032"/>
        <v>0</v>
      </c>
      <c r="AK340" s="3" t="b">
        <f t="shared" si="1032"/>
        <v>0</v>
      </c>
      <c r="AL340" s="3" t="b">
        <f t="shared" si="1032"/>
        <v>0</v>
      </c>
      <c r="AM340" s="3" t="b">
        <f t="shared" si="1032"/>
        <v>0</v>
      </c>
      <c r="AN340" s="8" t="b">
        <f t="shared" si="1032"/>
        <v>0</v>
      </c>
      <c r="AO340" s="10" t="b">
        <f t="shared" si="11"/>
        <v>0</v>
      </c>
      <c r="AP340" s="3" t="b">
        <f t="shared" ref="AP340:AZ340" si="1033">AND(AO340,C340=P$21)</f>
        <v>0</v>
      </c>
      <c r="AQ340" s="3" t="b">
        <f t="shared" si="1033"/>
        <v>0</v>
      </c>
      <c r="AR340" s="3" t="b">
        <f t="shared" si="1033"/>
        <v>0</v>
      </c>
      <c r="AS340" s="3" t="b">
        <f t="shared" si="1033"/>
        <v>0</v>
      </c>
      <c r="AT340" s="3" t="b">
        <f t="shared" si="1033"/>
        <v>0</v>
      </c>
      <c r="AU340" s="3" t="b">
        <f t="shared" si="1033"/>
        <v>0</v>
      </c>
      <c r="AV340" s="3" t="b">
        <f t="shared" si="1033"/>
        <v>0</v>
      </c>
      <c r="AW340" s="3" t="b">
        <f t="shared" si="1033"/>
        <v>0</v>
      </c>
      <c r="AX340" s="3" t="b">
        <f t="shared" si="1033"/>
        <v>0</v>
      </c>
      <c r="AY340" s="3" t="b">
        <f t="shared" si="1033"/>
        <v>0</v>
      </c>
      <c r="AZ340" s="3" t="b">
        <f t="shared" si="1033"/>
        <v>0</v>
      </c>
    </row>
    <row r="341">
      <c r="A341" s="9" t="s">
        <v>395</v>
      </c>
      <c r="B341" s="3">
        <f t="shared" ref="B341:M341" si="1034">VALUE(MID($A341,B$1,1))</f>
        <v>0</v>
      </c>
      <c r="C341" s="3">
        <f t="shared" si="1034"/>
        <v>1</v>
      </c>
      <c r="D341" s="3">
        <f t="shared" si="1034"/>
        <v>1</v>
      </c>
      <c r="E341" s="3">
        <f t="shared" si="1034"/>
        <v>0</v>
      </c>
      <c r="F341" s="3">
        <f t="shared" si="1034"/>
        <v>0</v>
      </c>
      <c r="G341" s="3">
        <f t="shared" si="1034"/>
        <v>0</v>
      </c>
      <c r="H341" s="3">
        <f t="shared" si="1034"/>
        <v>0</v>
      </c>
      <c r="I341" s="3">
        <f t="shared" si="1034"/>
        <v>0</v>
      </c>
      <c r="J341" s="3">
        <f t="shared" si="1034"/>
        <v>1</v>
      </c>
      <c r="K341" s="3">
        <f t="shared" si="1034"/>
        <v>1</v>
      </c>
      <c r="L341" s="3">
        <f t="shared" si="1034"/>
        <v>0</v>
      </c>
      <c r="M341" s="3">
        <f t="shared" si="1034"/>
        <v>1</v>
      </c>
      <c r="AA341" s="3">
        <f t="shared" si="8"/>
        <v>1549</v>
      </c>
      <c r="AB341" s="7" t="b">
        <v>1</v>
      </c>
      <c r="AC341" s="3" t="b">
        <f t="shared" si="9"/>
        <v>1</v>
      </c>
      <c r="AD341" s="3" t="b">
        <f t="shared" ref="AD341:AN341" si="1035">AND(AC341,C341=P$15)</f>
        <v>0</v>
      </c>
      <c r="AE341" s="3" t="b">
        <f t="shared" si="1035"/>
        <v>0</v>
      </c>
      <c r="AF341" s="3" t="b">
        <f t="shared" si="1035"/>
        <v>0</v>
      </c>
      <c r="AG341" s="3" t="b">
        <f t="shared" si="1035"/>
        <v>0</v>
      </c>
      <c r="AH341" s="3" t="b">
        <f t="shared" si="1035"/>
        <v>0</v>
      </c>
      <c r="AI341" s="3" t="b">
        <f t="shared" si="1035"/>
        <v>0</v>
      </c>
      <c r="AJ341" s="3" t="b">
        <f t="shared" si="1035"/>
        <v>0</v>
      </c>
      <c r="AK341" s="3" t="b">
        <f t="shared" si="1035"/>
        <v>0</v>
      </c>
      <c r="AL341" s="3" t="b">
        <f t="shared" si="1035"/>
        <v>0</v>
      </c>
      <c r="AM341" s="3" t="b">
        <f t="shared" si="1035"/>
        <v>0</v>
      </c>
      <c r="AN341" s="8" t="b">
        <f t="shared" si="1035"/>
        <v>0</v>
      </c>
      <c r="AO341" s="10" t="b">
        <f t="shared" si="11"/>
        <v>0</v>
      </c>
      <c r="AP341" s="3" t="b">
        <f t="shared" ref="AP341:AZ341" si="1036">AND(AO341,C341=P$21)</f>
        <v>0</v>
      </c>
      <c r="AQ341" s="3" t="b">
        <f t="shared" si="1036"/>
        <v>0</v>
      </c>
      <c r="AR341" s="3" t="b">
        <f t="shared" si="1036"/>
        <v>0</v>
      </c>
      <c r="AS341" s="3" t="b">
        <f t="shared" si="1036"/>
        <v>0</v>
      </c>
      <c r="AT341" s="3" t="b">
        <f t="shared" si="1036"/>
        <v>0</v>
      </c>
      <c r="AU341" s="3" t="b">
        <f t="shared" si="1036"/>
        <v>0</v>
      </c>
      <c r="AV341" s="3" t="b">
        <f t="shared" si="1036"/>
        <v>0</v>
      </c>
      <c r="AW341" s="3" t="b">
        <f t="shared" si="1036"/>
        <v>0</v>
      </c>
      <c r="AX341" s="3" t="b">
        <f t="shared" si="1036"/>
        <v>0</v>
      </c>
      <c r="AY341" s="3" t="b">
        <f t="shared" si="1036"/>
        <v>0</v>
      </c>
      <c r="AZ341" s="3" t="b">
        <f t="shared" si="1036"/>
        <v>0</v>
      </c>
    </row>
    <row r="342">
      <c r="A342" s="9" t="s">
        <v>396</v>
      </c>
      <c r="B342" s="3">
        <f t="shared" ref="B342:M342" si="1037">VALUE(MID($A342,B$1,1))</f>
        <v>1</v>
      </c>
      <c r="C342" s="3">
        <f t="shared" si="1037"/>
        <v>0</v>
      </c>
      <c r="D342" s="3">
        <f t="shared" si="1037"/>
        <v>0</v>
      </c>
      <c r="E342" s="3">
        <f t="shared" si="1037"/>
        <v>1</v>
      </c>
      <c r="F342" s="3">
        <f t="shared" si="1037"/>
        <v>0</v>
      </c>
      <c r="G342" s="3">
        <f t="shared" si="1037"/>
        <v>0</v>
      </c>
      <c r="H342" s="3">
        <f t="shared" si="1037"/>
        <v>0</v>
      </c>
      <c r="I342" s="3">
        <f t="shared" si="1037"/>
        <v>0</v>
      </c>
      <c r="J342" s="3">
        <f t="shared" si="1037"/>
        <v>0</v>
      </c>
      <c r="K342" s="3">
        <f t="shared" si="1037"/>
        <v>1</v>
      </c>
      <c r="L342" s="3">
        <f t="shared" si="1037"/>
        <v>1</v>
      </c>
      <c r="M342" s="3">
        <f t="shared" si="1037"/>
        <v>0</v>
      </c>
      <c r="AA342" s="3">
        <f t="shared" si="8"/>
        <v>2310</v>
      </c>
      <c r="AB342" s="7" t="b">
        <v>1</v>
      </c>
      <c r="AC342" s="3" t="b">
        <f t="shared" si="9"/>
        <v>0</v>
      </c>
      <c r="AD342" s="3" t="b">
        <f t="shared" ref="AD342:AN342" si="1038">AND(AC342,C342=P$15)</f>
        <v>0</v>
      </c>
      <c r="AE342" s="3" t="b">
        <f t="shared" si="1038"/>
        <v>0</v>
      </c>
      <c r="AF342" s="3" t="b">
        <f t="shared" si="1038"/>
        <v>0</v>
      </c>
      <c r="AG342" s="3" t="b">
        <f t="shared" si="1038"/>
        <v>0</v>
      </c>
      <c r="AH342" s="3" t="b">
        <f t="shared" si="1038"/>
        <v>0</v>
      </c>
      <c r="AI342" s="3" t="b">
        <f t="shared" si="1038"/>
        <v>0</v>
      </c>
      <c r="AJ342" s="3" t="b">
        <f t="shared" si="1038"/>
        <v>0</v>
      </c>
      <c r="AK342" s="3" t="b">
        <f t="shared" si="1038"/>
        <v>0</v>
      </c>
      <c r="AL342" s="3" t="b">
        <f t="shared" si="1038"/>
        <v>0</v>
      </c>
      <c r="AM342" s="3" t="b">
        <f t="shared" si="1038"/>
        <v>0</v>
      </c>
      <c r="AN342" s="8" t="b">
        <f t="shared" si="1038"/>
        <v>0</v>
      </c>
      <c r="AO342" s="10" t="b">
        <f t="shared" si="11"/>
        <v>1</v>
      </c>
      <c r="AP342" s="3" t="b">
        <f t="shared" ref="AP342:AZ342" si="1039">AND(AO342,C342=P$21)</f>
        <v>1</v>
      </c>
      <c r="AQ342" s="3" t="b">
        <f t="shared" si="1039"/>
        <v>0</v>
      </c>
      <c r="AR342" s="3" t="b">
        <f t="shared" si="1039"/>
        <v>0</v>
      </c>
      <c r="AS342" s="3" t="b">
        <f t="shared" si="1039"/>
        <v>0</v>
      </c>
      <c r="AT342" s="3" t="b">
        <f t="shared" si="1039"/>
        <v>0</v>
      </c>
      <c r="AU342" s="3" t="b">
        <f t="shared" si="1039"/>
        <v>0</v>
      </c>
      <c r="AV342" s="3" t="b">
        <f t="shared" si="1039"/>
        <v>0</v>
      </c>
      <c r="AW342" s="3" t="b">
        <f t="shared" si="1039"/>
        <v>0</v>
      </c>
      <c r="AX342" s="3" t="b">
        <f t="shared" si="1039"/>
        <v>0</v>
      </c>
      <c r="AY342" s="3" t="b">
        <f t="shared" si="1039"/>
        <v>0</v>
      </c>
      <c r="AZ342" s="3" t="b">
        <f t="shared" si="1039"/>
        <v>0</v>
      </c>
    </row>
    <row r="343">
      <c r="A343" s="9" t="s">
        <v>397</v>
      </c>
      <c r="B343" s="3">
        <f t="shared" ref="B343:M343" si="1040">VALUE(MID($A343,B$1,1))</f>
        <v>1</v>
      </c>
      <c r="C343" s="3">
        <f t="shared" si="1040"/>
        <v>0</v>
      </c>
      <c r="D343" s="3">
        <f t="shared" si="1040"/>
        <v>1</v>
      </c>
      <c r="E343" s="3">
        <f t="shared" si="1040"/>
        <v>1</v>
      </c>
      <c r="F343" s="3">
        <f t="shared" si="1040"/>
        <v>0</v>
      </c>
      <c r="G343" s="3">
        <f t="shared" si="1040"/>
        <v>0</v>
      </c>
      <c r="H343" s="3">
        <f t="shared" si="1040"/>
        <v>1</v>
      </c>
      <c r="I343" s="3">
        <f t="shared" si="1040"/>
        <v>1</v>
      </c>
      <c r="J343" s="3">
        <f t="shared" si="1040"/>
        <v>1</v>
      </c>
      <c r="K343" s="3">
        <f t="shared" si="1040"/>
        <v>0</v>
      </c>
      <c r="L343" s="3">
        <f t="shared" si="1040"/>
        <v>1</v>
      </c>
      <c r="M343" s="3">
        <f t="shared" si="1040"/>
        <v>0</v>
      </c>
      <c r="AA343" s="3">
        <f t="shared" si="8"/>
        <v>2874</v>
      </c>
      <c r="AB343" s="7" t="b">
        <v>1</v>
      </c>
      <c r="AC343" s="3" t="b">
        <f t="shared" si="9"/>
        <v>0</v>
      </c>
      <c r="AD343" s="3" t="b">
        <f t="shared" ref="AD343:AN343" si="1041">AND(AC343,C343=P$15)</f>
        <v>0</v>
      </c>
      <c r="AE343" s="3" t="b">
        <f t="shared" si="1041"/>
        <v>0</v>
      </c>
      <c r="AF343" s="3" t="b">
        <f t="shared" si="1041"/>
        <v>0</v>
      </c>
      <c r="AG343" s="3" t="b">
        <f t="shared" si="1041"/>
        <v>0</v>
      </c>
      <c r="AH343" s="3" t="b">
        <f t="shared" si="1041"/>
        <v>0</v>
      </c>
      <c r="AI343" s="3" t="b">
        <f t="shared" si="1041"/>
        <v>0</v>
      </c>
      <c r="AJ343" s="3" t="b">
        <f t="shared" si="1041"/>
        <v>0</v>
      </c>
      <c r="AK343" s="3" t="b">
        <f t="shared" si="1041"/>
        <v>0</v>
      </c>
      <c r="AL343" s="3" t="b">
        <f t="shared" si="1041"/>
        <v>0</v>
      </c>
      <c r="AM343" s="3" t="b">
        <f t="shared" si="1041"/>
        <v>0</v>
      </c>
      <c r="AN343" s="8" t="b">
        <f t="shared" si="1041"/>
        <v>0</v>
      </c>
      <c r="AO343" s="10" t="b">
        <f t="shared" si="11"/>
        <v>1</v>
      </c>
      <c r="AP343" s="3" t="b">
        <f t="shared" ref="AP343:AZ343" si="1042">AND(AO343,C343=P$21)</f>
        <v>1</v>
      </c>
      <c r="AQ343" s="3" t="b">
        <f t="shared" si="1042"/>
        <v>1</v>
      </c>
      <c r="AR343" s="3" t="b">
        <f t="shared" si="1042"/>
        <v>0</v>
      </c>
      <c r="AS343" s="3" t="b">
        <f t="shared" si="1042"/>
        <v>0</v>
      </c>
      <c r="AT343" s="3" t="b">
        <f t="shared" si="1042"/>
        <v>0</v>
      </c>
      <c r="AU343" s="3" t="b">
        <f t="shared" si="1042"/>
        <v>0</v>
      </c>
      <c r="AV343" s="3" t="b">
        <f t="shared" si="1042"/>
        <v>0</v>
      </c>
      <c r="AW343" s="3" t="b">
        <f t="shared" si="1042"/>
        <v>0</v>
      </c>
      <c r="AX343" s="3" t="b">
        <f t="shared" si="1042"/>
        <v>0</v>
      </c>
      <c r="AY343" s="3" t="b">
        <f t="shared" si="1042"/>
        <v>0</v>
      </c>
      <c r="AZ343" s="3" t="b">
        <f t="shared" si="1042"/>
        <v>0</v>
      </c>
    </row>
    <row r="344">
      <c r="A344" s="9" t="s">
        <v>398</v>
      </c>
      <c r="B344" s="3">
        <f t="shared" ref="B344:M344" si="1043">VALUE(MID($A344,B$1,1))</f>
        <v>0</v>
      </c>
      <c r="C344" s="3">
        <f t="shared" si="1043"/>
        <v>1</v>
      </c>
      <c r="D344" s="3">
        <f t="shared" si="1043"/>
        <v>1</v>
      </c>
      <c r="E344" s="3">
        <f t="shared" si="1043"/>
        <v>0</v>
      </c>
      <c r="F344" s="3">
        <f t="shared" si="1043"/>
        <v>1</v>
      </c>
      <c r="G344" s="3">
        <f t="shared" si="1043"/>
        <v>1</v>
      </c>
      <c r="H344" s="3">
        <f t="shared" si="1043"/>
        <v>1</v>
      </c>
      <c r="I344" s="3">
        <f t="shared" si="1043"/>
        <v>0</v>
      </c>
      <c r="J344" s="3">
        <f t="shared" si="1043"/>
        <v>0</v>
      </c>
      <c r="K344" s="3">
        <f t="shared" si="1043"/>
        <v>0</v>
      </c>
      <c r="L344" s="3">
        <f t="shared" si="1043"/>
        <v>0</v>
      </c>
      <c r="M344" s="3">
        <f t="shared" si="1043"/>
        <v>1</v>
      </c>
      <c r="AA344" s="3">
        <f t="shared" si="8"/>
        <v>1761</v>
      </c>
      <c r="AB344" s="7" t="b">
        <v>1</v>
      </c>
      <c r="AC344" s="3" t="b">
        <f t="shared" si="9"/>
        <v>1</v>
      </c>
      <c r="AD344" s="3" t="b">
        <f t="shared" ref="AD344:AN344" si="1044">AND(AC344,C344=P$15)</f>
        <v>0</v>
      </c>
      <c r="AE344" s="3" t="b">
        <f t="shared" si="1044"/>
        <v>0</v>
      </c>
      <c r="AF344" s="3" t="b">
        <f t="shared" si="1044"/>
        <v>0</v>
      </c>
      <c r="AG344" s="3" t="b">
        <f t="shared" si="1044"/>
        <v>0</v>
      </c>
      <c r="AH344" s="3" t="b">
        <f t="shared" si="1044"/>
        <v>0</v>
      </c>
      <c r="AI344" s="3" t="b">
        <f t="shared" si="1044"/>
        <v>0</v>
      </c>
      <c r="AJ344" s="3" t="b">
        <f t="shared" si="1044"/>
        <v>0</v>
      </c>
      <c r="AK344" s="3" t="b">
        <f t="shared" si="1044"/>
        <v>0</v>
      </c>
      <c r="AL344" s="3" t="b">
        <f t="shared" si="1044"/>
        <v>0</v>
      </c>
      <c r="AM344" s="3" t="b">
        <f t="shared" si="1044"/>
        <v>0</v>
      </c>
      <c r="AN344" s="8" t="b">
        <f t="shared" si="1044"/>
        <v>0</v>
      </c>
      <c r="AO344" s="10" t="b">
        <f t="shared" si="11"/>
        <v>0</v>
      </c>
      <c r="AP344" s="3" t="b">
        <f t="shared" ref="AP344:AZ344" si="1045">AND(AO344,C344=P$21)</f>
        <v>0</v>
      </c>
      <c r="AQ344" s="3" t="b">
        <f t="shared" si="1045"/>
        <v>0</v>
      </c>
      <c r="AR344" s="3" t="b">
        <f t="shared" si="1045"/>
        <v>0</v>
      </c>
      <c r="AS344" s="3" t="b">
        <f t="shared" si="1045"/>
        <v>0</v>
      </c>
      <c r="AT344" s="3" t="b">
        <f t="shared" si="1045"/>
        <v>0</v>
      </c>
      <c r="AU344" s="3" t="b">
        <f t="shared" si="1045"/>
        <v>0</v>
      </c>
      <c r="AV344" s="3" t="b">
        <f t="shared" si="1045"/>
        <v>0</v>
      </c>
      <c r="AW344" s="3" t="b">
        <f t="shared" si="1045"/>
        <v>0</v>
      </c>
      <c r="AX344" s="3" t="b">
        <f t="shared" si="1045"/>
        <v>0</v>
      </c>
      <c r="AY344" s="3" t="b">
        <f t="shared" si="1045"/>
        <v>0</v>
      </c>
      <c r="AZ344" s="3" t="b">
        <f t="shared" si="1045"/>
        <v>0</v>
      </c>
    </row>
    <row r="345">
      <c r="A345" s="9" t="s">
        <v>399</v>
      </c>
      <c r="B345" s="3">
        <f t="shared" ref="B345:M345" si="1046">VALUE(MID($A345,B$1,1))</f>
        <v>1</v>
      </c>
      <c r="C345" s="3">
        <f t="shared" si="1046"/>
        <v>1</v>
      </c>
      <c r="D345" s="3">
        <f t="shared" si="1046"/>
        <v>1</v>
      </c>
      <c r="E345" s="3">
        <f t="shared" si="1046"/>
        <v>1</v>
      </c>
      <c r="F345" s="3">
        <f t="shared" si="1046"/>
        <v>1</v>
      </c>
      <c r="G345" s="3">
        <f t="shared" si="1046"/>
        <v>1</v>
      </c>
      <c r="H345" s="3">
        <f t="shared" si="1046"/>
        <v>0</v>
      </c>
      <c r="I345" s="3">
        <f t="shared" si="1046"/>
        <v>0</v>
      </c>
      <c r="J345" s="3">
        <f t="shared" si="1046"/>
        <v>1</v>
      </c>
      <c r="K345" s="3">
        <f t="shared" si="1046"/>
        <v>1</v>
      </c>
      <c r="L345" s="3">
        <f t="shared" si="1046"/>
        <v>0</v>
      </c>
      <c r="M345" s="3">
        <f t="shared" si="1046"/>
        <v>1</v>
      </c>
      <c r="AA345" s="3">
        <f t="shared" si="8"/>
        <v>4045</v>
      </c>
      <c r="AB345" s="7" t="b">
        <v>1</v>
      </c>
      <c r="AC345" s="3" t="b">
        <f t="shared" si="9"/>
        <v>0</v>
      </c>
      <c r="AD345" s="3" t="b">
        <f t="shared" ref="AD345:AN345" si="1047">AND(AC345,C345=P$15)</f>
        <v>0</v>
      </c>
      <c r="AE345" s="3" t="b">
        <f t="shared" si="1047"/>
        <v>0</v>
      </c>
      <c r="AF345" s="3" t="b">
        <f t="shared" si="1047"/>
        <v>0</v>
      </c>
      <c r="AG345" s="3" t="b">
        <f t="shared" si="1047"/>
        <v>0</v>
      </c>
      <c r="AH345" s="3" t="b">
        <f t="shared" si="1047"/>
        <v>0</v>
      </c>
      <c r="AI345" s="3" t="b">
        <f t="shared" si="1047"/>
        <v>0</v>
      </c>
      <c r="AJ345" s="3" t="b">
        <f t="shared" si="1047"/>
        <v>0</v>
      </c>
      <c r="AK345" s="3" t="b">
        <f t="shared" si="1047"/>
        <v>0</v>
      </c>
      <c r="AL345" s="3" t="b">
        <f t="shared" si="1047"/>
        <v>0</v>
      </c>
      <c r="AM345" s="3" t="b">
        <f t="shared" si="1047"/>
        <v>0</v>
      </c>
      <c r="AN345" s="8" t="b">
        <f t="shared" si="1047"/>
        <v>0</v>
      </c>
      <c r="AO345" s="10" t="b">
        <f t="shared" si="11"/>
        <v>1</v>
      </c>
      <c r="AP345" s="3" t="b">
        <f t="shared" ref="AP345:AZ345" si="1048">AND(AO345,C345=P$21)</f>
        <v>0</v>
      </c>
      <c r="AQ345" s="3" t="b">
        <f t="shared" si="1048"/>
        <v>0</v>
      </c>
      <c r="AR345" s="3" t="b">
        <f t="shared" si="1048"/>
        <v>0</v>
      </c>
      <c r="AS345" s="3" t="b">
        <f t="shared" si="1048"/>
        <v>0</v>
      </c>
      <c r="AT345" s="3" t="b">
        <f t="shared" si="1048"/>
        <v>0</v>
      </c>
      <c r="AU345" s="3" t="b">
        <f t="shared" si="1048"/>
        <v>0</v>
      </c>
      <c r="AV345" s="3" t="b">
        <f t="shared" si="1048"/>
        <v>0</v>
      </c>
      <c r="AW345" s="3" t="b">
        <f t="shared" si="1048"/>
        <v>0</v>
      </c>
      <c r="AX345" s="3" t="b">
        <f t="shared" si="1048"/>
        <v>0</v>
      </c>
      <c r="AY345" s="3" t="b">
        <f t="shared" si="1048"/>
        <v>0</v>
      </c>
      <c r="AZ345" s="3" t="b">
        <f t="shared" si="1048"/>
        <v>0</v>
      </c>
    </row>
    <row r="346">
      <c r="A346" s="9" t="s">
        <v>400</v>
      </c>
      <c r="B346" s="3">
        <f t="shared" ref="B346:M346" si="1049">VALUE(MID($A346,B$1,1))</f>
        <v>1</v>
      </c>
      <c r="C346" s="3">
        <f t="shared" si="1049"/>
        <v>0</v>
      </c>
      <c r="D346" s="3">
        <f t="shared" si="1049"/>
        <v>0</v>
      </c>
      <c r="E346" s="3">
        <f t="shared" si="1049"/>
        <v>0</v>
      </c>
      <c r="F346" s="3">
        <f t="shared" si="1049"/>
        <v>1</v>
      </c>
      <c r="G346" s="3">
        <f t="shared" si="1049"/>
        <v>0</v>
      </c>
      <c r="H346" s="3">
        <f t="shared" si="1049"/>
        <v>1</v>
      </c>
      <c r="I346" s="3">
        <f t="shared" si="1049"/>
        <v>0</v>
      </c>
      <c r="J346" s="3">
        <f t="shared" si="1049"/>
        <v>0</v>
      </c>
      <c r="K346" s="3">
        <f t="shared" si="1049"/>
        <v>1</v>
      </c>
      <c r="L346" s="3">
        <f t="shared" si="1049"/>
        <v>0</v>
      </c>
      <c r="M346" s="3">
        <f t="shared" si="1049"/>
        <v>0</v>
      </c>
      <c r="AA346" s="3">
        <f t="shared" si="8"/>
        <v>2212</v>
      </c>
      <c r="AB346" s="7" t="b">
        <v>1</v>
      </c>
      <c r="AC346" s="3" t="b">
        <f t="shared" si="9"/>
        <v>0</v>
      </c>
      <c r="AD346" s="3" t="b">
        <f t="shared" ref="AD346:AN346" si="1050">AND(AC346,C346=P$15)</f>
        <v>0</v>
      </c>
      <c r="AE346" s="3" t="b">
        <f t="shared" si="1050"/>
        <v>0</v>
      </c>
      <c r="AF346" s="3" t="b">
        <f t="shared" si="1050"/>
        <v>0</v>
      </c>
      <c r="AG346" s="3" t="b">
        <f t="shared" si="1050"/>
        <v>0</v>
      </c>
      <c r="AH346" s="3" t="b">
        <f t="shared" si="1050"/>
        <v>0</v>
      </c>
      <c r="AI346" s="3" t="b">
        <f t="shared" si="1050"/>
        <v>0</v>
      </c>
      <c r="AJ346" s="3" t="b">
        <f t="shared" si="1050"/>
        <v>0</v>
      </c>
      <c r="AK346" s="3" t="b">
        <f t="shared" si="1050"/>
        <v>0</v>
      </c>
      <c r="AL346" s="3" t="b">
        <f t="shared" si="1050"/>
        <v>0</v>
      </c>
      <c r="AM346" s="3" t="b">
        <f t="shared" si="1050"/>
        <v>0</v>
      </c>
      <c r="AN346" s="8" t="b">
        <f t="shared" si="1050"/>
        <v>0</v>
      </c>
      <c r="AO346" s="10" t="b">
        <f t="shared" si="11"/>
        <v>1</v>
      </c>
      <c r="AP346" s="3" t="b">
        <f t="shared" ref="AP346:AZ346" si="1051">AND(AO346,C346=P$21)</f>
        <v>1</v>
      </c>
      <c r="AQ346" s="3" t="b">
        <f t="shared" si="1051"/>
        <v>0</v>
      </c>
      <c r="AR346" s="3" t="b">
        <f t="shared" si="1051"/>
        <v>0</v>
      </c>
      <c r="AS346" s="3" t="b">
        <f t="shared" si="1051"/>
        <v>0</v>
      </c>
      <c r="AT346" s="3" t="b">
        <f t="shared" si="1051"/>
        <v>0</v>
      </c>
      <c r="AU346" s="3" t="b">
        <f t="shared" si="1051"/>
        <v>0</v>
      </c>
      <c r="AV346" s="3" t="b">
        <f t="shared" si="1051"/>
        <v>0</v>
      </c>
      <c r="AW346" s="3" t="b">
        <f t="shared" si="1051"/>
        <v>0</v>
      </c>
      <c r="AX346" s="3" t="b">
        <f t="shared" si="1051"/>
        <v>0</v>
      </c>
      <c r="AY346" s="3" t="b">
        <f t="shared" si="1051"/>
        <v>0</v>
      </c>
      <c r="AZ346" s="3" t="b">
        <f t="shared" si="1051"/>
        <v>0</v>
      </c>
    </row>
    <row r="347">
      <c r="A347" s="9" t="s">
        <v>401</v>
      </c>
      <c r="B347" s="3">
        <f t="shared" ref="B347:M347" si="1052">VALUE(MID($A347,B$1,1))</f>
        <v>0</v>
      </c>
      <c r="C347" s="3">
        <f t="shared" si="1052"/>
        <v>1</v>
      </c>
      <c r="D347" s="3">
        <f t="shared" si="1052"/>
        <v>0</v>
      </c>
      <c r="E347" s="3">
        <f t="shared" si="1052"/>
        <v>0</v>
      </c>
      <c r="F347" s="3">
        <f t="shared" si="1052"/>
        <v>0</v>
      </c>
      <c r="G347" s="3">
        <f t="shared" si="1052"/>
        <v>0</v>
      </c>
      <c r="H347" s="3">
        <f t="shared" si="1052"/>
        <v>0</v>
      </c>
      <c r="I347" s="3">
        <f t="shared" si="1052"/>
        <v>1</v>
      </c>
      <c r="J347" s="3">
        <f t="shared" si="1052"/>
        <v>0</v>
      </c>
      <c r="K347" s="3">
        <f t="shared" si="1052"/>
        <v>1</v>
      </c>
      <c r="L347" s="3">
        <f t="shared" si="1052"/>
        <v>0</v>
      </c>
      <c r="M347" s="3">
        <f t="shared" si="1052"/>
        <v>1</v>
      </c>
      <c r="AA347" s="3">
        <f t="shared" si="8"/>
        <v>1045</v>
      </c>
      <c r="AB347" s="7" t="b">
        <v>1</v>
      </c>
      <c r="AC347" s="3" t="b">
        <f t="shared" si="9"/>
        <v>1</v>
      </c>
      <c r="AD347" s="3" t="b">
        <f t="shared" ref="AD347:AN347" si="1053">AND(AC347,C347=P$15)</f>
        <v>0</v>
      </c>
      <c r="AE347" s="3" t="b">
        <f t="shared" si="1053"/>
        <v>0</v>
      </c>
      <c r="AF347" s="3" t="b">
        <f t="shared" si="1053"/>
        <v>0</v>
      </c>
      <c r="AG347" s="3" t="b">
        <f t="shared" si="1053"/>
        <v>0</v>
      </c>
      <c r="AH347" s="3" t="b">
        <f t="shared" si="1053"/>
        <v>0</v>
      </c>
      <c r="AI347" s="3" t="b">
        <f t="shared" si="1053"/>
        <v>0</v>
      </c>
      <c r="AJ347" s="3" t="b">
        <f t="shared" si="1053"/>
        <v>0</v>
      </c>
      <c r="AK347" s="3" t="b">
        <f t="shared" si="1053"/>
        <v>0</v>
      </c>
      <c r="AL347" s="3" t="b">
        <f t="shared" si="1053"/>
        <v>0</v>
      </c>
      <c r="AM347" s="3" t="b">
        <f t="shared" si="1053"/>
        <v>0</v>
      </c>
      <c r="AN347" s="8" t="b">
        <f t="shared" si="1053"/>
        <v>0</v>
      </c>
      <c r="AO347" s="10" t="b">
        <f t="shared" si="11"/>
        <v>0</v>
      </c>
      <c r="AP347" s="3" t="b">
        <f t="shared" ref="AP347:AZ347" si="1054">AND(AO347,C347=P$21)</f>
        <v>0</v>
      </c>
      <c r="AQ347" s="3" t="b">
        <f t="shared" si="1054"/>
        <v>0</v>
      </c>
      <c r="AR347" s="3" t="b">
        <f t="shared" si="1054"/>
        <v>0</v>
      </c>
      <c r="AS347" s="3" t="b">
        <f t="shared" si="1054"/>
        <v>0</v>
      </c>
      <c r="AT347" s="3" t="b">
        <f t="shared" si="1054"/>
        <v>0</v>
      </c>
      <c r="AU347" s="3" t="b">
        <f t="shared" si="1054"/>
        <v>0</v>
      </c>
      <c r="AV347" s="3" t="b">
        <f t="shared" si="1054"/>
        <v>0</v>
      </c>
      <c r="AW347" s="3" t="b">
        <f t="shared" si="1054"/>
        <v>0</v>
      </c>
      <c r="AX347" s="3" t="b">
        <f t="shared" si="1054"/>
        <v>0</v>
      </c>
      <c r="AY347" s="3" t="b">
        <f t="shared" si="1054"/>
        <v>0</v>
      </c>
      <c r="AZ347" s="3" t="b">
        <f t="shared" si="1054"/>
        <v>0</v>
      </c>
    </row>
    <row r="348">
      <c r="A348" s="9" t="s">
        <v>402</v>
      </c>
      <c r="B348" s="3">
        <f t="shared" ref="B348:M348" si="1055">VALUE(MID($A348,B$1,1))</f>
        <v>1</v>
      </c>
      <c r="C348" s="3">
        <f t="shared" si="1055"/>
        <v>0</v>
      </c>
      <c r="D348" s="3">
        <f t="shared" si="1055"/>
        <v>1</v>
      </c>
      <c r="E348" s="3">
        <f t="shared" si="1055"/>
        <v>1</v>
      </c>
      <c r="F348" s="3">
        <f t="shared" si="1055"/>
        <v>1</v>
      </c>
      <c r="G348" s="3">
        <f t="shared" si="1055"/>
        <v>1</v>
      </c>
      <c r="H348" s="3">
        <f t="shared" si="1055"/>
        <v>0</v>
      </c>
      <c r="I348" s="3">
        <f t="shared" si="1055"/>
        <v>0</v>
      </c>
      <c r="J348" s="3">
        <f t="shared" si="1055"/>
        <v>1</v>
      </c>
      <c r="K348" s="3">
        <f t="shared" si="1055"/>
        <v>0</v>
      </c>
      <c r="L348" s="3">
        <f t="shared" si="1055"/>
        <v>0</v>
      </c>
      <c r="M348" s="3">
        <f t="shared" si="1055"/>
        <v>0</v>
      </c>
      <c r="AA348" s="3">
        <f t="shared" si="8"/>
        <v>3016</v>
      </c>
      <c r="AB348" s="7" t="b">
        <v>1</v>
      </c>
      <c r="AC348" s="3" t="b">
        <f t="shared" si="9"/>
        <v>0</v>
      </c>
      <c r="AD348" s="3" t="b">
        <f t="shared" ref="AD348:AN348" si="1056">AND(AC348,C348=P$15)</f>
        <v>0</v>
      </c>
      <c r="AE348" s="3" t="b">
        <f t="shared" si="1056"/>
        <v>0</v>
      </c>
      <c r="AF348" s="3" t="b">
        <f t="shared" si="1056"/>
        <v>0</v>
      </c>
      <c r="AG348" s="3" t="b">
        <f t="shared" si="1056"/>
        <v>0</v>
      </c>
      <c r="AH348" s="3" t="b">
        <f t="shared" si="1056"/>
        <v>0</v>
      </c>
      <c r="AI348" s="3" t="b">
        <f t="shared" si="1056"/>
        <v>0</v>
      </c>
      <c r="AJ348" s="3" t="b">
        <f t="shared" si="1056"/>
        <v>0</v>
      </c>
      <c r="AK348" s="3" t="b">
        <f t="shared" si="1056"/>
        <v>0</v>
      </c>
      <c r="AL348" s="3" t="b">
        <f t="shared" si="1056"/>
        <v>0</v>
      </c>
      <c r="AM348" s="3" t="b">
        <f t="shared" si="1056"/>
        <v>0</v>
      </c>
      <c r="AN348" s="8" t="b">
        <f t="shared" si="1056"/>
        <v>0</v>
      </c>
      <c r="AO348" s="10" t="b">
        <f t="shared" si="11"/>
        <v>1</v>
      </c>
      <c r="AP348" s="3" t="b">
        <f t="shared" ref="AP348:AZ348" si="1057">AND(AO348,C348=P$21)</f>
        <v>1</v>
      </c>
      <c r="AQ348" s="3" t="b">
        <f t="shared" si="1057"/>
        <v>1</v>
      </c>
      <c r="AR348" s="3" t="b">
        <f t="shared" si="1057"/>
        <v>0</v>
      </c>
      <c r="AS348" s="3" t="b">
        <f t="shared" si="1057"/>
        <v>0</v>
      </c>
      <c r="AT348" s="3" t="b">
        <f t="shared" si="1057"/>
        <v>0</v>
      </c>
      <c r="AU348" s="3" t="b">
        <f t="shared" si="1057"/>
        <v>0</v>
      </c>
      <c r="AV348" s="3" t="b">
        <f t="shared" si="1057"/>
        <v>0</v>
      </c>
      <c r="AW348" s="3" t="b">
        <f t="shared" si="1057"/>
        <v>0</v>
      </c>
      <c r="AX348" s="3" t="b">
        <f t="shared" si="1057"/>
        <v>0</v>
      </c>
      <c r="AY348" s="3" t="b">
        <f t="shared" si="1057"/>
        <v>0</v>
      </c>
      <c r="AZ348" s="3" t="b">
        <f t="shared" si="1057"/>
        <v>0</v>
      </c>
    </row>
    <row r="349">
      <c r="A349" s="9" t="s">
        <v>403</v>
      </c>
      <c r="B349" s="3">
        <f t="shared" ref="B349:M349" si="1058">VALUE(MID($A349,B$1,1))</f>
        <v>0</v>
      </c>
      <c r="C349" s="3">
        <f t="shared" si="1058"/>
        <v>1</v>
      </c>
      <c r="D349" s="3">
        <f t="shared" si="1058"/>
        <v>1</v>
      </c>
      <c r="E349" s="3">
        <f t="shared" si="1058"/>
        <v>1</v>
      </c>
      <c r="F349" s="3">
        <f t="shared" si="1058"/>
        <v>0</v>
      </c>
      <c r="G349" s="3">
        <f t="shared" si="1058"/>
        <v>0</v>
      </c>
      <c r="H349" s="3">
        <f t="shared" si="1058"/>
        <v>0</v>
      </c>
      <c r="I349" s="3">
        <f t="shared" si="1058"/>
        <v>1</v>
      </c>
      <c r="J349" s="3">
        <f t="shared" si="1058"/>
        <v>0</v>
      </c>
      <c r="K349" s="3">
        <f t="shared" si="1058"/>
        <v>1</v>
      </c>
      <c r="L349" s="3">
        <f t="shared" si="1058"/>
        <v>0</v>
      </c>
      <c r="M349" s="3">
        <f t="shared" si="1058"/>
        <v>1</v>
      </c>
      <c r="AA349" s="3">
        <f t="shared" si="8"/>
        <v>1813</v>
      </c>
      <c r="AB349" s="7" t="b">
        <v>1</v>
      </c>
      <c r="AC349" s="3" t="b">
        <f t="shared" si="9"/>
        <v>1</v>
      </c>
      <c r="AD349" s="3" t="b">
        <f t="shared" ref="AD349:AN349" si="1059">AND(AC349,C349=P$15)</f>
        <v>0</v>
      </c>
      <c r="AE349" s="3" t="b">
        <f t="shared" si="1059"/>
        <v>0</v>
      </c>
      <c r="AF349" s="3" t="b">
        <f t="shared" si="1059"/>
        <v>0</v>
      </c>
      <c r="AG349" s="3" t="b">
        <f t="shared" si="1059"/>
        <v>0</v>
      </c>
      <c r="AH349" s="3" t="b">
        <f t="shared" si="1059"/>
        <v>0</v>
      </c>
      <c r="AI349" s="3" t="b">
        <f t="shared" si="1059"/>
        <v>0</v>
      </c>
      <c r="AJ349" s="3" t="b">
        <f t="shared" si="1059"/>
        <v>0</v>
      </c>
      <c r="AK349" s="3" t="b">
        <f t="shared" si="1059"/>
        <v>0</v>
      </c>
      <c r="AL349" s="3" t="b">
        <f t="shared" si="1059"/>
        <v>0</v>
      </c>
      <c r="AM349" s="3" t="b">
        <f t="shared" si="1059"/>
        <v>0</v>
      </c>
      <c r="AN349" s="8" t="b">
        <f t="shared" si="1059"/>
        <v>0</v>
      </c>
      <c r="AO349" s="10" t="b">
        <f t="shared" si="11"/>
        <v>0</v>
      </c>
      <c r="AP349" s="3" t="b">
        <f t="shared" ref="AP349:AZ349" si="1060">AND(AO349,C349=P$21)</f>
        <v>0</v>
      </c>
      <c r="AQ349" s="3" t="b">
        <f t="shared" si="1060"/>
        <v>0</v>
      </c>
      <c r="AR349" s="3" t="b">
        <f t="shared" si="1060"/>
        <v>0</v>
      </c>
      <c r="AS349" s="3" t="b">
        <f t="shared" si="1060"/>
        <v>0</v>
      </c>
      <c r="AT349" s="3" t="b">
        <f t="shared" si="1060"/>
        <v>0</v>
      </c>
      <c r="AU349" s="3" t="b">
        <f t="shared" si="1060"/>
        <v>0</v>
      </c>
      <c r="AV349" s="3" t="b">
        <f t="shared" si="1060"/>
        <v>0</v>
      </c>
      <c r="AW349" s="3" t="b">
        <f t="shared" si="1060"/>
        <v>0</v>
      </c>
      <c r="AX349" s="3" t="b">
        <f t="shared" si="1060"/>
        <v>0</v>
      </c>
      <c r="AY349" s="3" t="b">
        <f t="shared" si="1060"/>
        <v>0</v>
      </c>
      <c r="AZ349" s="3" t="b">
        <f t="shared" si="1060"/>
        <v>0</v>
      </c>
    </row>
    <row r="350">
      <c r="A350" s="9" t="s">
        <v>404</v>
      </c>
      <c r="B350" s="3">
        <f t="shared" ref="B350:M350" si="1061">VALUE(MID($A350,B$1,1))</f>
        <v>0</v>
      </c>
      <c r="C350" s="3">
        <f t="shared" si="1061"/>
        <v>1</v>
      </c>
      <c r="D350" s="3">
        <f t="shared" si="1061"/>
        <v>0</v>
      </c>
      <c r="E350" s="3">
        <f t="shared" si="1061"/>
        <v>1</v>
      </c>
      <c r="F350" s="3">
        <f t="shared" si="1061"/>
        <v>1</v>
      </c>
      <c r="G350" s="3">
        <f t="shared" si="1061"/>
        <v>0</v>
      </c>
      <c r="H350" s="3">
        <f t="shared" si="1061"/>
        <v>0</v>
      </c>
      <c r="I350" s="3">
        <f t="shared" si="1061"/>
        <v>1</v>
      </c>
      <c r="J350" s="3">
        <f t="shared" si="1061"/>
        <v>1</v>
      </c>
      <c r="K350" s="3">
        <f t="shared" si="1061"/>
        <v>1</v>
      </c>
      <c r="L350" s="3">
        <f t="shared" si="1061"/>
        <v>0</v>
      </c>
      <c r="M350" s="3">
        <f t="shared" si="1061"/>
        <v>0</v>
      </c>
      <c r="AA350" s="3">
        <f t="shared" si="8"/>
        <v>1436</v>
      </c>
      <c r="AB350" s="7" t="b">
        <v>1</v>
      </c>
      <c r="AC350" s="3" t="b">
        <f t="shared" si="9"/>
        <v>1</v>
      </c>
      <c r="AD350" s="3" t="b">
        <f t="shared" ref="AD350:AN350" si="1062">AND(AC350,C350=P$15)</f>
        <v>0</v>
      </c>
      <c r="AE350" s="3" t="b">
        <f t="shared" si="1062"/>
        <v>0</v>
      </c>
      <c r="AF350" s="3" t="b">
        <f t="shared" si="1062"/>
        <v>0</v>
      </c>
      <c r="AG350" s="3" t="b">
        <f t="shared" si="1062"/>
        <v>0</v>
      </c>
      <c r="AH350" s="3" t="b">
        <f t="shared" si="1062"/>
        <v>0</v>
      </c>
      <c r="AI350" s="3" t="b">
        <f t="shared" si="1062"/>
        <v>0</v>
      </c>
      <c r="AJ350" s="3" t="b">
        <f t="shared" si="1062"/>
        <v>0</v>
      </c>
      <c r="AK350" s="3" t="b">
        <f t="shared" si="1062"/>
        <v>0</v>
      </c>
      <c r="AL350" s="3" t="b">
        <f t="shared" si="1062"/>
        <v>0</v>
      </c>
      <c r="AM350" s="3" t="b">
        <f t="shared" si="1062"/>
        <v>0</v>
      </c>
      <c r="AN350" s="8" t="b">
        <f t="shared" si="1062"/>
        <v>0</v>
      </c>
      <c r="AO350" s="10" t="b">
        <f t="shared" si="11"/>
        <v>0</v>
      </c>
      <c r="AP350" s="3" t="b">
        <f t="shared" ref="AP350:AZ350" si="1063">AND(AO350,C350=P$21)</f>
        <v>0</v>
      </c>
      <c r="AQ350" s="3" t="b">
        <f t="shared" si="1063"/>
        <v>0</v>
      </c>
      <c r="AR350" s="3" t="b">
        <f t="shared" si="1063"/>
        <v>0</v>
      </c>
      <c r="AS350" s="3" t="b">
        <f t="shared" si="1063"/>
        <v>0</v>
      </c>
      <c r="AT350" s="3" t="b">
        <f t="shared" si="1063"/>
        <v>0</v>
      </c>
      <c r="AU350" s="3" t="b">
        <f t="shared" si="1063"/>
        <v>0</v>
      </c>
      <c r="AV350" s="3" t="b">
        <f t="shared" si="1063"/>
        <v>0</v>
      </c>
      <c r="AW350" s="3" t="b">
        <f t="shared" si="1063"/>
        <v>0</v>
      </c>
      <c r="AX350" s="3" t="b">
        <f t="shared" si="1063"/>
        <v>0</v>
      </c>
      <c r="AY350" s="3" t="b">
        <f t="shared" si="1063"/>
        <v>0</v>
      </c>
      <c r="AZ350" s="3" t="b">
        <f t="shared" si="1063"/>
        <v>0</v>
      </c>
    </row>
    <row r="351">
      <c r="A351" s="9" t="s">
        <v>405</v>
      </c>
      <c r="B351" s="3">
        <f t="shared" ref="B351:M351" si="1064">VALUE(MID($A351,B$1,1))</f>
        <v>1</v>
      </c>
      <c r="C351" s="3">
        <f t="shared" si="1064"/>
        <v>1</v>
      </c>
      <c r="D351" s="3">
        <f t="shared" si="1064"/>
        <v>0</v>
      </c>
      <c r="E351" s="3">
        <f t="shared" si="1064"/>
        <v>1</v>
      </c>
      <c r="F351" s="3">
        <f t="shared" si="1064"/>
        <v>0</v>
      </c>
      <c r="G351" s="3">
        <f t="shared" si="1064"/>
        <v>1</v>
      </c>
      <c r="H351" s="3">
        <f t="shared" si="1064"/>
        <v>0</v>
      </c>
      <c r="I351" s="3">
        <f t="shared" si="1064"/>
        <v>1</v>
      </c>
      <c r="J351" s="3">
        <f t="shared" si="1064"/>
        <v>0</v>
      </c>
      <c r="K351" s="3">
        <f t="shared" si="1064"/>
        <v>0</v>
      </c>
      <c r="L351" s="3">
        <f t="shared" si="1064"/>
        <v>1</v>
      </c>
      <c r="M351" s="3">
        <f t="shared" si="1064"/>
        <v>1</v>
      </c>
      <c r="AA351" s="3">
        <f t="shared" si="8"/>
        <v>3411</v>
      </c>
      <c r="AB351" s="7" t="b">
        <v>1</v>
      </c>
      <c r="AC351" s="3" t="b">
        <f t="shared" si="9"/>
        <v>0</v>
      </c>
      <c r="AD351" s="3" t="b">
        <f t="shared" ref="AD351:AN351" si="1065">AND(AC351,C351=P$15)</f>
        <v>0</v>
      </c>
      <c r="AE351" s="3" t="b">
        <f t="shared" si="1065"/>
        <v>0</v>
      </c>
      <c r="AF351" s="3" t="b">
        <f t="shared" si="1065"/>
        <v>0</v>
      </c>
      <c r="AG351" s="3" t="b">
        <f t="shared" si="1065"/>
        <v>0</v>
      </c>
      <c r="AH351" s="3" t="b">
        <f t="shared" si="1065"/>
        <v>0</v>
      </c>
      <c r="AI351" s="3" t="b">
        <f t="shared" si="1065"/>
        <v>0</v>
      </c>
      <c r="AJ351" s="3" t="b">
        <f t="shared" si="1065"/>
        <v>0</v>
      </c>
      <c r="AK351" s="3" t="b">
        <f t="shared" si="1065"/>
        <v>0</v>
      </c>
      <c r="AL351" s="3" t="b">
        <f t="shared" si="1065"/>
        <v>0</v>
      </c>
      <c r="AM351" s="3" t="b">
        <f t="shared" si="1065"/>
        <v>0</v>
      </c>
      <c r="AN351" s="8" t="b">
        <f t="shared" si="1065"/>
        <v>0</v>
      </c>
      <c r="AO351" s="10" t="b">
        <f t="shared" si="11"/>
        <v>1</v>
      </c>
      <c r="AP351" s="3" t="b">
        <f t="shared" ref="AP351:AZ351" si="1066">AND(AO351,C351=P$21)</f>
        <v>0</v>
      </c>
      <c r="AQ351" s="3" t="b">
        <f t="shared" si="1066"/>
        <v>0</v>
      </c>
      <c r="AR351" s="3" t="b">
        <f t="shared" si="1066"/>
        <v>0</v>
      </c>
      <c r="AS351" s="3" t="b">
        <f t="shared" si="1066"/>
        <v>0</v>
      </c>
      <c r="AT351" s="3" t="b">
        <f t="shared" si="1066"/>
        <v>0</v>
      </c>
      <c r="AU351" s="3" t="b">
        <f t="shared" si="1066"/>
        <v>0</v>
      </c>
      <c r="AV351" s="3" t="b">
        <f t="shared" si="1066"/>
        <v>0</v>
      </c>
      <c r="AW351" s="3" t="b">
        <f t="shared" si="1066"/>
        <v>0</v>
      </c>
      <c r="AX351" s="3" t="b">
        <f t="shared" si="1066"/>
        <v>0</v>
      </c>
      <c r="AY351" s="3" t="b">
        <f t="shared" si="1066"/>
        <v>0</v>
      </c>
      <c r="AZ351" s="3" t="b">
        <f t="shared" si="1066"/>
        <v>0</v>
      </c>
    </row>
    <row r="352">
      <c r="A352" s="9" t="s">
        <v>406</v>
      </c>
      <c r="B352" s="3">
        <f t="shared" ref="B352:M352" si="1067">VALUE(MID($A352,B$1,1))</f>
        <v>1</v>
      </c>
      <c r="C352" s="3">
        <f t="shared" si="1067"/>
        <v>1</v>
      </c>
      <c r="D352" s="3">
        <f t="shared" si="1067"/>
        <v>0</v>
      </c>
      <c r="E352" s="3">
        <f t="shared" si="1067"/>
        <v>1</v>
      </c>
      <c r="F352" s="3">
        <f t="shared" si="1067"/>
        <v>0</v>
      </c>
      <c r="G352" s="3">
        <f t="shared" si="1067"/>
        <v>1</v>
      </c>
      <c r="H352" s="3">
        <f t="shared" si="1067"/>
        <v>0</v>
      </c>
      <c r="I352" s="3">
        <f t="shared" si="1067"/>
        <v>0</v>
      </c>
      <c r="J352" s="3">
        <f t="shared" si="1067"/>
        <v>0</v>
      </c>
      <c r="K352" s="3">
        <f t="shared" si="1067"/>
        <v>1</v>
      </c>
      <c r="L352" s="3">
        <f t="shared" si="1067"/>
        <v>0</v>
      </c>
      <c r="M352" s="3">
        <f t="shared" si="1067"/>
        <v>0</v>
      </c>
      <c r="AA352" s="3">
        <f t="shared" si="8"/>
        <v>3396</v>
      </c>
      <c r="AB352" s="7" t="b">
        <v>1</v>
      </c>
      <c r="AC352" s="3" t="b">
        <f t="shared" si="9"/>
        <v>0</v>
      </c>
      <c r="AD352" s="3" t="b">
        <f t="shared" ref="AD352:AN352" si="1068">AND(AC352,C352=P$15)</f>
        <v>0</v>
      </c>
      <c r="AE352" s="3" t="b">
        <f t="shared" si="1068"/>
        <v>0</v>
      </c>
      <c r="AF352" s="3" t="b">
        <f t="shared" si="1068"/>
        <v>0</v>
      </c>
      <c r="AG352" s="3" t="b">
        <f t="shared" si="1068"/>
        <v>0</v>
      </c>
      <c r="AH352" s="3" t="b">
        <f t="shared" si="1068"/>
        <v>0</v>
      </c>
      <c r="AI352" s="3" t="b">
        <f t="shared" si="1068"/>
        <v>0</v>
      </c>
      <c r="AJ352" s="3" t="b">
        <f t="shared" si="1068"/>
        <v>0</v>
      </c>
      <c r="AK352" s="3" t="b">
        <f t="shared" si="1068"/>
        <v>0</v>
      </c>
      <c r="AL352" s="3" t="b">
        <f t="shared" si="1068"/>
        <v>0</v>
      </c>
      <c r="AM352" s="3" t="b">
        <f t="shared" si="1068"/>
        <v>0</v>
      </c>
      <c r="AN352" s="8" t="b">
        <f t="shared" si="1068"/>
        <v>0</v>
      </c>
      <c r="AO352" s="10" t="b">
        <f t="shared" si="11"/>
        <v>1</v>
      </c>
      <c r="AP352" s="3" t="b">
        <f t="shared" ref="AP352:AZ352" si="1069">AND(AO352,C352=P$21)</f>
        <v>0</v>
      </c>
      <c r="AQ352" s="3" t="b">
        <f t="shared" si="1069"/>
        <v>0</v>
      </c>
      <c r="AR352" s="3" t="b">
        <f t="shared" si="1069"/>
        <v>0</v>
      </c>
      <c r="AS352" s="3" t="b">
        <f t="shared" si="1069"/>
        <v>0</v>
      </c>
      <c r="AT352" s="3" t="b">
        <f t="shared" si="1069"/>
        <v>0</v>
      </c>
      <c r="AU352" s="3" t="b">
        <f t="shared" si="1069"/>
        <v>0</v>
      </c>
      <c r="AV352" s="3" t="b">
        <f t="shared" si="1069"/>
        <v>0</v>
      </c>
      <c r="AW352" s="3" t="b">
        <f t="shared" si="1069"/>
        <v>0</v>
      </c>
      <c r="AX352" s="3" t="b">
        <f t="shared" si="1069"/>
        <v>0</v>
      </c>
      <c r="AY352" s="3" t="b">
        <f t="shared" si="1069"/>
        <v>0</v>
      </c>
      <c r="AZ352" s="3" t="b">
        <f t="shared" si="1069"/>
        <v>0</v>
      </c>
    </row>
    <row r="353">
      <c r="A353" s="9" t="s">
        <v>407</v>
      </c>
      <c r="B353" s="3">
        <f t="shared" ref="B353:M353" si="1070">VALUE(MID($A353,B$1,1))</f>
        <v>0</v>
      </c>
      <c r="C353" s="3">
        <f t="shared" si="1070"/>
        <v>0</v>
      </c>
      <c r="D353" s="3">
        <f t="shared" si="1070"/>
        <v>0</v>
      </c>
      <c r="E353" s="3">
        <f t="shared" si="1070"/>
        <v>0</v>
      </c>
      <c r="F353" s="3">
        <f t="shared" si="1070"/>
        <v>1</v>
      </c>
      <c r="G353" s="3">
        <f t="shared" si="1070"/>
        <v>0</v>
      </c>
      <c r="H353" s="3">
        <f t="shared" si="1070"/>
        <v>0</v>
      </c>
      <c r="I353" s="3">
        <f t="shared" si="1070"/>
        <v>0</v>
      </c>
      <c r="J353" s="3">
        <f t="shared" si="1070"/>
        <v>0</v>
      </c>
      <c r="K353" s="3">
        <f t="shared" si="1070"/>
        <v>1</v>
      </c>
      <c r="L353" s="3">
        <f t="shared" si="1070"/>
        <v>1</v>
      </c>
      <c r="M353" s="3">
        <f t="shared" si="1070"/>
        <v>0</v>
      </c>
      <c r="AA353" s="3">
        <f t="shared" si="8"/>
        <v>134</v>
      </c>
      <c r="AB353" s="7" t="b">
        <v>1</v>
      </c>
      <c r="AC353" s="3" t="b">
        <f t="shared" si="9"/>
        <v>1</v>
      </c>
      <c r="AD353" s="3" t="b">
        <f t="shared" ref="AD353:AN353" si="1071">AND(AC353,C353=P$15)</f>
        <v>1</v>
      </c>
      <c r="AE353" s="3" t="b">
        <f t="shared" si="1071"/>
        <v>0</v>
      </c>
      <c r="AF353" s="3" t="b">
        <f t="shared" si="1071"/>
        <v>0</v>
      </c>
      <c r="AG353" s="3" t="b">
        <f t="shared" si="1071"/>
        <v>0</v>
      </c>
      <c r="AH353" s="3" t="b">
        <f t="shared" si="1071"/>
        <v>0</v>
      </c>
      <c r="AI353" s="3" t="b">
        <f t="shared" si="1071"/>
        <v>0</v>
      </c>
      <c r="AJ353" s="3" t="b">
        <f t="shared" si="1071"/>
        <v>0</v>
      </c>
      <c r="AK353" s="3" t="b">
        <f t="shared" si="1071"/>
        <v>0</v>
      </c>
      <c r="AL353" s="3" t="b">
        <f t="shared" si="1071"/>
        <v>0</v>
      </c>
      <c r="AM353" s="3" t="b">
        <f t="shared" si="1071"/>
        <v>0</v>
      </c>
      <c r="AN353" s="8" t="b">
        <f t="shared" si="1071"/>
        <v>0</v>
      </c>
      <c r="AO353" s="10" t="b">
        <f t="shared" si="11"/>
        <v>0</v>
      </c>
      <c r="AP353" s="3" t="b">
        <f t="shared" ref="AP353:AZ353" si="1072">AND(AO353,C353=P$21)</f>
        <v>0</v>
      </c>
      <c r="AQ353" s="3" t="b">
        <f t="shared" si="1072"/>
        <v>0</v>
      </c>
      <c r="AR353" s="3" t="b">
        <f t="shared" si="1072"/>
        <v>0</v>
      </c>
      <c r="AS353" s="3" t="b">
        <f t="shared" si="1072"/>
        <v>0</v>
      </c>
      <c r="AT353" s="3" t="b">
        <f t="shared" si="1072"/>
        <v>0</v>
      </c>
      <c r="AU353" s="3" t="b">
        <f t="shared" si="1072"/>
        <v>0</v>
      </c>
      <c r="AV353" s="3" t="b">
        <f t="shared" si="1072"/>
        <v>0</v>
      </c>
      <c r="AW353" s="3" t="b">
        <f t="shared" si="1072"/>
        <v>0</v>
      </c>
      <c r="AX353" s="3" t="b">
        <f t="shared" si="1072"/>
        <v>0</v>
      </c>
      <c r="AY353" s="3" t="b">
        <f t="shared" si="1072"/>
        <v>0</v>
      </c>
      <c r="AZ353" s="3" t="b">
        <f t="shared" si="1072"/>
        <v>0</v>
      </c>
    </row>
    <row r="354">
      <c r="A354" s="9" t="s">
        <v>408</v>
      </c>
      <c r="B354" s="3">
        <f t="shared" ref="B354:M354" si="1073">VALUE(MID($A354,B$1,1))</f>
        <v>1</v>
      </c>
      <c r="C354" s="3">
        <f t="shared" si="1073"/>
        <v>1</v>
      </c>
      <c r="D354" s="3">
        <f t="shared" si="1073"/>
        <v>0</v>
      </c>
      <c r="E354" s="3">
        <f t="shared" si="1073"/>
        <v>1</v>
      </c>
      <c r="F354" s="3">
        <f t="shared" si="1073"/>
        <v>0</v>
      </c>
      <c r="G354" s="3">
        <f t="shared" si="1073"/>
        <v>1</v>
      </c>
      <c r="H354" s="3">
        <f t="shared" si="1073"/>
        <v>1</v>
      </c>
      <c r="I354" s="3">
        <f t="shared" si="1073"/>
        <v>1</v>
      </c>
      <c r="J354" s="3">
        <f t="shared" si="1073"/>
        <v>1</v>
      </c>
      <c r="K354" s="3">
        <f t="shared" si="1073"/>
        <v>0</v>
      </c>
      <c r="L354" s="3">
        <f t="shared" si="1073"/>
        <v>1</v>
      </c>
      <c r="M354" s="3">
        <f t="shared" si="1073"/>
        <v>0</v>
      </c>
      <c r="AA354" s="3">
        <f t="shared" si="8"/>
        <v>3450</v>
      </c>
      <c r="AB354" s="7" t="b">
        <v>1</v>
      </c>
      <c r="AC354" s="3" t="b">
        <f t="shared" si="9"/>
        <v>0</v>
      </c>
      <c r="AD354" s="3" t="b">
        <f t="shared" ref="AD354:AN354" si="1074">AND(AC354,C354=P$15)</f>
        <v>0</v>
      </c>
      <c r="AE354" s="3" t="b">
        <f t="shared" si="1074"/>
        <v>0</v>
      </c>
      <c r="AF354" s="3" t="b">
        <f t="shared" si="1074"/>
        <v>0</v>
      </c>
      <c r="AG354" s="3" t="b">
        <f t="shared" si="1074"/>
        <v>0</v>
      </c>
      <c r="AH354" s="3" t="b">
        <f t="shared" si="1074"/>
        <v>0</v>
      </c>
      <c r="AI354" s="3" t="b">
        <f t="shared" si="1074"/>
        <v>0</v>
      </c>
      <c r="AJ354" s="3" t="b">
        <f t="shared" si="1074"/>
        <v>0</v>
      </c>
      <c r="AK354" s="3" t="b">
        <f t="shared" si="1074"/>
        <v>0</v>
      </c>
      <c r="AL354" s="3" t="b">
        <f t="shared" si="1074"/>
        <v>0</v>
      </c>
      <c r="AM354" s="3" t="b">
        <f t="shared" si="1074"/>
        <v>0</v>
      </c>
      <c r="AN354" s="8" t="b">
        <f t="shared" si="1074"/>
        <v>0</v>
      </c>
      <c r="AO354" s="10" t="b">
        <f t="shared" si="11"/>
        <v>1</v>
      </c>
      <c r="AP354" s="3" t="b">
        <f t="shared" ref="AP354:AZ354" si="1075">AND(AO354,C354=P$21)</f>
        <v>0</v>
      </c>
      <c r="AQ354" s="3" t="b">
        <f t="shared" si="1075"/>
        <v>0</v>
      </c>
      <c r="AR354" s="3" t="b">
        <f t="shared" si="1075"/>
        <v>0</v>
      </c>
      <c r="AS354" s="3" t="b">
        <f t="shared" si="1075"/>
        <v>0</v>
      </c>
      <c r="AT354" s="3" t="b">
        <f t="shared" si="1075"/>
        <v>0</v>
      </c>
      <c r="AU354" s="3" t="b">
        <f t="shared" si="1075"/>
        <v>0</v>
      </c>
      <c r="AV354" s="3" t="b">
        <f t="shared" si="1075"/>
        <v>0</v>
      </c>
      <c r="AW354" s="3" t="b">
        <f t="shared" si="1075"/>
        <v>0</v>
      </c>
      <c r="AX354" s="3" t="b">
        <f t="shared" si="1075"/>
        <v>0</v>
      </c>
      <c r="AY354" s="3" t="b">
        <f t="shared" si="1075"/>
        <v>0</v>
      </c>
      <c r="AZ354" s="3" t="b">
        <f t="shared" si="1075"/>
        <v>0</v>
      </c>
    </row>
    <row r="355">
      <c r="A355" s="9" t="s">
        <v>409</v>
      </c>
      <c r="B355" s="3">
        <f t="shared" ref="B355:M355" si="1076">VALUE(MID($A355,B$1,1))</f>
        <v>1</v>
      </c>
      <c r="C355" s="3">
        <f t="shared" si="1076"/>
        <v>0</v>
      </c>
      <c r="D355" s="3">
        <f t="shared" si="1076"/>
        <v>0</v>
      </c>
      <c r="E355" s="3">
        <f t="shared" si="1076"/>
        <v>0</v>
      </c>
      <c r="F355" s="3">
        <f t="shared" si="1076"/>
        <v>1</v>
      </c>
      <c r="G355" s="3">
        <f t="shared" si="1076"/>
        <v>1</v>
      </c>
      <c r="H355" s="3">
        <f t="shared" si="1076"/>
        <v>1</v>
      </c>
      <c r="I355" s="3">
        <f t="shared" si="1076"/>
        <v>1</v>
      </c>
      <c r="J355" s="3">
        <f t="shared" si="1076"/>
        <v>1</v>
      </c>
      <c r="K355" s="3">
        <f t="shared" si="1076"/>
        <v>1</v>
      </c>
      <c r="L355" s="3">
        <f t="shared" si="1076"/>
        <v>0</v>
      </c>
      <c r="M355" s="3">
        <f t="shared" si="1076"/>
        <v>1</v>
      </c>
      <c r="AA355" s="3">
        <f t="shared" si="8"/>
        <v>2301</v>
      </c>
      <c r="AB355" s="7" t="b">
        <v>1</v>
      </c>
      <c r="AC355" s="3" t="b">
        <f t="shared" si="9"/>
        <v>0</v>
      </c>
      <c r="AD355" s="3" t="b">
        <f t="shared" ref="AD355:AN355" si="1077">AND(AC355,C355=P$15)</f>
        <v>0</v>
      </c>
      <c r="AE355" s="3" t="b">
        <f t="shared" si="1077"/>
        <v>0</v>
      </c>
      <c r="AF355" s="3" t="b">
        <f t="shared" si="1077"/>
        <v>0</v>
      </c>
      <c r="AG355" s="3" t="b">
        <f t="shared" si="1077"/>
        <v>0</v>
      </c>
      <c r="AH355" s="3" t="b">
        <f t="shared" si="1077"/>
        <v>0</v>
      </c>
      <c r="AI355" s="3" t="b">
        <f t="shared" si="1077"/>
        <v>0</v>
      </c>
      <c r="AJ355" s="3" t="b">
        <f t="shared" si="1077"/>
        <v>0</v>
      </c>
      <c r="AK355" s="3" t="b">
        <f t="shared" si="1077"/>
        <v>0</v>
      </c>
      <c r="AL355" s="3" t="b">
        <f t="shared" si="1077"/>
        <v>0</v>
      </c>
      <c r="AM355" s="3" t="b">
        <f t="shared" si="1077"/>
        <v>0</v>
      </c>
      <c r="AN355" s="8" t="b">
        <f t="shared" si="1077"/>
        <v>0</v>
      </c>
      <c r="AO355" s="10" t="b">
        <f t="shared" si="11"/>
        <v>1</v>
      </c>
      <c r="AP355" s="3" t="b">
        <f t="shared" ref="AP355:AZ355" si="1078">AND(AO355,C355=P$21)</f>
        <v>1</v>
      </c>
      <c r="AQ355" s="3" t="b">
        <f t="shared" si="1078"/>
        <v>0</v>
      </c>
      <c r="AR355" s="3" t="b">
        <f t="shared" si="1078"/>
        <v>0</v>
      </c>
      <c r="AS355" s="3" t="b">
        <f t="shared" si="1078"/>
        <v>0</v>
      </c>
      <c r="AT355" s="3" t="b">
        <f t="shared" si="1078"/>
        <v>0</v>
      </c>
      <c r="AU355" s="3" t="b">
        <f t="shared" si="1078"/>
        <v>0</v>
      </c>
      <c r="AV355" s="3" t="b">
        <f t="shared" si="1078"/>
        <v>0</v>
      </c>
      <c r="AW355" s="3" t="b">
        <f t="shared" si="1078"/>
        <v>0</v>
      </c>
      <c r="AX355" s="3" t="b">
        <f t="shared" si="1078"/>
        <v>0</v>
      </c>
      <c r="AY355" s="3" t="b">
        <f t="shared" si="1078"/>
        <v>0</v>
      </c>
      <c r="AZ355" s="3" t="b">
        <f t="shared" si="1078"/>
        <v>0</v>
      </c>
    </row>
    <row r="356">
      <c r="A356" s="9" t="s">
        <v>410</v>
      </c>
      <c r="B356" s="3">
        <f t="shared" ref="B356:M356" si="1079">VALUE(MID($A356,B$1,1))</f>
        <v>1</v>
      </c>
      <c r="C356" s="3">
        <f t="shared" si="1079"/>
        <v>1</v>
      </c>
      <c r="D356" s="3">
        <f t="shared" si="1079"/>
        <v>1</v>
      </c>
      <c r="E356" s="3">
        <f t="shared" si="1079"/>
        <v>0</v>
      </c>
      <c r="F356" s="3">
        <f t="shared" si="1079"/>
        <v>0</v>
      </c>
      <c r="G356" s="3">
        <f t="shared" si="1079"/>
        <v>0</v>
      </c>
      <c r="H356" s="3">
        <f t="shared" si="1079"/>
        <v>0</v>
      </c>
      <c r="I356" s="3">
        <f t="shared" si="1079"/>
        <v>0</v>
      </c>
      <c r="J356" s="3">
        <f t="shared" si="1079"/>
        <v>0</v>
      </c>
      <c r="K356" s="3">
        <f t="shared" si="1079"/>
        <v>1</v>
      </c>
      <c r="L356" s="3">
        <f t="shared" si="1079"/>
        <v>0</v>
      </c>
      <c r="M356" s="3">
        <f t="shared" si="1079"/>
        <v>0</v>
      </c>
      <c r="AA356" s="3">
        <f t="shared" si="8"/>
        <v>3588</v>
      </c>
      <c r="AB356" s="7" t="b">
        <v>1</v>
      </c>
      <c r="AC356" s="3" t="b">
        <f t="shared" si="9"/>
        <v>0</v>
      </c>
      <c r="AD356" s="3" t="b">
        <f t="shared" ref="AD356:AN356" si="1080">AND(AC356,C356=P$15)</f>
        <v>0</v>
      </c>
      <c r="AE356" s="3" t="b">
        <f t="shared" si="1080"/>
        <v>0</v>
      </c>
      <c r="AF356" s="3" t="b">
        <f t="shared" si="1080"/>
        <v>0</v>
      </c>
      <c r="AG356" s="3" t="b">
        <f t="shared" si="1080"/>
        <v>0</v>
      </c>
      <c r="AH356" s="3" t="b">
        <f t="shared" si="1080"/>
        <v>0</v>
      </c>
      <c r="AI356" s="3" t="b">
        <f t="shared" si="1080"/>
        <v>0</v>
      </c>
      <c r="AJ356" s="3" t="b">
        <f t="shared" si="1080"/>
        <v>0</v>
      </c>
      <c r="AK356" s="3" t="b">
        <f t="shared" si="1080"/>
        <v>0</v>
      </c>
      <c r="AL356" s="3" t="b">
        <f t="shared" si="1080"/>
        <v>0</v>
      </c>
      <c r="AM356" s="3" t="b">
        <f t="shared" si="1080"/>
        <v>0</v>
      </c>
      <c r="AN356" s="8" t="b">
        <f t="shared" si="1080"/>
        <v>0</v>
      </c>
      <c r="AO356" s="10" t="b">
        <f t="shared" si="11"/>
        <v>1</v>
      </c>
      <c r="AP356" s="3" t="b">
        <f t="shared" ref="AP356:AZ356" si="1081">AND(AO356,C356=P$21)</f>
        <v>0</v>
      </c>
      <c r="AQ356" s="3" t="b">
        <f t="shared" si="1081"/>
        <v>0</v>
      </c>
      <c r="AR356" s="3" t="b">
        <f t="shared" si="1081"/>
        <v>0</v>
      </c>
      <c r="AS356" s="3" t="b">
        <f t="shared" si="1081"/>
        <v>0</v>
      </c>
      <c r="AT356" s="3" t="b">
        <f t="shared" si="1081"/>
        <v>0</v>
      </c>
      <c r="AU356" s="3" t="b">
        <f t="shared" si="1081"/>
        <v>0</v>
      </c>
      <c r="AV356" s="3" t="b">
        <f t="shared" si="1081"/>
        <v>0</v>
      </c>
      <c r="AW356" s="3" t="b">
        <f t="shared" si="1081"/>
        <v>0</v>
      </c>
      <c r="AX356" s="3" t="b">
        <f t="shared" si="1081"/>
        <v>0</v>
      </c>
      <c r="AY356" s="3" t="b">
        <f t="shared" si="1081"/>
        <v>0</v>
      </c>
      <c r="AZ356" s="3" t="b">
        <f t="shared" si="1081"/>
        <v>0</v>
      </c>
    </row>
    <row r="357">
      <c r="A357" s="9" t="s">
        <v>411</v>
      </c>
      <c r="B357" s="3">
        <f t="shared" ref="B357:M357" si="1082">VALUE(MID($A357,B$1,1))</f>
        <v>1</v>
      </c>
      <c r="C357" s="3">
        <f t="shared" si="1082"/>
        <v>0</v>
      </c>
      <c r="D357" s="3">
        <f t="shared" si="1082"/>
        <v>1</v>
      </c>
      <c r="E357" s="3">
        <f t="shared" si="1082"/>
        <v>1</v>
      </c>
      <c r="F357" s="3">
        <f t="shared" si="1082"/>
        <v>1</v>
      </c>
      <c r="G357" s="3">
        <f t="shared" si="1082"/>
        <v>1</v>
      </c>
      <c r="H357" s="3">
        <f t="shared" si="1082"/>
        <v>1</v>
      </c>
      <c r="I357" s="3">
        <f t="shared" si="1082"/>
        <v>0</v>
      </c>
      <c r="J357" s="3">
        <f t="shared" si="1082"/>
        <v>0</v>
      </c>
      <c r="K357" s="3">
        <f t="shared" si="1082"/>
        <v>0</v>
      </c>
      <c r="L357" s="3">
        <f t="shared" si="1082"/>
        <v>1</v>
      </c>
      <c r="M357" s="3">
        <f t="shared" si="1082"/>
        <v>0</v>
      </c>
      <c r="AA357" s="3">
        <f t="shared" si="8"/>
        <v>3042</v>
      </c>
      <c r="AB357" s="7" t="b">
        <v>1</v>
      </c>
      <c r="AC357" s="3" t="b">
        <f t="shared" si="9"/>
        <v>0</v>
      </c>
      <c r="AD357" s="3" t="b">
        <f t="shared" ref="AD357:AN357" si="1083">AND(AC357,C357=P$15)</f>
        <v>0</v>
      </c>
      <c r="AE357" s="3" t="b">
        <f t="shared" si="1083"/>
        <v>0</v>
      </c>
      <c r="AF357" s="3" t="b">
        <f t="shared" si="1083"/>
        <v>0</v>
      </c>
      <c r="AG357" s="3" t="b">
        <f t="shared" si="1083"/>
        <v>0</v>
      </c>
      <c r="AH357" s="3" t="b">
        <f t="shared" si="1083"/>
        <v>0</v>
      </c>
      <c r="AI357" s="3" t="b">
        <f t="shared" si="1083"/>
        <v>0</v>
      </c>
      <c r="AJ357" s="3" t="b">
        <f t="shared" si="1083"/>
        <v>0</v>
      </c>
      <c r="AK357" s="3" t="b">
        <f t="shared" si="1083"/>
        <v>0</v>
      </c>
      <c r="AL357" s="3" t="b">
        <f t="shared" si="1083"/>
        <v>0</v>
      </c>
      <c r="AM357" s="3" t="b">
        <f t="shared" si="1083"/>
        <v>0</v>
      </c>
      <c r="AN357" s="8" t="b">
        <f t="shared" si="1083"/>
        <v>0</v>
      </c>
      <c r="AO357" s="10" t="b">
        <f t="shared" si="11"/>
        <v>1</v>
      </c>
      <c r="AP357" s="3" t="b">
        <f t="shared" ref="AP357:AZ357" si="1084">AND(AO357,C357=P$21)</f>
        <v>1</v>
      </c>
      <c r="AQ357" s="3" t="b">
        <f t="shared" si="1084"/>
        <v>1</v>
      </c>
      <c r="AR357" s="3" t="b">
        <f t="shared" si="1084"/>
        <v>0</v>
      </c>
      <c r="AS357" s="3" t="b">
        <f t="shared" si="1084"/>
        <v>0</v>
      </c>
      <c r="AT357" s="3" t="b">
        <f t="shared" si="1084"/>
        <v>0</v>
      </c>
      <c r="AU357" s="3" t="b">
        <f t="shared" si="1084"/>
        <v>0</v>
      </c>
      <c r="AV357" s="3" t="b">
        <f t="shared" si="1084"/>
        <v>0</v>
      </c>
      <c r="AW357" s="3" t="b">
        <f t="shared" si="1084"/>
        <v>0</v>
      </c>
      <c r="AX357" s="3" t="b">
        <f t="shared" si="1084"/>
        <v>0</v>
      </c>
      <c r="AY357" s="3" t="b">
        <f t="shared" si="1084"/>
        <v>0</v>
      </c>
      <c r="AZ357" s="3" t="b">
        <f t="shared" si="1084"/>
        <v>0</v>
      </c>
    </row>
    <row r="358">
      <c r="A358" s="9" t="s">
        <v>412</v>
      </c>
      <c r="B358" s="3">
        <f t="shared" ref="B358:M358" si="1085">VALUE(MID($A358,B$1,1))</f>
        <v>0</v>
      </c>
      <c r="C358" s="3">
        <f t="shared" si="1085"/>
        <v>1</v>
      </c>
      <c r="D358" s="3">
        <f t="shared" si="1085"/>
        <v>1</v>
      </c>
      <c r="E358" s="3">
        <f t="shared" si="1085"/>
        <v>1</v>
      </c>
      <c r="F358" s="3">
        <f t="shared" si="1085"/>
        <v>1</v>
      </c>
      <c r="G358" s="3">
        <f t="shared" si="1085"/>
        <v>0</v>
      </c>
      <c r="H358" s="3">
        <f t="shared" si="1085"/>
        <v>0</v>
      </c>
      <c r="I358" s="3">
        <f t="shared" si="1085"/>
        <v>1</v>
      </c>
      <c r="J358" s="3">
        <f t="shared" si="1085"/>
        <v>0</v>
      </c>
      <c r="K358" s="3">
        <f t="shared" si="1085"/>
        <v>0</v>
      </c>
      <c r="L358" s="3">
        <f t="shared" si="1085"/>
        <v>0</v>
      </c>
      <c r="M358" s="3">
        <f t="shared" si="1085"/>
        <v>0</v>
      </c>
      <c r="AA358" s="3">
        <f t="shared" si="8"/>
        <v>1936</v>
      </c>
      <c r="AB358" s="7" t="b">
        <v>1</v>
      </c>
      <c r="AC358" s="3" t="b">
        <f t="shared" si="9"/>
        <v>1</v>
      </c>
      <c r="AD358" s="3" t="b">
        <f t="shared" ref="AD358:AN358" si="1086">AND(AC358,C358=P$15)</f>
        <v>0</v>
      </c>
      <c r="AE358" s="3" t="b">
        <f t="shared" si="1086"/>
        <v>0</v>
      </c>
      <c r="AF358" s="3" t="b">
        <f t="shared" si="1086"/>
        <v>0</v>
      </c>
      <c r="AG358" s="3" t="b">
        <f t="shared" si="1086"/>
        <v>0</v>
      </c>
      <c r="AH358" s="3" t="b">
        <f t="shared" si="1086"/>
        <v>0</v>
      </c>
      <c r="AI358" s="3" t="b">
        <f t="shared" si="1086"/>
        <v>0</v>
      </c>
      <c r="AJ358" s="3" t="b">
        <f t="shared" si="1086"/>
        <v>0</v>
      </c>
      <c r="AK358" s="3" t="b">
        <f t="shared" si="1086"/>
        <v>0</v>
      </c>
      <c r="AL358" s="3" t="b">
        <f t="shared" si="1086"/>
        <v>0</v>
      </c>
      <c r="AM358" s="3" t="b">
        <f t="shared" si="1086"/>
        <v>0</v>
      </c>
      <c r="AN358" s="8" t="b">
        <f t="shared" si="1086"/>
        <v>0</v>
      </c>
      <c r="AO358" s="10" t="b">
        <f t="shared" si="11"/>
        <v>0</v>
      </c>
      <c r="AP358" s="3" t="b">
        <f t="shared" ref="AP358:AZ358" si="1087">AND(AO358,C358=P$21)</f>
        <v>0</v>
      </c>
      <c r="AQ358" s="3" t="b">
        <f t="shared" si="1087"/>
        <v>0</v>
      </c>
      <c r="AR358" s="3" t="b">
        <f t="shared" si="1087"/>
        <v>0</v>
      </c>
      <c r="AS358" s="3" t="b">
        <f t="shared" si="1087"/>
        <v>0</v>
      </c>
      <c r="AT358" s="3" t="b">
        <f t="shared" si="1087"/>
        <v>0</v>
      </c>
      <c r="AU358" s="3" t="b">
        <f t="shared" si="1087"/>
        <v>0</v>
      </c>
      <c r="AV358" s="3" t="b">
        <f t="shared" si="1087"/>
        <v>0</v>
      </c>
      <c r="AW358" s="3" t="b">
        <f t="shared" si="1087"/>
        <v>0</v>
      </c>
      <c r="AX358" s="3" t="b">
        <f t="shared" si="1087"/>
        <v>0</v>
      </c>
      <c r="AY358" s="3" t="b">
        <f t="shared" si="1087"/>
        <v>0</v>
      </c>
      <c r="AZ358" s="3" t="b">
        <f t="shared" si="1087"/>
        <v>0</v>
      </c>
    </row>
    <row r="359">
      <c r="A359" s="9" t="s">
        <v>413</v>
      </c>
      <c r="B359" s="3">
        <f t="shared" ref="B359:M359" si="1088">VALUE(MID($A359,B$1,1))</f>
        <v>1</v>
      </c>
      <c r="C359" s="3">
        <f t="shared" si="1088"/>
        <v>1</v>
      </c>
      <c r="D359" s="3">
        <f t="shared" si="1088"/>
        <v>1</v>
      </c>
      <c r="E359" s="3">
        <f t="shared" si="1088"/>
        <v>0</v>
      </c>
      <c r="F359" s="3">
        <f t="shared" si="1088"/>
        <v>0</v>
      </c>
      <c r="G359" s="3">
        <f t="shared" si="1088"/>
        <v>0</v>
      </c>
      <c r="H359" s="3">
        <f t="shared" si="1088"/>
        <v>1</v>
      </c>
      <c r="I359" s="3">
        <f t="shared" si="1088"/>
        <v>1</v>
      </c>
      <c r="J359" s="3">
        <f t="shared" si="1088"/>
        <v>1</v>
      </c>
      <c r="K359" s="3">
        <f t="shared" si="1088"/>
        <v>0</v>
      </c>
      <c r="L359" s="3">
        <f t="shared" si="1088"/>
        <v>0</v>
      </c>
      <c r="M359" s="3">
        <f t="shared" si="1088"/>
        <v>0</v>
      </c>
      <c r="AA359" s="3">
        <f t="shared" si="8"/>
        <v>3640</v>
      </c>
      <c r="AB359" s="7" t="b">
        <v>1</v>
      </c>
      <c r="AC359" s="3" t="b">
        <f t="shared" si="9"/>
        <v>0</v>
      </c>
      <c r="AD359" s="3" t="b">
        <f t="shared" ref="AD359:AN359" si="1089">AND(AC359,C359=P$15)</f>
        <v>0</v>
      </c>
      <c r="AE359" s="3" t="b">
        <f t="shared" si="1089"/>
        <v>0</v>
      </c>
      <c r="AF359" s="3" t="b">
        <f t="shared" si="1089"/>
        <v>0</v>
      </c>
      <c r="AG359" s="3" t="b">
        <f t="shared" si="1089"/>
        <v>0</v>
      </c>
      <c r="AH359" s="3" t="b">
        <f t="shared" si="1089"/>
        <v>0</v>
      </c>
      <c r="AI359" s="3" t="b">
        <f t="shared" si="1089"/>
        <v>0</v>
      </c>
      <c r="AJ359" s="3" t="b">
        <f t="shared" si="1089"/>
        <v>0</v>
      </c>
      <c r="AK359" s="3" t="b">
        <f t="shared" si="1089"/>
        <v>0</v>
      </c>
      <c r="AL359" s="3" t="b">
        <f t="shared" si="1089"/>
        <v>0</v>
      </c>
      <c r="AM359" s="3" t="b">
        <f t="shared" si="1089"/>
        <v>0</v>
      </c>
      <c r="AN359" s="8" t="b">
        <f t="shared" si="1089"/>
        <v>0</v>
      </c>
      <c r="AO359" s="10" t="b">
        <f t="shared" si="11"/>
        <v>1</v>
      </c>
      <c r="AP359" s="3" t="b">
        <f t="shared" ref="AP359:AZ359" si="1090">AND(AO359,C359=P$21)</f>
        <v>0</v>
      </c>
      <c r="AQ359" s="3" t="b">
        <f t="shared" si="1090"/>
        <v>0</v>
      </c>
      <c r="AR359" s="3" t="b">
        <f t="shared" si="1090"/>
        <v>0</v>
      </c>
      <c r="AS359" s="3" t="b">
        <f t="shared" si="1090"/>
        <v>0</v>
      </c>
      <c r="AT359" s="3" t="b">
        <f t="shared" si="1090"/>
        <v>0</v>
      </c>
      <c r="AU359" s="3" t="b">
        <f t="shared" si="1090"/>
        <v>0</v>
      </c>
      <c r="AV359" s="3" t="b">
        <f t="shared" si="1090"/>
        <v>0</v>
      </c>
      <c r="AW359" s="3" t="b">
        <f t="shared" si="1090"/>
        <v>0</v>
      </c>
      <c r="AX359" s="3" t="b">
        <f t="shared" si="1090"/>
        <v>0</v>
      </c>
      <c r="AY359" s="3" t="b">
        <f t="shared" si="1090"/>
        <v>0</v>
      </c>
      <c r="AZ359" s="3" t="b">
        <f t="shared" si="1090"/>
        <v>0</v>
      </c>
    </row>
    <row r="360">
      <c r="A360" s="9" t="s">
        <v>414</v>
      </c>
      <c r="B360" s="3">
        <f t="shared" ref="B360:M360" si="1091">VALUE(MID($A360,B$1,1))</f>
        <v>0</v>
      </c>
      <c r="C360" s="3">
        <f t="shared" si="1091"/>
        <v>0</v>
      </c>
      <c r="D360" s="3">
        <f t="shared" si="1091"/>
        <v>0</v>
      </c>
      <c r="E360" s="3">
        <f t="shared" si="1091"/>
        <v>0</v>
      </c>
      <c r="F360" s="3">
        <f t="shared" si="1091"/>
        <v>0</v>
      </c>
      <c r="G360" s="3">
        <f t="shared" si="1091"/>
        <v>0</v>
      </c>
      <c r="H360" s="3">
        <f t="shared" si="1091"/>
        <v>1</v>
      </c>
      <c r="I360" s="3">
        <f t="shared" si="1091"/>
        <v>1</v>
      </c>
      <c r="J360" s="3">
        <f t="shared" si="1091"/>
        <v>1</v>
      </c>
      <c r="K360" s="3">
        <f t="shared" si="1091"/>
        <v>0</v>
      </c>
      <c r="L360" s="3">
        <f t="shared" si="1091"/>
        <v>1</v>
      </c>
      <c r="M360" s="3">
        <f t="shared" si="1091"/>
        <v>1</v>
      </c>
      <c r="AA360" s="3">
        <f t="shared" si="8"/>
        <v>59</v>
      </c>
      <c r="AB360" s="7" t="b">
        <v>1</v>
      </c>
      <c r="AC360" s="3" t="b">
        <f t="shared" si="9"/>
        <v>1</v>
      </c>
      <c r="AD360" s="3" t="b">
        <f t="shared" ref="AD360:AN360" si="1092">AND(AC360,C360=P$15)</f>
        <v>1</v>
      </c>
      <c r="AE360" s="3" t="b">
        <f t="shared" si="1092"/>
        <v>0</v>
      </c>
      <c r="AF360" s="3" t="b">
        <f t="shared" si="1092"/>
        <v>0</v>
      </c>
      <c r="AG360" s="3" t="b">
        <f t="shared" si="1092"/>
        <v>0</v>
      </c>
      <c r="AH360" s="3" t="b">
        <f t="shared" si="1092"/>
        <v>0</v>
      </c>
      <c r="AI360" s="3" t="b">
        <f t="shared" si="1092"/>
        <v>0</v>
      </c>
      <c r="AJ360" s="3" t="b">
        <f t="shared" si="1092"/>
        <v>0</v>
      </c>
      <c r="AK360" s="3" t="b">
        <f t="shared" si="1092"/>
        <v>0</v>
      </c>
      <c r="AL360" s="3" t="b">
        <f t="shared" si="1092"/>
        <v>0</v>
      </c>
      <c r="AM360" s="3" t="b">
        <f t="shared" si="1092"/>
        <v>0</v>
      </c>
      <c r="AN360" s="8" t="b">
        <f t="shared" si="1092"/>
        <v>0</v>
      </c>
      <c r="AO360" s="10" t="b">
        <f t="shared" si="11"/>
        <v>0</v>
      </c>
      <c r="AP360" s="3" t="b">
        <f t="shared" ref="AP360:AZ360" si="1093">AND(AO360,C360=P$21)</f>
        <v>0</v>
      </c>
      <c r="AQ360" s="3" t="b">
        <f t="shared" si="1093"/>
        <v>0</v>
      </c>
      <c r="AR360" s="3" t="b">
        <f t="shared" si="1093"/>
        <v>0</v>
      </c>
      <c r="AS360" s="3" t="b">
        <f t="shared" si="1093"/>
        <v>0</v>
      </c>
      <c r="AT360" s="3" t="b">
        <f t="shared" si="1093"/>
        <v>0</v>
      </c>
      <c r="AU360" s="3" t="b">
        <f t="shared" si="1093"/>
        <v>0</v>
      </c>
      <c r="AV360" s="3" t="b">
        <f t="shared" si="1093"/>
        <v>0</v>
      </c>
      <c r="AW360" s="3" t="b">
        <f t="shared" si="1093"/>
        <v>0</v>
      </c>
      <c r="AX360" s="3" t="b">
        <f t="shared" si="1093"/>
        <v>0</v>
      </c>
      <c r="AY360" s="3" t="b">
        <f t="shared" si="1093"/>
        <v>0</v>
      </c>
      <c r="AZ360" s="3" t="b">
        <f t="shared" si="1093"/>
        <v>0</v>
      </c>
    </row>
    <row r="361">
      <c r="A361" s="9" t="s">
        <v>415</v>
      </c>
      <c r="B361" s="3">
        <f t="shared" ref="B361:M361" si="1094">VALUE(MID($A361,B$1,1))</f>
        <v>1</v>
      </c>
      <c r="C361" s="3">
        <f t="shared" si="1094"/>
        <v>0</v>
      </c>
      <c r="D361" s="3">
        <f t="shared" si="1094"/>
        <v>0</v>
      </c>
      <c r="E361" s="3">
        <f t="shared" si="1094"/>
        <v>0</v>
      </c>
      <c r="F361" s="3">
        <f t="shared" si="1094"/>
        <v>1</v>
      </c>
      <c r="G361" s="3">
        <f t="shared" si="1094"/>
        <v>0</v>
      </c>
      <c r="H361" s="3">
        <f t="shared" si="1094"/>
        <v>1</v>
      </c>
      <c r="I361" s="3">
        <f t="shared" si="1094"/>
        <v>1</v>
      </c>
      <c r="J361" s="3">
        <f t="shared" si="1094"/>
        <v>0</v>
      </c>
      <c r="K361" s="3">
        <f t="shared" si="1094"/>
        <v>1</v>
      </c>
      <c r="L361" s="3">
        <f t="shared" si="1094"/>
        <v>0</v>
      </c>
      <c r="M361" s="3">
        <f t="shared" si="1094"/>
        <v>1</v>
      </c>
      <c r="AA361" s="3">
        <f t="shared" si="8"/>
        <v>2229</v>
      </c>
      <c r="AB361" s="7" t="b">
        <v>1</v>
      </c>
      <c r="AC361" s="3" t="b">
        <f t="shared" si="9"/>
        <v>0</v>
      </c>
      <c r="AD361" s="3" t="b">
        <f t="shared" ref="AD361:AN361" si="1095">AND(AC361,C361=P$15)</f>
        <v>0</v>
      </c>
      <c r="AE361" s="3" t="b">
        <f t="shared" si="1095"/>
        <v>0</v>
      </c>
      <c r="AF361" s="3" t="b">
        <f t="shared" si="1095"/>
        <v>0</v>
      </c>
      <c r="AG361" s="3" t="b">
        <f t="shared" si="1095"/>
        <v>0</v>
      </c>
      <c r="AH361" s="3" t="b">
        <f t="shared" si="1095"/>
        <v>0</v>
      </c>
      <c r="AI361" s="3" t="b">
        <f t="shared" si="1095"/>
        <v>0</v>
      </c>
      <c r="AJ361" s="3" t="b">
        <f t="shared" si="1095"/>
        <v>0</v>
      </c>
      <c r="AK361" s="3" t="b">
        <f t="shared" si="1095"/>
        <v>0</v>
      </c>
      <c r="AL361" s="3" t="b">
        <f t="shared" si="1095"/>
        <v>0</v>
      </c>
      <c r="AM361" s="3" t="b">
        <f t="shared" si="1095"/>
        <v>0</v>
      </c>
      <c r="AN361" s="8" t="b">
        <f t="shared" si="1095"/>
        <v>0</v>
      </c>
      <c r="AO361" s="10" t="b">
        <f t="shared" si="11"/>
        <v>1</v>
      </c>
      <c r="AP361" s="3" t="b">
        <f t="shared" ref="AP361:AZ361" si="1096">AND(AO361,C361=P$21)</f>
        <v>1</v>
      </c>
      <c r="AQ361" s="3" t="b">
        <f t="shared" si="1096"/>
        <v>0</v>
      </c>
      <c r="AR361" s="3" t="b">
        <f t="shared" si="1096"/>
        <v>0</v>
      </c>
      <c r="AS361" s="3" t="b">
        <f t="shared" si="1096"/>
        <v>0</v>
      </c>
      <c r="AT361" s="3" t="b">
        <f t="shared" si="1096"/>
        <v>0</v>
      </c>
      <c r="AU361" s="3" t="b">
        <f t="shared" si="1096"/>
        <v>0</v>
      </c>
      <c r="AV361" s="3" t="b">
        <f t="shared" si="1096"/>
        <v>0</v>
      </c>
      <c r="AW361" s="3" t="b">
        <f t="shared" si="1096"/>
        <v>0</v>
      </c>
      <c r="AX361" s="3" t="b">
        <f t="shared" si="1096"/>
        <v>0</v>
      </c>
      <c r="AY361" s="3" t="b">
        <f t="shared" si="1096"/>
        <v>0</v>
      </c>
      <c r="AZ361" s="3" t="b">
        <f t="shared" si="1096"/>
        <v>0</v>
      </c>
    </row>
    <row r="362">
      <c r="A362" s="9" t="s">
        <v>416</v>
      </c>
      <c r="B362" s="3">
        <f t="shared" ref="B362:M362" si="1097">VALUE(MID($A362,B$1,1))</f>
        <v>0</v>
      </c>
      <c r="C362" s="3">
        <f t="shared" si="1097"/>
        <v>0</v>
      </c>
      <c r="D362" s="3">
        <f t="shared" si="1097"/>
        <v>0</v>
      </c>
      <c r="E362" s="3">
        <f t="shared" si="1097"/>
        <v>0</v>
      </c>
      <c r="F362" s="3">
        <f t="shared" si="1097"/>
        <v>0</v>
      </c>
      <c r="G362" s="3">
        <f t="shared" si="1097"/>
        <v>1</v>
      </c>
      <c r="H362" s="3">
        <f t="shared" si="1097"/>
        <v>1</v>
      </c>
      <c r="I362" s="3">
        <f t="shared" si="1097"/>
        <v>0</v>
      </c>
      <c r="J362" s="3">
        <f t="shared" si="1097"/>
        <v>1</v>
      </c>
      <c r="K362" s="3">
        <f t="shared" si="1097"/>
        <v>0</v>
      </c>
      <c r="L362" s="3">
        <f t="shared" si="1097"/>
        <v>1</v>
      </c>
      <c r="M362" s="3">
        <f t="shared" si="1097"/>
        <v>1</v>
      </c>
      <c r="AA362" s="3">
        <f t="shared" si="8"/>
        <v>107</v>
      </c>
      <c r="AB362" s="7" t="b">
        <v>1</v>
      </c>
      <c r="AC362" s="3" t="b">
        <f t="shared" si="9"/>
        <v>1</v>
      </c>
      <c r="AD362" s="3" t="b">
        <f t="shared" ref="AD362:AN362" si="1098">AND(AC362,C362=P$15)</f>
        <v>1</v>
      </c>
      <c r="AE362" s="3" t="b">
        <f t="shared" si="1098"/>
        <v>0</v>
      </c>
      <c r="AF362" s="3" t="b">
        <f t="shared" si="1098"/>
        <v>0</v>
      </c>
      <c r="AG362" s="3" t="b">
        <f t="shared" si="1098"/>
        <v>0</v>
      </c>
      <c r="AH362" s="3" t="b">
        <f t="shared" si="1098"/>
        <v>0</v>
      </c>
      <c r="AI362" s="3" t="b">
        <f t="shared" si="1098"/>
        <v>0</v>
      </c>
      <c r="AJ362" s="3" t="b">
        <f t="shared" si="1098"/>
        <v>0</v>
      </c>
      <c r="AK362" s="3" t="b">
        <f t="shared" si="1098"/>
        <v>0</v>
      </c>
      <c r="AL362" s="3" t="b">
        <f t="shared" si="1098"/>
        <v>0</v>
      </c>
      <c r="AM362" s="3" t="b">
        <f t="shared" si="1098"/>
        <v>0</v>
      </c>
      <c r="AN362" s="8" t="b">
        <f t="shared" si="1098"/>
        <v>0</v>
      </c>
      <c r="AO362" s="10" t="b">
        <f t="shared" si="11"/>
        <v>0</v>
      </c>
      <c r="AP362" s="3" t="b">
        <f t="shared" ref="AP362:AZ362" si="1099">AND(AO362,C362=P$21)</f>
        <v>0</v>
      </c>
      <c r="AQ362" s="3" t="b">
        <f t="shared" si="1099"/>
        <v>0</v>
      </c>
      <c r="AR362" s="3" t="b">
        <f t="shared" si="1099"/>
        <v>0</v>
      </c>
      <c r="AS362" s="3" t="b">
        <f t="shared" si="1099"/>
        <v>0</v>
      </c>
      <c r="AT362" s="3" t="b">
        <f t="shared" si="1099"/>
        <v>0</v>
      </c>
      <c r="AU362" s="3" t="b">
        <f t="shared" si="1099"/>
        <v>0</v>
      </c>
      <c r="AV362" s="3" t="b">
        <f t="shared" si="1099"/>
        <v>0</v>
      </c>
      <c r="AW362" s="3" t="b">
        <f t="shared" si="1099"/>
        <v>0</v>
      </c>
      <c r="AX362" s="3" t="b">
        <f t="shared" si="1099"/>
        <v>0</v>
      </c>
      <c r="AY362" s="3" t="b">
        <f t="shared" si="1099"/>
        <v>0</v>
      </c>
      <c r="AZ362" s="3" t="b">
        <f t="shared" si="1099"/>
        <v>0</v>
      </c>
    </row>
    <row r="363">
      <c r="A363" s="9" t="s">
        <v>417</v>
      </c>
      <c r="B363" s="3">
        <f t="shared" ref="B363:M363" si="1100">VALUE(MID($A363,B$1,1))</f>
        <v>0</v>
      </c>
      <c r="C363" s="3">
        <f t="shared" si="1100"/>
        <v>0</v>
      </c>
      <c r="D363" s="3">
        <f t="shared" si="1100"/>
        <v>1</v>
      </c>
      <c r="E363" s="3">
        <f t="shared" si="1100"/>
        <v>0</v>
      </c>
      <c r="F363" s="3">
        <f t="shared" si="1100"/>
        <v>0</v>
      </c>
      <c r="G363" s="3">
        <f t="shared" si="1100"/>
        <v>0</v>
      </c>
      <c r="H363" s="3">
        <f t="shared" si="1100"/>
        <v>0</v>
      </c>
      <c r="I363" s="3">
        <f t="shared" si="1100"/>
        <v>0</v>
      </c>
      <c r="J363" s="3">
        <f t="shared" si="1100"/>
        <v>0</v>
      </c>
      <c r="K363" s="3">
        <f t="shared" si="1100"/>
        <v>0</v>
      </c>
      <c r="L363" s="3">
        <f t="shared" si="1100"/>
        <v>1</v>
      </c>
      <c r="M363" s="3">
        <f t="shared" si="1100"/>
        <v>0</v>
      </c>
      <c r="AA363" s="3">
        <f t="shared" si="8"/>
        <v>514</v>
      </c>
      <c r="AB363" s="7" t="b">
        <v>1</v>
      </c>
      <c r="AC363" s="3" t="b">
        <f t="shared" si="9"/>
        <v>1</v>
      </c>
      <c r="AD363" s="3" t="b">
        <f t="shared" ref="AD363:AN363" si="1101">AND(AC363,C363=P$15)</f>
        <v>1</v>
      </c>
      <c r="AE363" s="3" t="b">
        <f t="shared" si="1101"/>
        <v>1</v>
      </c>
      <c r="AF363" s="3" t="b">
        <f t="shared" si="1101"/>
        <v>0</v>
      </c>
      <c r="AG363" s="3" t="b">
        <f t="shared" si="1101"/>
        <v>0</v>
      </c>
      <c r="AH363" s="3" t="b">
        <f t="shared" si="1101"/>
        <v>0</v>
      </c>
      <c r="AI363" s="3" t="b">
        <f t="shared" si="1101"/>
        <v>0</v>
      </c>
      <c r="AJ363" s="3" t="b">
        <f t="shared" si="1101"/>
        <v>0</v>
      </c>
      <c r="AK363" s="3" t="b">
        <f t="shared" si="1101"/>
        <v>0</v>
      </c>
      <c r="AL363" s="3" t="b">
        <f t="shared" si="1101"/>
        <v>0</v>
      </c>
      <c r="AM363" s="3" t="b">
        <f t="shared" si="1101"/>
        <v>0</v>
      </c>
      <c r="AN363" s="8" t="b">
        <f t="shared" si="1101"/>
        <v>0</v>
      </c>
      <c r="AO363" s="10" t="b">
        <f t="shared" si="11"/>
        <v>0</v>
      </c>
      <c r="AP363" s="3" t="b">
        <f t="shared" ref="AP363:AZ363" si="1102">AND(AO363,C363=P$21)</f>
        <v>0</v>
      </c>
      <c r="AQ363" s="3" t="b">
        <f t="shared" si="1102"/>
        <v>0</v>
      </c>
      <c r="AR363" s="3" t="b">
        <f t="shared" si="1102"/>
        <v>0</v>
      </c>
      <c r="AS363" s="3" t="b">
        <f t="shared" si="1102"/>
        <v>0</v>
      </c>
      <c r="AT363" s="3" t="b">
        <f t="shared" si="1102"/>
        <v>0</v>
      </c>
      <c r="AU363" s="3" t="b">
        <f t="shared" si="1102"/>
        <v>0</v>
      </c>
      <c r="AV363" s="3" t="b">
        <f t="shared" si="1102"/>
        <v>0</v>
      </c>
      <c r="AW363" s="3" t="b">
        <f t="shared" si="1102"/>
        <v>0</v>
      </c>
      <c r="AX363" s="3" t="b">
        <f t="shared" si="1102"/>
        <v>0</v>
      </c>
      <c r="AY363" s="3" t="b">
        <f t="shared" si="1102"/>
        <v>0</v>
      </c>
      <c r="AZ363" s="3" t="b">
        <f t="shared" si="1102"/>
        <v>0</v>
      </c>
    </row>
    <row r="364">
      <c r="A364" s="9" t="s">
        <v>418</v>
      </c>
      <c r="B364" s="3">
        <f t="shared" ref="B364:M364" si="1103">VALUE(MID($A364,B$1,1))</f>
        <v>0</v>
      </c>
      <c r="C364" s="3">
        <f t="shared" si="1103"/>
        <v>0</v>
      </c>
      <c r="D364" s="3">
        <f t="shared" si="1103"/>
        <v>1</v>
      </c>
      <c r="E364" s="3">
        <f t="shared" si="1103"/>
        <v>1</v>
      </c>
      <c r="F364" s="3">
        <f t="shared" si="1103"/>
        <v>0</v>
      </c>
      <c r="G364" s="3">
        <f t="shared" si="1103"/>
        <v>1</v>
      </c>
      <c r="H364" s="3">
        <f t="shared" si="1103"/>
        <v>1</v>
      </c>
      <c r="I364" s="3">
        <f t="shared" si="1103"/>
        <v>0</v>
      </c>
      <c r="J364" s="3">
        <f t="shared" si="1103"/>
        <v>1</v>
      </c>
      <c r="K364" s="3">
        <f t="shared" si="1103"/>
        <v>0</v>
      </c>
      <c r="L364" s="3">
        <f t="shared" si="1103"/>
        <v>1</v>
      </c>
      <c r="M364" s="3">
        <f t="shared" si="1103"/>
        <v>0</v>
      </c>
      <c r="AA364" s="3">
        <f t="shared" si="8"/>
        <v>874</v>
      </c>
      <c r="AB364" s="7" t="b">
        <v>1</v>
      </c>
      <c r="AC364" s="3" t="b">
        <f t="shared" si="9"/>
        <v>1</v>
      </c>
      <c r="AD364" s="3" t="b">
        <f t="shared" ref="AD364:AN364" si="1104">AND(AC364,C364=P$15)</f>
        <v>1</v>
      </c>
      <c r="AE364" s="3" t="b">
        <f t="shared" si="1104"/>
        <v>1</v>
      </c>
      <c r="AF364" s="3" t="b">
        <f t="shared" si="1104"/>
        <v>1</v>
      </c>
      <c r="AG364" s="3" t="b">
        <f t="shared" si="1104"/>
        <v>1</v>
      </c>
      <c r="AH364" s="3" t="b">
        <f t="shared" si="1104"/>
        <v>0</v>
      </c>
      <c r="AI364" s="3" t="b">
        <f t="shared" si="1104"/>
        <v>0</v>
      </c>
      <c r="AJ364" s="3" t="b">
        <f t="shared" si="1104"/>
        <v>0</v>
      </c>
      <c r="AK364" s="3" t="b">
        <f t="shared" si="1104"/>
        <v>0</v>
      </c>
      <c r="AL364" s="3" t="b">
        <f t="shared" si="1104"/>
        <v>0</v>
      </c>
      <c r="AM364" s="3" t="b">
        <f t="shared" si="1104"/>
        <v>0</v>
      </c>
      <c r="AN364" s="8" t="b">
        <f t="shared" si="1104"/>
        <v>0</v>
      </c>
      <c r="AO364" s="10" t="b">
        <f t="shared" si="11"/>
        <v>0</v>
      </c>
      <c r="AP364" s="3" t="b">
        <f t="shared" ref="AP364:AZ364" si="1105">AND(AO364,C364=P$21)</f>
        <v>0</v>
      </c>
      <c r="AQ364" s="3" t="b">
        <f t="shared" si="1105"/>
        <v>0</v>
      </c>
      <c r="AR364" s="3" t="b">
        <f t="shared" si="1105"/>
        <v>0</v>
      </c>
      <c r="AS364" s="3" t="b">
        <f t="shared" si="1105"/>
        <v>0</v>
      </c>
      <c r="AT364" s="3" t="b">
        <f t="shared" si="1105"/>
        <v>0</v>
      </c>
      <c r="AU364" s="3" t="b">
        <f t="shared" si="1105"/>
        <v>0</v>
      </c>
      <c r="AV364" s="3" t="b">
        <f t="shared" si="1105"/>
        <v>0</v>
      </c>
      <c r="AW364" s="3" t="b">
        <f t="shared" si="1105"/>
        <v>0</v>
      </c>
      <c r="AX364" s="3" t="b">
        <f t="shared" si="1105"/>
        <v>0</v>
      </c>
      <c r="AY364" s="3" t="b">
        <f t="shared" si="1105"/>
        <v>0</v>
      </c>
      <c r="AZ364" s="3" t="b">
        <f t="shared" si="1105"/>
        <v>0</v>
      </c>
    </row>
    <row r="365">
      <c r="A365" s="9" t="s">
        <v>419</v>
      </c>
      <c r="B365" s="3">
        <f t="shared" ref="B365:M365" si="1106">VALUE(MID($A365,B$1,1))</f>
        <v>1</v>
      </c>
      <c r="C365" s="3">
        <f t="shared" si="1106"/>
        <v>1</v>
      </c>
      <c r="D365" s="3">
        <f t="shared" si="1106"/>
        <v>1</v>
      </c>
      <c r="E365" s="3">
        <f t="shared" si="1106"/>
        <v>0</v>
      </c>
      <c r="F365" s="3">
        <f t="shared" si="1106"/>
        <v>1</v>
      </c>
      <c r="G365" s="3">
        <f t="shared" si="1106"/>
        <v>1</v>
      </c>
      <c r="H365" s="3">
        <f t="shared" si="1106"/>
        <v>1</v>
      </c>
      <c r="I365" s="3">
        <f t="shared" si="1106"/>
        <v>0</v>
      </c>
      <c r="J365" s="3">
        <f t="shared" si="1106"/>
        <v>1</v>
      </c>
      <c r="K365" s="3">
        <f t="shared" si="1106"/>
        <v>0</v>
      </c>
      <c r="L365" s="3">
        <f t="shared" si="1106"/>
        <v>0</v>
      </c>
      <c r="M365" s="3">
        <f t="shared" si="1106"/>
        <v>0</v>
      </c>
      <c r="AA365" s="3">
        <f t="shared" si="8"/>
        <v>3816</v>
      </c>
      <c r="AB365" s="7" t="b">
        <v>1</v>
      </c>
      <c r="AC365" s="3" t="b">
        <f t="shared" si="9"/>
        <v>0</v>
      </c>
      <c r="AD365" s="3" t="b">
        <f t="shared" ref="AD365:AN365" si="1107">AND(AC365,C365=P$15)</f>
        <v>0</v>
      </c>
      <c r="AE365" s="3" t="b">
        <f t="shared" si="1107"/>
        <v>0</v>
      </c>
      <c r="AF365" s="3" t="b">
        <f t="shared" si="1107"/>
        <v>0</v>
      </c>
      <c r="AG365" s="3" t="b">
        <f t="shared" si="1107"/>
        <v>0</v>
      </c>
      <c r="AH365" s="3" t="b">
        <f t="shared" si="1107"/>
        <v>0</v>
      </c>
      <c r="AI365" s="3" t="b">
        <f t="shared" si="1107"/>
        <v>0</v>
      </c>
      <c r="AJ365" s="3" t="b">
        <f t="shared" si="1107"/>
        <v>0</v>
      </c>
      <c r="AK365" s="3" t="b">
        <f t="shared" si="1107"/>
        <v>0</v>
      </c>
      <c r="AL365" s="3" t="b">
        <f t="shared" si="1107"/>
        <v>0</v>
      </c>
      <c r="AM365" s="3" t="b">
        <f t="shared" si="1107"/>
        <v>0</v>
      </c>
      <c r="AN365" s="8" t="b">
        <f t="shared" si="1107"/>
        <v>0</v>
      </c>
      <c r="AO365" s="10" t="b">
        <f t="shared" si="11"/>
        <v>1</v>
      </c>
      <c r="AP365" s="3" t="b">
        <f t="shared" ref="AP365:AZ365" si="1108">AND(AO365,C365=P$21)</f>
        <v>0</v>
      </c>
      <c r="AQ365" s="3" t="b">
        <f t="shared" si="1108"/>
        <v>0</v>
      </c>
      <c r="AR365" s="3" t="b">
        <f t="shared" si="1108"/>
        <v>0</v>
      </c>
      <c r="AS365" s="3" t="b">
        <f t="shared" si="1108"/>
        <v>0</v>
      </c>
      <c r="AT365" s="3" t="b">
        <f t="shared" si="1108"/>
        <v>0</v>
      </c>
      <c r="AU365" s="3" t="b">
        <f t="shared" si="1108"/>
        <v>0</v>
      </c>
      <c r="AV365" s="3" t="b">
        <f t="shared" si="1108"/>
        <v>0</v>
      </c>
      <c r="AW365" s="3" t="b">
        <f t="shared" si="1108"/>
        <v>0</v>
      </c>
      <c r="AX365" s="3" t="b">
        <f t="shared" si="1108"/>
        <v>0</v>
      </c>
      <c r="AY365" s="3" t="b">
        <f t="shared" si="1108"/>
        <v>0</v>
      </c>
      <c r="AZ365" s="3" t="b">
        <f t="shared" si="1108"/>
        <v>0</v>
      </c>
    </row>
    <row r="366">
      <c r="A366" s="9" t="s">
        <v>420</v>
      </c>
      <c r="B366" s="3">
        <f t="shared" ref="B366:M366" si="1109">VALUE(MID($A366,B$1,1))</f>
        <v>0</v>
      </c>
      <c r="C366" s="3">
        <f t="shared" si="1109"/>
        <v>1</v>
      </c>
      <c r="D366" s="3">
        <f t="shared" si="1109"/>
        <v>0</v>
      </c>
      <c r="E366" s="3">
        <f t="shared" si="1109"/>
        <v>0</v>
      </c>
      <c r="F366" s="3">
        <f t="shared" si="1109"/>
        <v>1</v>
      </c>
      <c r="G366" s="3">
        <f t="shared" si="1109"/>
        <v>1</v>
      </c>
      <c r="H366" s="3">
        <f t="shared" si="1109"/>
        <v>1</v>
      </c>
      <c r="I366" s="3">
        <f t="shared" si="1109"/>
        <v>0</v>
      </c>
      <c r="J366" s="3">
        <f t="shared" si="1109"/>
        <v>1</v>
      </c>
      <c r="K366" s="3">
        <f t="shared" si="1109"/>
        <v>0</v>
      </c>
      <c r="L366" s="3">
        <f t="shared" si="1109"/>
        <v>0</v>
      </c>
      <c r="M366" s="3">
        <f t="shared" si="1109"/>
        <v>1</v>
      </c>
      <c r="AA366" s="3">
        <f t="shared" si="8"/>
        <v>1257</v>
      </c>
      <c r="AB366" s="7" t="b">
        <v>1</v>
      </c>
      <c r="AC366" s="3" t="b">
        <f t="shared" si="9"/>
        <v>1</v>
      </c>
      <c r="AD366" s="3" t="b">
        <f t="shared" ref="AD366:AN366" si="1110">AND(AC366,C366=P$15)</f>
        <v>0</v>
      </c>
      <c r="AE366" s="3" t="b">
        <f t="shared" si="1110"/>
        <v>0</v>
      </c>
      <c r="AF366" s="3" t="b">
        <f t="shared" si="1110"/>
        <v>0</v>
      </c>
      <c r="AG366" s="3" t="b">
        <f t="shared" si="1110"/>
        <v>0</v>
      </c>
      <c r="AH366" s="3" t="b">
        <f t="shared" si="1110"/>
        <v>0</v>
      </c>
      <c r="AI366" s="3" t="b">
        <f t="shared" si="1110"/>
        <v>0</v>
      </c>
      <c r="AJ366" s="3" t="b">
        <f t="shared" si="1110"/>
        <v>0</v>
      </c>
      <c r="AK366" s="3" t="b">
        <f t="shared" si="1110"/>
        <v>0</v>
      </c>
      <c r="AL366" s="3" t="b">
        <f t="shared" si="1110"/>
        <v>0</v>
      </c>
      <c r="AM366" s="3" t="b">
        <f t="shared" si="1110"/>
        <v>0</v>
      </c>
      <c r="AN366" s="8" t="b">
        <f t="shared" si="1110"/>
        <v>0</v>
      </c>
      <c r="AO366" s="10" t="b">
        <f t="shared" si="11"/>
        <v>0</v>
      </c>
      <c r="AP366" s="3" t="b">
        <f t="shared" ref="AP366:AZ366" si="1111">AND(AO366,C366=P$21)</f>
        <v>0</v>
      </c>
      <c r="AQ366" s="3" t="b">
        <f t="shared" si="1111"/>
        <v>0</v>
      </c>
      <c r="AR366" s="3" t="b">
        <f t="shared" si="1111"/>
        <v>0</v>
      </c>
      <c r="AS366" s="3" t="b">
        <f t="shared" si="1111"/>
        <v>0</v>
      </c>
      <c r="AT366" s="3" t="b">
        <f t="shared" si="1111"/>
        <v>0</v>
      </c>
      <c r="AU366" s="3" t="b">
        <f t="shared" si="1111"/>
        <v>0</v>
      </c>
      <c r="AV366" s="3" t="b">
        <f t="shared" si="1111"/>
        <v>0</v>
      </c>
      <c r="AW366" s="3" t="b">
        <f t="shared" si="1111"/>
        <v>0</v>
      </c>
      <c r="AX366" s="3" t="b">
        <f t="shared" si="1111"/>
        <v>0</v>
      </c>
      <c r="AY366" s="3" t="b">
        <f t="shared" si="1111"/>
        <v>0</v>
      </c>
      <c r="AZ366" s="3" t="b">
        <f t="shared" si="1111"/>
        <v>0</v>
      </c>
    </row>
    <row r="367">
      <c r="A367" s="9" t="s">
        <v>421</v>
      </c>
      <c r="B367" s="3">
        <f t="shared" ref="B367:M367" si="1112">VALUE(MID($A367,B$1,1))</f>
        <v>1</v>
      </c>
      <c r="C367" s="3">
        <f t="shared" si="1112"/>
        <v>1</v>
      </c>
      <c r="D367" s="3">
        <f t="shared" si="1112"/>
        <v>0</v>
      </c>
      <c r="E367" s="3">
        <f t="shared" si="1112"/>
        <v>0</v>
      </c>
      <c r="F367" s="3">
        <f t="shared" si="1112"/>
        <v>0</v>
      </c>
      <c r="G367" s="3">
        <f t="shared" si="1112"/>
        <v>1</v>
      </c>
      <c r="H367" s="3">
        <f t="shared" si="1112"/>
        <v>1</v>
      </c>
      <c r="I367" s="3">
        <f t="shared" si="1112"/>
        <v>1</v>
      </c>
      <c r="J367" s="3">
        <f t="shared" si="1112"/>
        <v>0</v>
      </c>
      <c r="K367" s="3">
        <f t="shared" si="1112"/>
        <v>1</v>
      </c>
      <c r="L367" s="3">
        <f t="shared" si="1112"/>
        <v>1</v>
      </c>
      <c r="M367" s="3">
        <f t="shared" si="1112"/>
        <v>1</v>
      </c>
      <c r="AA367" s="3">
        <f t="shared" si="8"/>
        <v>3191</v>
      </c>
      <c r="AB367" s="7" t="b">
        <v>1</v>
      </c>
      <c r="AC367" s="3" t="b">
        <f t="shared" si="9"/>
        <v>0</v>
      </c>
      <c r="AD367" s="3" t="b">
        <f t="shared" ref="AD367:AN367" si="1113">AND(AC367,C367=P$15)</f>
        <v>0</v>
      </c>
      <c r="AE367" s="3" t="b">
        <f t="shared" si="1113"/>
        <v>0</v>
      </c>
      <c r="AF367" s="3" t="b">
        <f t="shared" si="1113"/>
        <v>0</v>
      </c>
      <c r="AG367" s="3" t="b">
        <f t="shared" si="1113"/>
        <v>0</v>
      </c>
      <c r="AH367" s="3" t="b">
        <f t="shared" si="1113"/>
        <v>0</v>
      </c>
      <c r="AI367" s="3" t="b">
        <f t="shared" si="1113"/>
        <v>0</v>
      </c>
      <c r="AJ367" s="3" t="b">
        <f t="shared" si="1113"/>
        <v>0</v>
      </c>
      <c r="AK367" s="3" t="b">
        <f t="shared" si="1113"/>
        <v>0</v>
      </c>
      <c r="AL367" s="3" t="b">
        <f t="shared" si="1113"/>
        <v>0</v>
      </c>
      <c r="AM367" s="3" t="b">
        <f t="shared" si="1113"/>
        <v>0</v>
      </c>
      <c r="AN367" s="8" t="b">
        <f t="shared" si="1113"/>
        <v>0</v>
      </c>
      <c r="AO367" s="10" t="b">
        <f t="shared" si="11"/>
        <v>1</v>
      </c>
      <c r="AP367" s="3" t="b">
        <f t="shared" ref="AP367:AZ367" si="1114">AND(AO367,C367=P$21)</f>
        <v>0</v>
      </c>
      <c r="AQ367" s="3" t="b">
        <f t="shared" si="1114"/>
        <v>0</v>
      </c>
      <c r="AR367" s="3" t="b">
        <f t="shared" si="1114"/>
        <v>0</v>
      </c>
      <c r="AS367" s="3" t="b">
        <f t="shared" si="1114"/>
        <v>0</v>
      </c>
      <c r="AT367" s="3" t="b">
        <f t="shared" si="1114"/>
        <v>0</v>
      </c>
      <c r="AU367" s="3" t="b">
        <f t="shared" si="1114"/>
        <v>0</v>
      </c>
      <c r="AV367" s="3" t="b">
        <f t="shared" si="1114"/>
        <v>0</v>
      </c>
      <c r="AW367" s="3" t="b">
        <f t="shared" si="1114"/>
        <v>0</v>
      </c>
      <c r="AX367" s="3" t="b">
        <f t="shared" si="1114"/>
        <v>0</v>
      </c>
      <c r="AY367" s="3" t="b">
        <f t="shared" si="1114"/>
        <v>0</v>
      </c>
      <c r="AZ367" s="3" t="b">
        <f t="shared" si="1114"/>
        <v>0</v>
      </c>
    </row>
    <row r="368">
      <c r="A368" s="9" t="s">
        <v>422</v>
      </c>
      <c r="B368" s="3">
        <f t="shared" ref="B368:M368" si="1115">VALUE(MID($A368,B$1,1))</f>
        <v>1</v>
      </c>
      <c r="C368" s="3">
        <f t="shared" si="1115"/>
        <v>1</v>
      </c>
      <c r="D368" s="3">
        <f t="shared" si="1115"/>
        <v>1</v>
      </c>
      <c r="E368" s="3">
        <f t="shared" si="1115"/>
        <v>0</v>
      </c>
      <c r="F368" s="3">
        <f t="shared" si="1115"/>
        <v>1</v>
      </c>
      <c r="G368" s="3">
        <f t="shared" si="1115"/>
        <v>0</v>
      </c>
      <c r="H368" s="3">
        <f t="shared" si="1115"/>
        <v>0</v>
      </c>
      <c r="I368" s="3">
        <f t="shared" si="1115"/>
        <v>0</v>
      </c>
      <c r="J368" s="3">
        <f t="shared" si="1115"/>
        <v>1</v>
      </c>
      <c r="K368" s="3">
        <f t="shared" si="1115"/>
        <v>0</v>
      </c>
      <c r="L368" s="3">
        <f t="shared" si="1115"/>
        <v>0</v>
      </c>
      <c r="M368" s="3">
        <f t="shared" si="1115"/>
        <v>1</v>
      </c>
      <c r="AA368" s="3">
        <f t="shared" si="8"/>
        <v>3721</v>
      </c>
      <c r="AB368" s="7" t="b">
        <v>1</v>
      </c>
      <c r="AC368" s="3" t="b">
        <f t="shared" si="9"/>
        <v>0</v>
      </c>
      <c r="AD368" s="3" t="b">
        <f t="shared" ref="AD368:AN368" si="1116">AND(AC368,C368=P$15)</f>
        <v>0</v>
      </c>
      <c r="AE368" s="3" t="b">
        <f t="shared" si="1116"/>
        <v>0</v>
      </c>
      <c r="AF368" s="3" t="b">
        <f t="shared" si="1116"/>
        <v>0</v>
      </c>
      <c r="AG368" s="3" t="b">
        <f t="shared" si="1116"/>
        <v>0</v>
      </c>
      <c r="AH368" s="3" t="b">
        <f t="shared" si="1116"/>
        <v>0</v>
      </c>
      <c r="AI368" s="3" t="b">
        <f t="shared" si="1116"/>
        <v>0</v>
      </c>
      <c r="AJ368" s="3" t="b">
        <f t="shared" si="1116"/>
        <v>0</v>
      </c>
      <c r="AK368" s="3" t="b">
        <f t="shared" si="1116"/>
        <v>0</v>
      </c>
      <c r="AL368" s="3" t="b">
        <f t="shared" si="1116"/>
        <v>0</v>
      </c>
      <c r="AM368" s="3" t="b">
        <f t="shared" si="1116"/>
        <v>0</v>
      </c>
      <c r="AN368" s="8" t="b">
        <f t="shared" si="1116"/>
        <v>0</v>
      </c>
      <c r="AO368" s="10" t="b">
        <f t="shared" si="11"/>
        <v>1</v>
      </c>
      <c r="AP368" s="3" t="b">
        <f t="shared" ref="AP368:AZ368" si="1117">AND(AO368,C368=P$21)</f>
        <v>0</v>
      </c>
      <c r="AQ368" s="3" t="b">
        <f t="shared" si="1117"/>
        <v>0</v>
      </c>
      <c r="AR368" s="3" t="b">
        <f t="shared" si="1117"/>
        <v>0</v>
      </c>
      <c r="AS368" s="3" t="b">
        <f t="shared" si="1117"/>
        <v>0</v>
      </c>
      <c r="AT368" s="3" t="b">
        <f t="shared" si="1117"/>
        <v>0</v>
      </c>
      <c r="AU368" s="3" t="b">
        <f t="shared" si="1117"/>
        <v>0</v>
      </c>
      <c r="AV368" s="3" t="b">
        <f t="shared" si="1117"/>
        <v>0</v>
      </c>
      <c r="AW368" s="3" t="b">
        <f t="shared" si="1117"/>
        <v>0</v>
      </c>
      <c r="AX368" s="3" t="b">
        <f t="shared" si="1117"/>
        <v>0</v>
      </c>
      <c r="AY368" s="3" t="b">
        <f t="shared" si="1117"/>
        <v>0</v>
      </c>
      <c r="AZ368" s="3" t="b">
        <f t="shared" si="1117"/>
        <v>0</v>
      </c>
    </row>
    <row r="369">
      <c r="A369" s="9" t="s">
        <v>423</v>
      </c>
      <c r="B369" s="3">
        <f t="shared" ref="B369:M369" si="1118">VALUE(MID($A369,B$1,1))</f>
        <v>1</v>
      </c>
      <c r="C369" s="3">
        <f t="shared" si="1118"/>
        <v>1</v>
      </c>
      <c r="D369" s="3">
        <f t="shared" si="1118"/>
        <v>0</v>
      </c>
      <c r="E369" s="3">
        <f t="shared" si="1118"/>
        <v>0</v>
      </c>
      <c r="F369" s="3">
        <f t="shared" si="1118"/>
        <v>0</v>
      </c>
      <c r="G369" s="3">
        <f t="shared" si="1118"/>
        <v>1</v>
      </c>
      <c r="H369" s="3">
        <f t="shared" si="1118"/>
        <v>0</v>
      </c>
      <c r="I369" s="3">
        <f t="shared" si="1118"/>
        <v>0</v>
      </c>
      <c r="J369" s="3">
        <f t="shared" si="1118"/>
        <v>1</v>
      </c>
      <c r="K369" s="3">
        <f t="shared" si="1118"/>
        <v>1</v>
      </c>
      <c r="L369" s="3">
        <f t="shared" si="1118"/>
        <v>1</v>
      </c>
      <c r="M369" s="3">
        <f t="shared" si="1118"/>
        <v>0</v>
      </c>
      <c r="AA369" s="3">
        <f t="shared" si="8"/>
        <v>3150</v>
      </c>
      <c r="AB369" s="7" t="b">
        <v>1</v>
      </c>
      <c r="AC369" s="3" t="b">
        <f t="shared" si="9"/>
        <v>0</v>
      </c>
      <c r="AD369" s="3" t="b">
        <f t="shared" ref="AD369:AN369" si="1119">AND(AC369,C369=P$15)</f>
        <v>0</v>
      </c>
      <c r="AE369" s="3" t="b">
        <f t="shared" si="1119"/>
        <v>0</v>
      </c>
      <c r="AF369" s="3" t="b">
        <f t="shared" si="1119"/>
        <v>0</v>
      </c>
      <c r="AG369" s="3" t="b">
        <f t="shared" si="1119"/>
        <v>0</v>
      </c>
      <c r="AH369" s="3" t="b">
        <f t="shared" si="1119"/>
        <v>0</v>
      </c>
      <c r="AI369" s="3" t="b">
        <f t="shared" si="1119"/>
        <v>0</v>
      </c>
      <c r="AJ369" s="3" t="b">
        <f t="shared" si="1119"/>
        <v>0</v>
      </c>
      <c r="AK369" s="3" t="b">
        <f t="shared" si="1119"/>
        <v>0</v>
      </c>
      <c r="AL369" s="3" t="b">
        <f t="shared" si="1119"/>
        <v>0</v>
      </c>
      <c r="AM369" s="3" t="b">
        <f t="shared" si="1119"/>
        <v>0</v>
      </c>
      <c r="AN369" s="8" t="b">
        <f t="shared" si="1119"/>
        <v>0</v>
      </c>
      <c r="AO369" s="10" t="b">
        <f t="shared" si="11"/>
        <v>1</v>
      </c>
      <c r="AP369" s="3" t="b">
        <f t="shared" ref="AP369:AZ369" si="1120">AND(AO369,C369=P$21)</f>
        <v>0</v>
      </c>
      <c r="AQ369" s="3" t="b">
        <f t="shared" si="1120"/>
        <v>0</v>
      </c>
      <c r="AR369" s="3" t="b">
        <f t="shared" si="1120"/>
        <v>0</v>
      </c>
      <c r="AS369" s="3" t="b">
        <f t="shared" si="1120"/>
        <v>0</v>
      </c>
      <c r="AT369" s="3" t="b">
        <f t="shared" si="1120"/>
        <v>0</v>
      </c>
      <c r="AU369" s="3" t="b">
        <f t="shared" si="1120"/>
        <v>0</v>
      </c>
      <c r="AV369" s="3" t="b">
        <f t="shared" si="1120"/>
        <v>0</v>
      </c>
      <c r="AW369" s="3" t="b">
        <f t="shared" si="1120"/>
        <v>0</v>
      </c>
      <c r="AX369" s="3" t="b">
        <f t="shared" si="1120"/>
        <v>0</v>
      </c>
      <c r="AY369" s="3" t="b">
        <f t="shared" si="1120"/>
        <v>0</v>
      </c>
      <c r="AZ369" s="3" t="b">
        <f t="shared" si="1120"/>
        <v>0</v>
      </c>
    </row>
    <row r="370">
      <c r="A370" s="9" t="s">
        <v>424</v>
      </c>
      <c r="B370" s="3">
        <f t="shared" ref="B370:M370" si="1121">VALUE(MID($A370,B$1,1))</f>
        <v>0</v>
      </c>
      <c r="C370" s="3">
        <f t="shared" si="1121"/>
        <v>1</v>
      </c>
      <c r="D370" s="3">
        <f t="shared" si="1121"/>
        <v>1</v>
      </c>
      <c r="E370" s="3">
        <f t="shared" si="1121"/>
        <v>1</v>
      </c>
      <c r="F370" s="3">
        <f t="shared" si="1121"/>
        <v>0</v>
      </c>
      <c r="G370" s="3">
        <f t="shared" si="1121"/>
        <v>1</v>
      </c>
      <c r="H370" s="3">
        <f t="shared" si="1121"/>
        <v>0</v>
      </c>
      <c r="I370" s="3">
        <f t="shared" si="1121"/>
        <v>1</v>
      </c>
      <c r="J370" s="3">
        <f t="shared" si="1121"/>
        <v>1</v>
      </c>
      <c r="K370" s="3">
        <f t="shared" si="1121"/>
        <v>0</v>
      </c>
      <c r="L370" s="3">
        <f t="shared" si="1121"/>
        <v>1</v>
      </c>
      <c r="M370" s="3">
        <f t="shared" si="1121"/>
        <v>1</v>
      </c>
      <c r="AA370" s="3">
        <f t="shared" si="8"/>
        <v>1883</v>
      </c>
      <c r="AB370" s="7" t="b">
        <v>1</v>
      </c>
      <c r="AC370" s="3" t="b">
        <f t="shared" si="9"/>
        <v>1</v>
      </c>
      <c r="AD370" s="3" t="b">
        <f t="shared" ref="AD370:AN370" si="1122">AND(AC370,C370=P$15)</f>
        <v>0</v>
      </c>
      <c r="AE370" s="3" t="b">
        <f t="shared" si="1122"/>
        <v>0</v>
      </c>
      <c r="AF370" s="3" t="b">
        <f t="shared" si="1122"/>
        <v>0</v>
      </c>
      <c r="AG370" s="3" t="b">
        <f t="shared" si="1122"/>
        <v>0</v>
      </c>
      <c r="AH370" s="3" t="b">
        <f t="shared" si="1122"/>
        <v>0</v>
      </c>
      <c r="AI370" s="3" t="b">
        <f t="shared" si="1122"/>
        <v>0</v>
      </c>
      <c r="AJ370" s="3" t="b">
        <f t="shared" si="1122"/>
        <v>0</v>
      </c>
      <c r="AK370" s="3" t="b">
        <f t="shared" si="1122"/>
        <v>0</v>
      </c>
      <c r="AL370" s="3" t="b">
        <f t="shared" si="1122"/>
        <v>0</v>
      </c>
      <c r="AM370" s="3" t="b">
        <f t="shared" si="1122"/>
        <v>0</v>
      </c>
      <c r="AN370" s="8" t="b">
        <f t="shared" si="1122"/>
        <v>0</v>
      </c>
      <c r="AO370" s="10" t="b">
        <f t="shared" si="11"/>
        <v>0</v>
      </c>
      <c r="AP370" s="3" t="b">
        <f t="shared" ref="AP370:AZ370" si="1123">AND(AO370,C370=P$21)</f>
        <v>0</v>
      </c>
      <c r="AQ370" s="3" t="b">
        <f t="shared" si="1123"/>
        <v>0</v>
      </c>
      <c r="AR370" s="3" t="b">
        <f t="shared" si="1123"/>
        <v>0</v>
      </c>
      <c r="AS370" s="3" t="b">
        <f t="shared" si="1123"/>
        <v>0</v>
      </c>
      <c r="AT370" s="3" t="b">
        <f t="shared" si="1123"/>
        <v>0</v>
      </c>
      <c r="AU370" s="3" t="b">
        <f t="shared" si="1123"/>
        <v>0</v>
      </c>
      <c r="AV370" s="3" t="b">
        <f t="shared" si="1123"/>
        <v>0</v>
      </c>
      <c r="AW370" s="3" t="b">
        <f t="shared" si="1123"/>
        <v>0</v>
      </c>
      <c r="AX370" s="3" t="b">
        <f t="shared" si="1123"/>
        <v>0</v>
      </c>
      <c r="AY370" s="3" t="b">
        <f t="shared" si="1123"/>
        <v>0</v>
      </c>
      <c r="AZ370" s="3" t="b">
        <f t="shared" si="1123"/>
        <v>0</v>
      </c>
    </row>
    <row r="371">
      <c r="A371" s="9" t="s">
        <v>425</v>
      </c>
      <c r="B371" s="3">
        <f t="shared" ref="B371:M371" si="1124">VALUE(MID($A371,B$1,1))</f>
        <v>0</v>
      </c>
      <c r="C371" s="3">
        <f t="shared" si="1124"/>
        <v>1</v>
      </c>
      <c r="D371" s="3">
        <f t="shared" si="1124"/>
        <v>0</v>
      </c>
      <c r="E371" s="3">
        <f t="shared" si="1124"/>
        <v>1</v>
      </c>
      <c r="F371" s="3">
        <f t="shared" si="1124"/>
        <v>1</v>
      </c>
      <c r="G371" s="3">
        <f t="shared" si="1124"/>
        <v>0</v>
      </c>
      <c r="H371" s="3">
        <f t="shared" si="1124"/>
        <v>0</v>
      </c>
      <c r="I371" s="3">
        <f t="shared" si="1124"/>
        <v>1</v>
      </c>
      <c r="J371" s="3">
        <f t="shared" si="1124"/>
        <v>0</v>
      </c>
      <c r="K371" s="3">
        <f t="shared" si="1124"/>
        <v>1</v>
      </c>
      <c r="L371" s="3">
        <f t="shared" si="1124"/>
        <v>1</v>
      </c>
      <c r="M371" s="3">
        <f t="shared" si="1124"/>
        <v>0</v>
      </c>
      <c r="AA371" s="3">
        <f t="shared" si="8"/>
        <v>1430</v>
      </c>
      <c r="AB371" s="7" t="b">
        <v>1</v>
      </c>
      <c r="AC371" s="3" t="b">
        <f t="shared" si="9"/>
        <v>1</v>
      </c>
      <c r="AD371" s="3" t="b">
        <f t="shared" ref="AD371:AN371" si="1125">AND(AC371,C371=P$15)</f>
        <v>0</v>
      </c>
      <c r="AE371" s="3" t="b">
        <f t="shared" si="1125"/>
        <v>0</v>
      </c>
      <c r="AF371" s="3" t="b">
        <f t="shared" si="1125"/>
        <v>0</v>
      </c>
      <c r="AG371" s="3" t="b">
        <f t="shared" si="1125"/>
        <v>0</v>
      </c>
      <c r="AH371" s="3" t="b">
        <f t="shared" si="1125"/>
        <v>0</v>
      </c>
      <c r="AI371" s="3" t="b">
        <f t="shared" si="1125"/>
        <v>0</v>
      </c>
      <c r="AJ371" s="3" t="b">
        <f t="shared" si="1125"/>
        <v>0</v>
      </c>
      <c r="AK371" s="3" t="b">
        <f t="shared" si="1125"/>
        <v>0</v>
      </c>
      <c r="AL371" s="3" t="b">
        <f t="shared" si="1125"/>
        <v>0</v>
      </c>
      <c r="AM371" s="3" t="b">
        <f t="shared" si="1125"/>
        <v>0</v>
      </c>
      <c r="AN371" s="8" t="b">
        <f t="shared" si="1125"/>
        <v>0</v>
      </c>
      <c r="AO371" s="10" t="b">
        <f t="shared" si="11"/>
        <v>0</v>
      </c>
      <c r="AP371" s="3" t="b">
        <f t="shared" ref="AP371:AZ371" si="1126">AND(AO371,C371=P$21)</f>
        <v>0</v>
      </c>
      <c r="AQ371" s="3" t="b">
        <f t="shared" si="1126"/>
        <v>0</v>
      </c>
      <c r="AR371" s="3" t="b">
        <f t="shared" si="1126"/>
        <v>0</v>
      </c>
      <c r="AS371" s="3" t="b">
        <f t="shared" si="1126"/>
        <v>0</v>
      </c>
      <c r="AT371" s="3" t="b">
        <f t="shared" si="1126"/>
        <v>0</v>
      </c>
      <c r="AU371" s="3" t="b">
        <f t="shared" si="1126"/>
        <v>0</v>
      </c>
      <c r="AV371" s="3" t="b">
        <f t="shared" si="1126"/>
        <v>0</v>
      </c>
      <c r="AW371" s="3" t="b">
        <f t="shared" si="1126"/>
        <v>0</v>
      </c>
      <c r="AX371" s="3" t="b">
        <f t="shared" si="1126"/>
        <v>0</v>
      </c>
      <c r="AY371" s="3" t="b">
        <f t="shared" si="1126"/>
        <v>0</v>
      </c>
      <c r="AZ371" s="3" t="b">
        <f t="shared" si="1126"/>
        <v>0</v>
      </c>
    </row>
    <row r="372">
      <c r="A372" s="9" t="s">
        <v>426</v>
      </c>
      <c r="B372" s="3">
        <f t="shared" ref="B372:M372" si="1127">VALUE(MID($A372,B$1,1))</f>
        <v>1</v>
      </c>
      <c r="C372" s="3">
        <f t="shared" si="1127"/>
        <v>1</v>
      </c>
      <c r="D372" s="3">
        <f t="shared" si="1127"/>
        <v>0</v>
      </c>
      <c r="E372" s="3">
        <f t="shared" si="1127"/>
        <v>1</v>
      </c>
      <c r="F372" s="3">
        <f t="shared" si="1127"/>
        <v>1</v>
      </c>
      <c r="G372" s="3">
        <f t="shared" si="1127"/>
        <v>0</v>
      </c>
      <c r="H372" s="3">
        <f t="shared" si="1127"/>
        <v>1</v>
      </c>
      <c r="I372" s="3">
        <f t="shared" si="1127"/>
        <v>1</v>
      </c>
      <c r="J372" s="3">
        <f t="shared" si="1127"/>
        <v>1</v>
      </c>
      <c r="K372" s="3">
        <f t="shared" si="1127"/>
        <v>1</v>
      </c>
      <c r="L372" s="3">
        <f t="shared" si="1127"/>
        <v>0</v>
      </c>
      <c r="M372" s="3">
        <f t="shared" si="1127"/>
        <v>0</v>
      </c>
      <c r="AA372" s="3">
        <f t="shared" si="8"/>
        <v>3516</v>
      </c>
      <c r="AB372" s="7" t="b">
        <v>1</v>
      </c>
      <c r="AC372" s="3" t="b">
        <f t="shared" si="9"/>
        <v>0</v>
      </c>
      <c r="AD372" s="3" t="b">
        <f t="shared" ref="AD372:AN372" si="1128">AND(AC372,C372=P$15)</f>
        <v>0</v>
      </c>
      <c r="AE372" s="3" t="b">
        <f t="shared" si="1128"/>
        <v>0</v>
      </c>
      <c r="AF372" s="3" t="b">
        <f t="shared" si="1128"/>
        <v>0</v>
      </c>
      <c r="AG372" s="3" t="b">
        <f t="shared" si="1128"/>
        <v>0</v>
      </c>
      <c r="AH372" s="3" t="b">
        <f t="shared" si="1128"/>
        <v>0</v>
      </c>
      <c r="AI372" s="3" t="b">
        <f t="shared" si="1128"/>
        <v>0</v>
      </c>
      <c r="AJ372" s="3" t="b">
        <f t="shared" si="1128"/>
        <v>0</v>
      </c>
      <c r="AK372" s="3" t="b">
        <f t="shared" si="1128"/>
        <v>0</v>
      </c>
      <c r="AL372" s="3" t="b">
        <f t="shared" si="1128"/>
        <v>0</v>
      </c>
      <c r="AM372" s="3" t="b">
        <f t="shared" si="1128"/>
        <v>0</v>
      </c>
      <c r="AN372" s="8" t="b">
        <f t="shared" si="1128"/>
        <v>0</v>
      </c>
      <c r="AO372" s="10" t="b">
        <f t="shared" si="11"/>
        <v>1</v>
      </c>
      <c r="AP372" s="3" t="b">
        <f t="shared" ref="AP372:AZ372" si="1129">AND(AO372,C372=P$21)</f>
        <v>0</v>
      </c>
      <c r="AQ372" s="3" t="b">
        <f t="shared" si="1129"/>
        <v>0</v>
      </c>
      <c r="AR372" s="3" t="b">
        <f t="shared" si="1129"/>
        <v>0</v>
      </c>
      <c r="AS372" s="3" t="b">
        <f t="shared" si="1129"/>
        <v>0</v>
      </c>
      <c r="AT372" s="3" t="b">
        <f t="shared" si="1129"/>
        <v>0</v>
      </c>
      <c r="AU372" s="3" t="b">
        <f t="shared" si="1129"/>
        <v>0</v>
      </c>
      <c r="AV372" s="3" t="b">
        <f t="shared" si="1129"/>
        <v>0</v>
      </c>
      <c r="AW372" s="3" t="b">
        <f t="shared" si="1129"/>
        <v>0</v>
      </c>
      <c r="AX372" s="3" t="b">
        <f t="shared" si="1129"/>
        <v>0</v>
      </c>
      <c r="AY372" s="3" t="b">
        <f t="shared" si="1129"/>
        <v>0</v>
      </c>
      <c r="AZ372" s="3" t="b">
        <f t="shared" si="1129"/>
        <v>0</v>
      </c>
    </row>
    <row r="373">
      <c r="A373" s="9" t="s">
        <v>427</v>
      </c>
      <c r="B373" s="3">
        <f t="shared" ref="B373:M373" si="1130">VALUE(MID($A373,B$1,1))</f>
        <v>0</v>
      </c>
      <c r="C373" s="3">
        <f t="shared" si="1130"/>
        <v>0</v>
      </c>
      <c r="D373" s="3">
        <f t="shared" si="1130"/>
        <v>0</v>
      </c>
      <c r="E373" s="3">
        <f t="shared" si="1130"/>
        <v>1</v>
      </c>
      <c r="F373" s="3">
        <f t="shared" si="1130"/>
        <v>1</v>
      </c>
      <c r="G373" s="3">
        <f t="shared" si="1130"/>
        <v>0</v>
      </c>
      <c r="H373" s="3">
        <f t="shared" si="1130"/>
        <v>1</v>
      </c>
      <c r="I373" s="3">
        <f t="shared" si="1130"/>
        <v>0</v>
      </c>
      <c r="J373" s="3">
        <f t="shared" si="1130"/>
        <v>0</v>
      </c>
      <c r="K373" s="3">
        <f t="shared" si="1130"/>
        <v>1</v>
      </c>
      <c r="L373" s="3">
        <f t="shared" si="1130"/>
        <v>0</v>
      </c>
      <c r="M373" s="3">
        <f t="shared" si="1130"/>
        <v>1</v>
      </c>
      <c r="AA373" s="3">
        <f t="shared" si="8"/>
        <v>421</v>
      </c>
      <c r="AB373" s="7" t="b">
        <v>1</v>
      </c>
      <c r="AC373" s="3" t="b">
        <f t="shared" si="9"/>
        <v>1</v>
      </c>
      <c r="AD373" s="3" t="b">
        <f t="shared" ref="AD373:AN373" si="1131">AND(AC373,C373=P$15)</f>
        <v>1</v>
      </c>
      <c r="AE373" s="3" t="b">
        <f t="shared" si="1131"/>
        <v>0</v>
      </c>
      <c r="AF373" s="3" t="b">
        <f t="shared" si="1131"/>
        <v>0</v>
      </c>
      <c r="AG373" s="3" t="b">
        <f t="shared" si="1131"/>
        <v>0</v>
      </c>
      <c r="AH373" s="3" t="b">
        <f t="shared" si="1131"/>
        <v>0</v>
      </c>
      <c r="AI373" s="3" t="b">
        <f t="shared" si="1131"/>
        <v>0</v>
      </c>
      <c r="AJ373" s="3" t="b">
        <f t="shared" si="1131"/>
        <v>0</v>
      </c>
      <c r="AK373" s="3" t="b">
        <f t="shared" si="1131"/>
        <v>0</v>
      </c>
      <c r="AL373" s="3" t="b">
        <f t="shared" si="1131"/>
        <v>0</v>
      </c>
      <c r="AM373" s="3" t="b">
        <f t="shared" si="1131"/>
        <v>0</v>
      </c>
      <c r="AN373" s="8" t="b">
        <f t="shared" si="1131"/>
        <v>0</v>
      </c>
      <c r="AO373" s="10" t="b">
        <f t="shared" si="11"/>
        <v>0</v>
      </c>
      <c r="AP373" s="3" t="b">
        <f t="shared" ref="AP373:AZ373" si="1132">AND(AO373,C373=P$21)</f>
        <v>0</v>
      </c>
      <c r="AQ373" s="3" t="b">
        <f t="shared" si="1132"/>
        <v>0</v>
      </c>
      <c r="AR373" s="3" t="b">
        <f t="shared" si="1132"/>
        <v>0</v>
      </c>
      <c r="AS373" s="3" t="b">
        <f t="shared" si="1132"/>
        <v>0</v>
      </c>
      <c r="AT373" s="3" t="b">
        <f t="shared" si="1132"/>
        <v>0</v>
      </c>
      <c r="AU373" s="3" t="b">
        <f t="shared" si="1132"/>
        <v>0</v>
      </c>
      <c r="AV373" s="3" t="b">
        <f t="shared" si="1132"/>
        <v>0</v>
      </c>
      <c r="AW373" s="3" t="b">
        <f t="shared" si="1132"/>
        <v>0</v>
      </c>
      <c r="AX373" s="3" t="b">
        <f t="shared" si="1132"/>
        <v>0</v>
      </c>
      <c r="AY373" s="3" t="b">
        <f t="shared" si="1132"/>
        <v>0</v>
      </c>
      <c r="AZ373" s="3" t="b">
        <f t="shared" si="1132"/>
        <v>0</v>
      </c>
    </row>
    <row r="374">
      <c r="A374" s="9" t="s">
        <v>428</v>
      </c>
      <c r="B374" s="3">
        <f t="shared" ref="B374:M374" si="1133">VALUE(MID($A374,B$1,1))</f>
        <v>1</v>
      </c>
      <c r="C374" s="3">
        <f t="shared" si="1133"/>
        <v>1</v>
      </c>
      <c r="D374" s="3">
        <f t="shared" si="1133"/>
        <v>0</v>
      </c>
      <c r="E374" s="3">
        <f t="shared" si="1133"/>
        <v>0</v>
      </c>
      <c r="F374" s="3">
        <f t="shared" si="1133"/>
        <v>0</v>
      </c>
      <c r="G374" s="3">
        <f t="shared" si="1133"/>
        <v>0</v>
      </c>
      <c r="H374" s="3">
        <f t="shared" si="1133"/>
        <v>0</v>
      </c>
      <c r="I374" s="3">
        <f t="shared" si="1133"/>
        <v>1</v>
      </c>
      <c r="J374" s="3">
        <f t="shared" si="1133"/>
        <v>0</v>
      </c>
      <c r="K374" s="3">
        <f t="shared" si="1133"/>
        <v>1</v>
      </c>
      <c r="L374" s="3">
        <f t="shared" si="1133"/>
        <v>1</v>
      </c>
      <c r="M374" s="3">
        <f t="shared" si="1133"/>
        <v>1</v>
      </c>
      <c r="AA374" s="3">
        <f t="shared" si="8"/>
        <v>3095</v>
      </c>
      <c r="AB374" s="7" t="b">
        <v>1</v>
      </c>
      <c r="AC374" s="3" t="b">
        <f t="shared" si="9"/>
        <v>0</v>
      </c>
      <c r="AD374" s="3" t="b">
        <f t="shared" ref="AD374:AN374" si="1134">AND(AC374,C374=P$15)</f>
        <v>0</v>
      </c>
      <c r="AE374" s="3" t="b">
        <f t="shared" si="1134"/>
        <v>0</v>
      </c>
      <c r="AF374" s="3" t="b">
        <f t="shared" si="1134"/>
        <v>0</v>
      </c>
      <c r="AG374" s="3" t="b">
        <f t="shared" si="1134"/>
        <v>0</v>
      </c>
      <c r="AH374" s="3" t="b">
        <f t="shared" si="1134"/>
        <v>0</v>
      </c>
      <c r="AI374" s="3" t="b">
        <f t="shared" si="1134"/>
        <v>0</v>
      </c>
      <c r="AJ374" s="3" t="b">
        <f t="shared" si="1134"/>
        <v>0</v>
      </c>
      <c r="AK374" s="3" t="b">
        <f t="shared" si="1134"/>
        <v>0</v>
      </c>
      <c r="AL374" s="3" t="b">
        <f t="shared" si="1134"/>
        <v>0</v>
      </c>
      <c r="AM374" s="3" t="b">
        <f t="shared" si="1134"/>
        <v>0</v>
      </c>
      <c r="AN374" s="8" t="b">
        <f t="shared" si="1134"/>
        <v>0</v>
      </c>
      <c r="AO374" s="10" t="b">
        <f t="shared" si="11"/>
        <v>1</v>
      </c>
      <c r="AP374" s="3" t="b">
        <f t="shared" ref="AP374:AZ374" si="1135">AND(AO374,C374=P$21)</f>
        <v>0</v>
      </c>
      <c r="AQ374" s="3" t="b">
        <f t="shared" si="1135"/>
        <v>0</v>
      </c>
      <c r="AR374" s="3" t="b">
        <f t="shared" si="1135"/>
        <v>0</v>
      </c>
      <c r="AS374" s="3" t="b">
        <f t="shared" si="1135"/>
        <v>0</v>
      </c>
      <c r="AT374" s="3" t="b">
        <f t="shared" si="1135"/>
        <v>0</v>
      </c>
      <c r="AU374" s="3" t="b">
        <f t="shared" si="1135"/>
        <v>0</v>
      </c>
      <c r="AV374" s="3" t="b">
        <f t="shared" si="1135"/>
        <v>0</v>
      </c>
      <c r="AW374" s="3" t="b">
        <f t="shared" si="1135"/>
        <v>0</v>
      </c>
      <c r="AX374" s="3" t="b">
        <f t="shared" si="1135"/>
        <v>0</v>
      </c>
      <c r="AY374" s="3" t="b">
        <f t="shared" si="1135"/>
        <v>0</v>
      </c>
      <c r="AZ374" s="3" t="b">
        <f t="shared" si="1135"/>
        <v>0</v>
      </c>
    </row>
    <row r="375">
      <c r="A375" s="9" t="s">
        <v>429</v>
      </c>
      <c r="B375" s="3">
        <f t="shared" ref="B375:M375" si="1136">VALUE(MID($A375,B$1,1))</f>
        <v>1</v>
      </c>
      <c r="C375" s="3">
        <f t="shared" si="1136"/>
        <v>0</v>
      </c>
      <c r="D375" s="3">
        <f t="shared" si="1136"/>
        <v>0</v>
      </c>
      <c r="E375" s="3">
        <f t="shared" si="1136"/>
        <v>1</v>
      </c>
      <c r="F375" s="3">
        <f t="shared" si="1136"/>
        <v>0</v>
      </c>
      <c r="G375" s="3">
        <f t="shared" si="1136"/>
        <v>1</v>
      </c>
      <c r="H375" s="3">
        <f t="shared" si="1136"/>
        <v>0</v>
      </c>
      <c r="I375" s="3">
        <f t="shared" si="1136"/>
        <v>0</v>
      </c>
      <c r="J375" s="3">
        <f t="shared" si="1136"/>
        <v>0</v>
      </c>
      <c r="K375" s="3">
        <f t="shared" si="1136"/>
        <v>0</v>
      </c>
      <c r="L375" s="3">
        <f t="shared" si="1136"/>
        <v>1</v>
      </c>
      <c r="M375" s="3">
        <f t="shared" si="1136"/>
        <v>1</v>
      </c>
      <c r="AA375" s="3">
        <f t="shared" si="8"/>
        <v>2371</v>
      </c>
      <c r="AB375" s="7" t="b">
        <v>1</v>
      </c>
      <c r="AC375" s="3" t="b">
        <f t="shared" si="9"/>
        <v>0</v>
      </c>
      <c r="AD375" s="3" t="b">
        <f t="shared" ref="AD375:AN375" si="1137">AND(AC375,C375=P$15)</f>
        <v>0</v>
      </c>
      <c r="AE375" s="3" t="b">
        <f t="shared" si="1137"/>
        <v>0</v>
      </c>
      <c r="AF375" s="3" t="b">
        <f t="shared" si="1137"/>
        <v>0</v>
      </c>
      <c r="AG375" s="3" t="b">
        <f t="shared" si="1137"/>
        <v>0</v>
      </c>
      <c r="AH375" s="3" t="b">
        <f t="shared" si="1137"/>
        <v>0</v>
      </c>
      <c r="AI375" s="3" t="b">
        <f t="shared" si="1137"/>
        <v>0</v>
      </c>
      <c r="AJ375" s="3" t="b">
        <f t="shared" si="1137"/>
        <v>0</v>
      </c>
      <c r="AK375" s="3" t="b">
        <f t="shared" si="1137"/>
        <v>0</v>
      </c>
      <c r="AL375" s="3" t="b">
        <f t="shared" si="1137"/>
        <v>0</v>
      </c>
      <c r="AM375" s="3" t="b">
        <f t="shared" si="1137"/>
        <v>0</v>
      </c>
      <c r="AN375" s="8" t="b">
        <f t="shared" si="1137"/>
        <v>0</v>
      </c>
      <c r="AO375" s="10" t="b">
        <f t="shared" si="11"/>
        <v>1</v>
      </c>
      <c r="AP375" s="3" t="b">
        <f t="shared" ref="AP375:AZ375" si="1138">AND(AO375,C375=P$21)</f>
        <v>1</v>
      </c>
      <c r="AQ375" s="3" t="b">
        <f t="shared" si="1138"/>
        <v>0</v>
      </c>
      <c r="AR375" s="3" t="b">
        <f t="shared" si="1138"/>
        <v>0</v>
      </c>
      <c r="AS375" s="3" t="b">
        <f t="shared" si="1138"/>
        <v>0</v>
      </c>
      <c r="AT375" s="3" t="b">
        <f t="shared" si="1138"/>
        <v>0</v>
      </c>
      <c r="AU375" s="3" t="b">
        <f t="shared" si="1138"/>
        <v>0</v>
      </c>
      <c r="AV375" s="3" t="b">
        <f t="shared" si="1138"/>
        <v>0</v>
      </c>
      <c r="AW375" s="3" t="b">
        <f t="shared" si="1138"/>
        <v>0</v>
      </c>
      <c r="AX375" s="3" t="b">
        <f t="shared" si="1138"/>
        <v>0</v>
      </c>
      <c r="AY375" s="3" t="b">
        <f t="shared" si="1138"/>
        <v>0</v>
      </c>
      <c r="AZ375" s="3" t="b">
        <f t="shared" si="1138"/>
        <v>0</v>
      </c>
    </row>
    <row r="376">
      <c r="A376" s="9" t="s">
        <v>430</v>
      </c>
      <c r="B376" s="3">
        <f t="shared" ref="B376:M376" si="1139">VALUE(MID($A376,B$1,1))</f>
        <v>0</v>
      </c>
      <c r="C376" s="3">
        <f t="shared" si="1139"/>
        <v>0</v>
      </c>
      <c r="D376" s="3">
        <f t="shared" si="1139"/>
        <v>0</v>
      </c>
      <c r="E376" s="3">
        <f t="shared" si="1139"/>
        <v>0</v>
      </c>
      <c r="F376" s="3">
        <f t="shared" si="1139"/>
        <v>0</v>
      </c>
      <c r="G376" s="3">
        <f t="shared" si="1139"/>
        <v>0</v>
      </c>
      <c r="H376" s="3">
        <f t="shared" si="1139"/>
        <v>0</v>
      </c>
      <c r="I376" s="3">
        <f t="shared" si="1139"/>
        <v>1</v>
      </c>
      <c r="J376" s="3">
        <f t="shared" si="1139"/>
        <v>0</v>
      </c>
      <c r="K376" s="3">
        <f t="shared" si="1139"/>
        <v>1</v>
      </c>
      <c r="L376" s="3">
        <f t="shared" si="1139"/>
        <v>0</v>
      </c>
      <c r="M376" s="3">
        <f t="shared" si="1139"/>
        <v>1</v>
      </c>
      <c r="AA376" s="3">
        <f t="shared" si="8"/>
        <v>21</v>
      </c>
      <c r="AB376" s="7" t="b">
        <v>1</v>
      </c>
      <c r="AC376" s="3" t="b">
        <f t="shared" si="9"/>
        <v>1</v>
      </c>
      <c r="AD376" s="3" t="b">
        <f t="shared" ref="AD376:AN376" si="1140">AND(AC376,C376=P$15)</f>
        <v>1</v>
      </c>
      <c r="AE376" s="3" t="b">
        <f t="shared" si="1140"/>
        <v>0</v>
      </c>
      <c r="AF376" s="3" t="b">
        <f t="shared" si="1140"/>
        <v>0</v>
      </c>
      <c r="AG376" s="3" t="b">
        <f t="shared" si="1140"/>
        <v>0</v>
      </c>
      <c r="AH376" s="3" t="b">
        <f t="shared" si="1140"/>
        <v>0</v>
      </c>
      <c r="AI376" s="3" t="b">
        <f t="shared" si="1140"/>
        <v>0</v>
      </c>
      <c r="AJ376" s="3" t="b">
        <f t="shared" si="1140"/>
        <v>0</v>
      </c>
      <c r="AK376" s="3" t="b">
        <f t="shared" si="1140"/>
        <v>0</v>
      </c>
      <c r="AL376" s="3" t="b">
        <f t="shared" si="1140"/>
        <v>0</v>
      </c>
      <c r="AM376" s="3" t="b">
        <f t="shared" si="1140"/>
        <v>0</v>
      </c>
      <c r="AN376" s="8" t="b">
        <f t="shared" si="1140"/>
        <v>0</v>
      </c>
      <c r="AO376" s="10" t="b">
        <f t="shared" si="11"/>
        <v>0</v>
      </c>
      <c r="AP376" s="3" t="b">
        <f t="shared" ref="AP376:AZ376" si="1141">AND(AO376,C376=P$21)</f>
        <v>0</v>
      </c>
      <c r="AQ376" s="3" t="b">
        <f t="shared" si="1141"/>
        <v>0</v>
      </c>
      <c r="AR376" s="3" t="b">
        <f t="shared" si="1141"/>
        <v>0</v>
      </c>
      <c r="AS376" s="3" t="b">
        <f t="shared" si="1141"/>
        <v>0</v>
      </c>
      <c r="AT376" s="3" t="b">
        <f t="shared" si="1141"/>
        <v>0</v>
      </c>
      <c r="AU376" s="3" t="b">
        <f t="shared" si="1141"/>
        <v>0</v>
      </c>
      <c r="AV376" s="3" t="b">
        <f t="shared" si="1141"/>
        <v>0</v>
      </c>
      <c r="AW376" s="3" t="b">
        <f t="shared" si="1141"/>
        <v>0</v>
      </c>
      <c r="AX376" s="3" t="b">
        <f t="shared" si="1141"/>
        <v>0</v>
      </c>
      <c r="AY376" s="3" t="b">
        <f t="shared" si="1141"/>
        <v>0</v>
      </c>
      <c r="AZ376" s="3" t="b">
        <f t="shared" si="1141"/>
        <v>0</v>
      </c>
    </row>
    <row r="377">
      <c r="A377" s="9" t="s">
        <v>431</v>
      </c>
      <c r="B377" s="3">
        <f t="shared" ref="B377:M377" si="1142">VALUE(MID($A377,B$1,1))</f>
        <v>1</v>
      </c>
      <c r="C377" s="3">
        <f t="shared" si="1142"/>
        <v>1</v>
      </c>
      <c r="D377" s="3">
        <f t="shared" si="1142"/>
        <v>1</v>
      </c>
      <c r="E377" s="3">
        <f t="shared" si="1142"/>
        <v>1</v>
      </c>
      <c r="F377" s="3">
        <f t="shared" si="1142"/>
        <v>1</v>
      </c>
      <c r="G377" s="3">
        <f t="shared" si="1142"/>
        <v>0</v>
      </c>
      <c r="H377" s="3">
        <f t="shared" si="1142"/>
        <v>1</v>
      </c>
      <c r="I377" s="3">
        <f t="shared" si="1142"/>
        <v>1</v>
      </c>
      <c r="J377" s="3">
        <f t="shared" si="1142"/>
        <v>0</v>
      </c>
      <c r="K377" s="3">
        <f t="shared" si="1142"/>
        <v>0</v>
      </c>
      <c r="L377" s="3">
        <f t="shared" si="1142"/>
        <v>1</v>
      </c>
      <c r="M377" s="3">
        <f t="shared" si="1142"/>
        <v>1</v>
      </c>
      <c r="AA377" s="3">
        <f t="shared" si="8"/>
        <v>4019</v>
      </c>
      <c r="AB377" s="7" t="b">
        <v>1</v>
      </c>
      <c r="AC377" s="3" t="b">
        <f t="shared" si="9"/>
        <v>0</v>
      </c>
      <c r="AD377" s="3" t="b">
        <f t="shared" ref="AD377:AN377" si="1143">AND(AC377,C377=P$15)</f>
        <v>0</v>
      </c>
      <c r="AE377" s="3" t="b">
        <f t="shared" si="1143"/>
        <v>0</v>
      </c>
      <c r="AF377" s="3" t="b">
        <f t="shared" si="1143"/>
        <v>0</v>
      </c>
      <c r="AG377" s="3" t="b">
        <f t="shared" si="1143"/>
        <v>0</v>
      </c>
      <c r="AH377" s="3" t="b">
        <f t="shared" si="1143"/>
        <v>0</v>
      </c>
      <c r="AI377" s="3" t="b">
        <f t="shared" si="1143"/>
        <v>0</v>
      </c>
      <c r="AJ377" s="3" t="b">
        <f t="shared" si="1143"/>
        <v>0</v>
      </c>
      <c r="AK377" s="3" t="b">
        <f t="shared" si="1143"/>
        <v>0</v>
      </c>
      <c r="AL377" s="3" t="b">
        <f t="shared" si="1143"/>
        <v>0</v>
      </c>
      <c r="AM377" s="3" t="b">
        <f t="shared" si="1143"/>
        <v>0</v>
      </c>
      <c r="AN377" s="8" t="b">
        <f t="shared" si="1143"/>
        <v>0</v>
      </c>
      <c r="AO377" s="10" t="b">
        <f t="shared" si="11"/>
        <v>1</v>
      </c>
      <c r="AP377" s="3" t="b">
        <f t="shared" ref="AP377:AZ377" si="1144">AND(AO377,C377=P$21)</f>
        <v>0</v>
      </c>
      <c r="AQ377" s="3" t="b">
        <f t="shared" si="1144"/>
        <v>0</v>
      </c>
      <c r="AR377" s="3" t="b">
        <f t="shared" si="1144"/>
        <v>0</v>
      </c>
      <c r="AS377" s="3" t="b">
        <f t="shared" si="1144"/>
        <v>0</v>
      </c>
      <c r="AT377" s="3" t="b">
        <f t="shared" si="1144"/>
        <v>0</v>
      </c>
      <c r="AU377" s="3" t="b">
        <f t="shared" si="1144"/>
        <v>0</v>
      </c>
      <c r="AV377" s="3" t="b">
        <f t="shared" si="1144"/>
        <v>0</v>
      </c>
      <c r="AW377" s="3" t="b">
        <f t="shared" si="1144"/>
        <v>0</v>
      </c>
      <c r="AX377" s="3" t="b">
        <f t="shared" si="1144"/>
        <v>0</v>
      </c>
      <c r="AY377" s="3" t="b">
        <f t="shared" si="1144"/>
        <v>0</v>
      </c>
      <c r="AZ377" s="3" t="b">
        <f t="shared" si="1144"/>
        <v>0</v>
      </c>
    </row>
    <row r="378">
      <c r="A378" s="9" t="s">
        <v>432</v>
      </c>
      <c r="B378" s="3">
        <f t="shared" ref="B378:M378" si="1145">VALUE(MID($A378,B$1,1))</f>
        <v>0</v>
      </c>
      <c r="C378" s="3">
        <f t="shared" si="1145"/>
        <v>0</v>
      </c>
      <c r="D378" s="3">
        <f t="shared" si="1145"/>
        <v>0</v>
      </c>
      <c r="E378" s="3">
        <f t="shared" si="1145"/>
        <v>0</v>
      </c>
      <c r="F378" s="3">
        <f t="shared" si="1145"/>
        <v>0</v>
      </c>
      <c r="G378" s="3">
        <f t="shared" si="1145"/>
        <v>1</v>
      </c>
      <c r="H378" s="3">
        <f t="shared" si="1145"/>
        <v>0</v>
      </c>
      <c r="I378" s="3">
        <f t="shared" si="1145"/>
        <v>1</v>
      </c>
      <c r="J378" s="3">
        <f t="shared" si="1145"/>
        <v>1</v>
      </c>
      <c r="K378" s="3">
        <f t="shared" si="1145"/>
        <v>0</v>
      </c>
      <c r="L378" s="3">
        <f t="shared" si="1145"/>
        <v>1</v>
      </c>
      <c r="M378" s="3">
        <f t="shared" si="1145"/>
        <v>1</v>
      </c>
      <c r="AA378" s="3">
        <f t="shared" si="8"/>
        <v>91</v>
      </c>
      <c r="AB378" s="7" t="b">
        <v>1</v>
      </c>
      <c r="AC378" s="3" t="b">
        <f t="shared" si="9"/>
        <v>1</v>
      </c>
      <c r="AD378" s="3" t="b">
        <f t="shared" ref="AD378:AN378" si="1146">AND(AC378,C378=P$15)</f>
        <v>1</v>
      </c>
      <c r="AE378" s="3" t="b">
        <f t="shared" si="1146"/>
        <v>0</v>
      </c>
      <c r="AF378" s="3" t="b">
        <f t="shared" si="1146"/>
        <v>0</v>
      </c>
      <c r="AG378" s="3" t="b">
        <f t="shared" si="1146"/>
        <v>0</v>
      </c>
      <c r="AH378" s="3" t="b">
        <f t="shared" si="1146"/>
        <v>0</v>
      </c>
      <c r="AI378" s="3" t="b">
        <f t="shared" si="1146"/>
        <v>0</v>
      </c>
      <c r="AJ378" s="3" t="b">
        <f t="shared" si="1146"/>
        <v>0</v>
      </c>
      <c r="AK378" s="3" t="b">
        <f t="shared" si="1146"/>
        <v>0</v>
      </c>
      <c r="AL378" s="3" t="b">
        <f t="shared" si="1146"/>
        <v>0</v>
      </c>
      <c r="AM378" s="3" t="b">
        <f t="shared" si="1146"/>
        <v>0</v>
      </c>
      <c r="AN378" s="8" t="b">
        <f t="shared" si="1146"/>
        <v>0</v>
      </c>
      <c r="AO378" s="10" t="b">
        <f t="shared" si="11"/>
        <v>0</v>
      </c>
      <c r="AP378" s="3" t="b">
        <f t="shared" ref="AP378:AZ378" si="1147">AND(AO378,C378=P$21)</f>
        <v>0</v>
      </c>
      <c r="AQ378" s="3" t="b">
        <f t="shared" si="1147"/>
        <v>0</v>
      </c>
      <c r="AR378" s="3" t="b">
        <f t="shared" si="1147"/>
        <v>0</v>
      </c>
      <c r="AS378" s="3" t="b">
        <f t="shared" si="1147"/>
        <v>0</v>
      </c>
      <c r="AT378" s="3" t="b">
        <f t="shared" si="1147"/>
        <v>0</v>
      </c>
      <c r="AU378" s="3" t="b">
        <f t="shared" si="1147"/>
        <v>0</v>
      </c>
      <c r="AV378" s="3" t="b">
        <f t="shared" si="1147"/>
        <v>0</v>
      </c>
      <c r="AW378" s="3" t="b">
        <f t="shared" si="1147"/>
        <v>0</v>
      </c>
      <c r="AX378" s="3" t="b">
        <f t="shared" si="1147"/>
        <v>0</v>
      </c>
      <c r="AY378" s="3" t="b">
        <f t="shared" si="1147"/>
        <v>0</v>
      </c>
      <c r="AZ378" s="3" t="b">
        <f t="shared" si="1147"/>
        <v>0</v>
      </c>
    </row>
    <row r="379">
      <c r="A379" s="9" t="s">
        <v>433</v>
      </c>
      <c r="B379" s="3">
        <f t="shared" ref="B379:M379" si="1148">VALUE(MID($A379,B$1,1))</f>
        <v>1</v>
      </c>
      <c r="C379" s="3">
        <f t="shared" si="1148"/>
        <v>1</v>
      </c>
      <c r="D379" s="3">
        <f t="shared" si="1148"/>
        <v>1</v>
      </c>
      <c r="E379" s="3">
        <f t="shared" si="1148"/>
        <v>0</v>
      </c>
      <c r="F379" s="3">
        <f t="shared" si="1148"/>
        <v>1</v>
      </c>
      <c r="G379" s="3">
        <f t="shared" si="1148"/>
        <v>1</v>
      </c>
      <c r="H379" s="3">
        <f t="shared" si="1148"/>
        <v>1</v>
      </c>
      <c r="I379" s="3">
        <f t="shared" si="1148"/>
        <v>1</v>
      </c>
      <c r="J379" s="3">
        <f t="shared" si="1148"/>
        <v>0</v>
      </c>
      <c r="K379" s="3">
        <f t="shared" si="1148"/>
        <v>1</v>
      </c>
      <c r="L379" s="3">
        <f t="shared" si="1148"/>
        <v>1</v>
      </c>
      <c r="M379" s="3">
        <f t="shared" si="1148"/>
        <v>1</v>
      </c>
      <c r="AA379" s="3">
        <f t="shared" si="8"/>
        <v>3831</v>
      </c>
      <c r="AB379" s="7" t="b">
        <v>1</v>
      </c>
      <c r="AC379" s="3" t="b">
        <f t="shared" si="9"/>
        <v>0</v>
      </c>
      <c r="AD379" s="3" t="b">
        <f t="shared" ref="AD379:AN379" si="1149">AND(AC379,C379=P$15)</f>
        <v>0</v>
      </c>
      <c r="AE379" s="3" t="b">
        <f t="shared" si="1149"/>
        <v>0</v>
      </c>
      <c r="AF379" s="3" t="b">
        <f t="shared" si="1149"/>
        <v>0</v>
      </c>
      <c r="AG379" s="3" t="b">
        <f t="shared" si="1149"/>
        <v>0</v>
      </c>
      <c r="AH379" s="3" t="b">
        <f t="shared" si="1149"/>
        <v>0</v>
      </c>
      <c r="AI379" s="3" t="b">
        <f t="shared" si="1149"/>
        <v>0</v>
      </c>
      <c r="AJ379" s="3" t="b">
        <f t="shared" si="1149"/>
        <v>0</v>
      </c>
      <c r="AK379" s="3" t="b">
        <f t="shared" si="1149"/>
        <v>0</v>
      </c>
      <c r="AL379" s="3" t="b">
        <f t="shared" si="1149"/>
        <v>0</v>
      </c>
      <c r="AM379" s="3" t="b">
        <f t="shared" si="1149"/>
        <v>0</v>
      </c>
      <c r="AN379" s="8" t="b">
        <f t="shared" si="1149"/>
        <v>0</v>
      </c>
      <c r="AO379" s="10" t="b">
        <f t="shared" si="11"/>
        <v>1</v>
      </c>
      <c r="AP379" s="3" t="b">
        <f t="shared" ref="AP379:AZ379" si="1150">AND(AO379,C379=P$21)</f>
        <v>0</v>
      </c>
      <c r="AQ379" s="3" t="b">
        <f t="shared" si="1150"/>
        <v>0</v>
      </c>
      <c r="AR379" s="3" t="b">
        <f t="shared" si="1150"/>
        <v>0</v>
      </c>
      <c r="AS379" s="3" t="b">
        <f t="shared" si="1150"/>
        <v>0</v>
      </c>
      <c r="AT379" s="3" t="b">
        <f t="shared" si="1150"/>
        <v>0</v>
      </c>
      <c r="AU379" s="3" t="b">
        <f t="shared" si="1150"/>
        <v>0</v>
      </c>
      <c r="AV379" s="3" t="b">
        <f t="shared" si="1150"/>
        <v>0</v>
      </c>
      <c r="AW379" s="3" t="b">
        <f t="shared" si="1150"/>
        <v>0</v>
      </c>
      <c r="AX379" s="3" t="b">
        <f t="shared" si="1150"/>
        <v>0</v>
      </c>
      <c r="AY379" s="3" t="b">
        <f t="shared" si="1150"/>
        <v>0</v>
      </c>
      <c r="AZ379" s="3" t="b">
        <f t="shared" si="1150"/>
        <v>0</v>
      </c>
    </row>
    <row r="380">
      <c r="A380" s="9" t="s">
        <v>434</v>
      </c>
      <c r="B380" s="3">
        <f t="shared" ref="B380:M380" si="1151">VALUE(MID($A380,B$1,1))</f>
        <v>0</v>
      </c>
      <c r="C380" s="3">
        <f t="shared" si="1151"/>
        <v>0</v>
      </c>
      <c r="D380" s="3">
        <f t="shared" si="1151"/>
        <v>1</v>
      </c>
      <c r="E380" s="3">
        <f t="shared" si="1151"/>
        <v>1</v>
      </c>
      <c r="F380" s="3">
        <f t="shared" si="1151"/>
        <v>0</v>
      </c>
      <c r="G380" s="3">
        <f t="shared" si="1151"/>
        <v>0</v>
      </c>
      <c r="H380" s="3">
        <f t="shared" si="1151"/>
        <v>0</v>
      </c>
      <c r="I380" s="3">
        <f t="shared" si="1151"/>
        <v>0</v>
      </c>
      <c r="J380" s="3">
        <f t="shared" si="1151"/>
        <v>1</v>
      </c>
      <c r="K380" s="3">
        <f t="shared" si="1151"/>
        <v>1</v>
      </c>
      <c r="L380" s="3">
        <f t="shared" si="1151"/>
        <v>1</v>
      </c>
      <c r="M380" s="3">
        <f t="shared" si="1151"/>
        <v>0</v>
      </c>
      <c r="AA380" s="3">
        <f t="shared" si="8"/>
        <v>782</v>
      </c>
      <c r="AB380" s="7" t="b">
        <v>1</v>
      </c>
      <c r="AC380" s="3" t="b">
        <f t="shared" si="9"/>
        <v>1</v>
      </c>
      <c r="AD380" s="3" t="b">
        <f t="shared" ref="AD380:AN380" si="1152">AND(AC380,C380=P$15)</f>
        <v>1</v>
      </c>
      <c r="AE380" s="3" t="b">
        <f t="shared" si="1152"/>
        <v>1</v>
      </c>
      <c r="AF380" s="3" t="b">
        <f t="shared" si="1152"/>
        <v>1</v>
      </c>
      <c r="AG380" s="3" t="b">
        <f t="shared" si="1152"/>
        <v>1</v>
      </c>
      <c r="AH380" s="3" t="b">
        <f t="shared" si="1152"/>
        <v>1</v>
      </c>
      <c r="AI380" s="3" t="b">
        <f t="shared" si="1152"/>
        <v>1</v>
      </c>
      <c r="AJ380" s="3" t="b">
        <f t="shared" si="1152"/>
        <v>1</v>
      </c>
      <c r="AK380" s="3" t="b">
        <f t="shared" si="1152"/>
        <v>1</v>
      </c>
      <c r="AL380" s="3" t="b">
        <f t="shared" si="1152"/>
        <v>1</v>
      </c>
      <c r="AM380" s="3" t="b">
        <f t="shared" si="1152"/>
        <v>0</v>
      </c>
      <c r="AN380" s="8" t="b">
        <f t="shared" si="1152"/>
        <v>0</v>
      </c>
      <c r="AO380" s="10" t="b">
        <f t="shared" si="11"/>
        <v>0</v>
      </c>
      <c r="AP380" s="3" t="b">
        <f t="shared" ref="AP380:AZ380" si="1153">AND(AO380,C380=P$21)</f>
        <v>0</v>
      </c>
      <c r="AQ380" s="3" t="b">
        <f t="shared" si="1153"/>
        <v>0</v>
      </c>
      <c r="AR380" s="3" t="b">
        <f t="shared" si="1153"/>
        <v>0</v>
      </c>
      <c r="AS380" s="3" t="b">
        <f t="shared" si="1153"/>
        <v>0</v>
      </c>
      <c r="AT380" s="3" t="b">
        <f t="shared" si="1153"/>
        <v>0</v>
      </c>
      <c r="AU380" s="3" t="b">
        <f t="shared" si="1153"/>
        <v>0</v>
      </c>
      <c r="AV380" s="3" t="b">
        <f t="shared" si="1153"/>
        <v>0</v>
      </c>
      <c r="AW380" s="3" t="b">
        <f t="shared" si="1153"/>
        <v>0</v>
      </c>
      <c r="AX380" s="3" t="b">
        <f t="shared" si="1153"/>
        <v>0</v>
      </c>
      <c r="AY380" s="3" t="b">
        <f t="shared" si="1153"/>
        <v>0</v>
      </c>
      <c r="AZ380" s="3" t="b">
        <f t="shared" si="1153"/>
        <v>0</v>
      </c>
    </row>
    <row r="381">
      <c r="A381" s="9" t="s">
        <v>435</v>
      </c>
      <c r="B381" s="3">
        <f t="shared" ref="B381:M381" si="1154">VALUE(MID($A381,B$1,1))</f>
        <v>0</v>
      </c>
      <c r="C381" s="3">
        <f t="shared" si="1154"/>
        <v>0</v>
      </c>
      <c r="D381" s="3">
        <f t="shared" si="1154"/>
        <v>0</v>
      </c>
      <c r="E381" s="3">
        <f t="shared" si="1154"/>
        <v>0</v>
      </c>
      <c r="F381" s="3">
        <f t="shared" si="1154"/>
        <v>0</v>
      </c>
      <c r="G381" s="3">
        <f t="shared" si="1154"/>
        <v>0</v>
      </c>
      <c r="H381" s="3">
        <f t="shared" si="1154"/>
        <v>0</v>
      </c>
      <c r="I381" s="3">
        <f t="shared" si="1154"/>
        <v>1</v>
      </c>
      <c r="J381" s="3">
        <f t="shared" si="1154"/>
        <v>1</v>
      </c>
      <c r="K381" s="3">
        <f t="shared" si="1154"/>
        <v>0</v>
      </c>
      <c r="L381" s="3">
        <f t="shared" si="1154"/>
        <v>1</v>
      </c>
      <c r="M381" s="3">
        <f t="shared" si="1154"/>
        <v>0</v>
      </c>
      <c r="AA381" s="3">
        <f t="shared" si="8"/>
        <v>26</v>
      </c>
      <c r="AB381" s="7" t="b">
        <v>1</v>
      </c>
      <c r="AC381" s="3" t="b">
        <f t="shared" si="9"/>
        <v>1</v>
      </c>
      <c r="AD381" s="3" t="b">
        <f t="shared" ref="AD381:AN381" si="1155">AND(AC381,C381=P$15)</f>
        <v>1</v>
      </c>
      <c r="AE381" s="3" t="b">
        <f t="shared" si="1155"/>
        <v>0</v>
      </c>
      <c r="AF381" s="3" t="b">
        <f t="shared" si="1155"/>
        <v>0</v>
      </c>
      <c r="AG381" s="3" t="b">
        <f t="shared" si="1155"/>
        <v>0</v>
      </c>
      <c r="AH381" s="3" t="b">
        <f t="shared" si="1155"/>
        <v>0</v>
      </c>
      <c r="AI381" s="3" t="b">
        <f t="shared" si="1155"/>
        <v>0</v>
      </c>
      <c r="AJ381" s="3" t="b">
        <f t="shared" si="1155"/>
        <v>0</v>
      </c>
      <c r="AK381" s="3" t="b">
        <f t="shared" si="1155"/>
        <v>0</v>
      </c>
      <c r="AL381" s="3" t="b">
        <f t="shared" si="1155"/>
        <v>0</v>
      </c>
      <c r="AM381" s="3" t="b">
        <f t="shared" si="1155"/>
        <v>0</v>
      </c>
      <c r="AN381" s="8" t="b">
        <f t="shared" si="1155"/>
        <v>0</v>
      </c>
      <c r="AO381" s="10" t="b">
        <f t="shared" si="11"/>
        <v>0</v>
      </c>
      <c r="AP381" s="3" t="b">
        <f t="shared" ref="AP381:AZ381" si="1156">AND(AO381,C381=P$21)</f>
        <v>0</v>
      </c>
      <c r="AQ381" s="3" t="b">
        <f t="shared" si="1156"/>
        <v>0</v>
      </c>
      <c r="AR381" s="3" t="b">
        <f t="shared" si="1156"/>
        <v>0</v>
      </c>
      <c r="AS381" s="3" t="b">
        <f t="shared" si="1156"/>
        <v>0</v>
      </c>
      <c r="AT381" s="3" t="b">
        <f t="shared" si="1156"/>
        <v>0</v>
      </c>
      <c r="AU381" s="3" t="b">
        <f t="shared" si="1156"/>
        <v>0</v>
      </c>
      <c r="AV381" s="3" t="b">
        <f t="shared" si="1156"/>
        <v>0</v>
      </c>
      <c r="AW381" s="3" t="b">
        <f t="shared" si="1156"/>
        <v>0</v>
      </c>
      <c r="AX381" s="3" t="b">
        <f t="shared" si="1156"/>
        <v>0</v>
      </c>
      <c r="AY381" s="3" t="b">
        <f t="shared" si="1156"/>
        <v>0</v>
      </c>
      <c r="AZ381" s="3" t="b">
        <f t="shared" si="1156"/>
        <v>0</v>
      </c>
    </row>
    <row r="382">
      <c r="A382" s="9" t="s">
        <v>436</v>
      </c>
      <c r="B382" s="3">
        <f t="shared" ref="B382:M382" si="1157">VALUE(MID($A382,B$1,1))</f>
        <v>0</v>
      </c>
      <c r="C382" s="3">
        <f t="shared" si="1157"/>
        <v>0</v>
      </c>
      <c r="D382" s="3">
        <f t="shared" si="1157"/>
        <v>0</v>
      </c>
      <c r="E382" s="3">
        <f t="shared" si="1157"/>
        <v>1</v>
      </c>
      <c r="F382" s="3">
        <f t="shared" si="1157"/>
        <v>0</v>
      </c>
      <c r="G382" s="3">
        <f t="shared" si="1157"/>
        <v>0</v>
      </c>
      <c r="H382" s="3">
        <f t="shared" si="1157"/>
        <v>1</v>
      </c>
      <c r="I382" s="3">
        <f t="shared" si="1157"/>
        <v>0</v>
      </c>
      <c r="J382" s="3">
        <f t="shared" si="1157"/>
        <v>1</v>
      </c>
      <c r="K382" s="3">
        <f t="shared" si="1157"/>
        <v>0</v>
      </c>
      <c r="L382" s="3">
        <f t="shared" si="1157"/>
        <v>0</v>
      </c>
      <c r="M382" s="3">
        <f t="shared" si="1157"/>
        <v>1</v>
      </c>
      <c r="AA382" s="3">
        <f t="shared" si="8"/>
        <v>297</v>
      </c>
      <c r="AB382" s="7" t="b">
        <v>1</v>
      </c>
      <c r="AC382" s="3" t="b">
        <f t="shared" si="9"/>
        <v>1</v>
      </c>
      <c r="AD382" s="3" t="b">
        <f t="shared" ref="AD382:AN382" si="1158">AND(AC382,C382=P$15)</f>
        <v>1</v>
      </c>
      <c r="AE382" s="3" t="b">
        <f t="shared" si="1158"/>
        <v>0</v>
      </c>
      <c r="AF382" s="3" t="b">
        <f t="shared" si="1158"/>
        <v>0</v>
      </c>
      <c r="AG382" s="3" t="b">
        <f t="shared" si="1158"/>
        <v>0</v>
      </c>
      <c r="AH382" s="3" t="b">
        <f t="shared" si="1158"/>
        <v>0</v>
      </c>
      <c r="AI382" s="3" t="b">
        <f t="shared" si="1158"/>
        <v>0</v>
      </c>
      <c r="AJ382" s="3" t="b">
        <f t="shared" si="1158"/>
        <v>0</v>
      </c>
      <c r="AK382" s="3" t="b">
        <f t="shared" si="1158"/>
        <v>0</v>
      </c>
      <c r="AL382" s="3" t="b">
        <f t="shared" si="1158"/>
        <v>0</v>
      </c>
      <c r="AM382" s="3" t="b">
        <f t="shared" si="1158"/>
        <v>0</v>
      </c>
      <c r="AN382" s="8" t="b">
        <f t="shared" si="1158"/>
        <v>0</v>
      </c>
      <c r="AO382" s="10" t="b">
        <f t="shared" si="11"/>
        <v>0</v>
      </c>
      <c r="AP382" s="3" t="b">
        <f t="shared" ref="AP382:AZ382" si="1159">AND(AO382,C382=P$21)</f>
        <v>0</v>
      </c>
      <c r="AQ382" s="3" t="b">
        <f t="shared" si="1159"/>
        <v>0</v>
      </c>
      <c r="AR382" s="3" t="b">
        <f t="shared" si="1159"/>
        <v>0</v>
      </c>
      <c r="AS382" s="3" t="b">
        <f t="shared" si="1159"/>
        <v>0</v>
      </c>
      <c r="AT382" s="3" t="b">
        <f t="shared" si="1159"/>
        <v>0</v>
      </c>
      <c r="AU382" s="3" t="b">
        <f t="shared" si="1159"/>
        <v>0</v>
      </c>
      <c r="AV382" s="3" t="b">
        <f t="shared" si="1159"/>
        <v>0</v>
      </c>
      <c r="AW382" s="3" t="b">
        <f t="shared" si="1159"/>
        <v>0</v>
      </c>
      <c r="AX382" s="3" t="b">
        <f t="shared" si="1159"/>
        <v>0</v>
      </c>
      <c r="AY382" s="3" t="b">
        <f t="shared" si="1159"/>
        <v>0</v>
      </c>
      <c r="AZ382" s="3" t="b">
        <f t="shared" si="1159"/>
        <v>0</v>
      </c>
    </row>
    <row r="383">
      <c r="A383" s="9" t="s">
        <v>437</v>
      </c>
      <c r="B383" s="3">
        <f t="shared" ref="B383:M383" si="1160">VALUE(MID($A383,B$1,1))</f>
        <v>1</v>
      </c>
      <c r="C383" s="3">
        <f t="shared" si="1160"/>
        <v>0</v>
      </c>
      <c r="D383" s="3">
        <f t="shared" si="1160"/>
        <v>1</v>
      </c>
      <c r="E383" s="3">
        <f t="shared" si="1160"/>
        <v>0</v>
      </c>
      <c r="F383" s="3">
        <f t="shared" si="1160"/>
        <v>0</v>
      </c>
      <c r="G383" s="3">
        <f t="shared" si="1160"/>
        <v>1</v>
      </c>
      <c r="H383" s="3">
        <f t="shared" si="1160"/>
        <v>1</v>
      </c>
      <c r="I383" s="3">
        <f t="shared" si="1160"/>
        <v>0</v>
      </c>
      <c r="J383" s="3">
        <f t="shared" si="1160"/>
        <v>1</v>
      </c>
      <c r="K383" s="3">
        <f t="shared" si="1160"/>
        <v>0</v>
      </c>
      <c r="L383" s="3">
        <f t="shared" si="1160"/>
        <v>0</v>
      </c>
      <c r="M383" s="3">
        <f t="shared" si="1160"/>
        <v>0</v>
      </c>
      <c r="AA383" s="3">
        <f t="shared" si="8"/>
        <v>2664</v>
      </c>
      <c r="AB383" s="7" t="b">
        <v>1</v>
      </c>
      <c r="AC383" s="3" t="b">
        <f t="shared" si="9"/>
        <v>0</v>
      </c>
      <c r="AD383" s="3" t="b">
        <f t="shared" ref="AD383:AN383" si="1161">AND(AC383,C383=P$15)</f>
        <v>0</v>
      </c>
      <c r="AE383" s="3" t="b">
        <f t="shared" si="1161"/>
        <v>0</v>
      </c>
      <c r="AF383" s="3" t="b">
        <f t="shared" si="1161"/>
        <v>0</v>
      </c>
      <c r="AG383" s="3" t="b">
        <f t="shared" si="1161"/>
        <v>0</v>
      </c>
      <c r="AH383" s="3" t="b">
        <f t="shared" si="1161"/>
        <v>0</v>
      </c>
      <c r="AI383" s="3" t="b">
        <f t="shared" si="1161"/>
        <v>0</v>
      </c>
      <c r="AJ383" s="3" t="b">
        <f t="shared" si="1161"/>
        <v>0</v>
      </c>
      <c r="AK383" s="3" t="b">
        <f t="shared" si="1161"/>
        <v>0</v>
      </c>
      <c r="AL383" s="3" t="b">
        <f t="shared" si="1161"/>
        <v>0</v>
      </c>
      <c r="AM383" s="3" t="b">
        <f t="shared" si="1161"/>
        <v>0</v>
      </c>
      <c r="AN383" s="8" t="b">
        <f t="shared" si="1161"/>
        <v>0</v>
      </c>
      <c r="AO383" s="10" t="b">
        <f t="shared" si="11"/>
        <v>1</v>
      </c>
      <c r="AP383" s="3" t="b">
        <f t="shared" ref="AP383:AZ383" si="1162">AND(AO383,C383=P$21)</f>
        <v>1</v>
      </c>
      <c r="AQ383" s="3" t="b">
        <f t="shared" si="1162"/>
        <v>1</v>
      </c>
      <c r="AR383" s="3" t="b">
        <f t="shared" si="1162"/>
        <v>1</v>
      </c>
      <c r="AS383" s="3" t="b">
        <f t="shared" si="1162"/>
        <v>0</v>
      </c>
      <c r="AT383" s="3" t="b">
        <f t="shared" si="1162"/>
        <v>0</v>
      </c>
      <c r="AU383" s="3" t="b">
        <f t="shared" si="1162"/>
        <v>0</v>
      </c>
      <c r="AV383" s="3" t="b">
        <f t="shared" si="1162"/>
        <v>0</v>
      </c>
      <c r="AW383" s="3" t="b">
        <f t="shared" si="1162"/>
        <v>0</v>
      </c>
      <c r="AX383" s="3" t="b">
        <f t="shared" si="1162"/>
        <v>0</v>
      </c>
      <c r="AY383" s="3" t="b">
        <f t="shared" si="1162"/>
        <v>0</v>
      </c>
      <c r="AZ383" s="3" t="b">
        <f t="shared" si="1162"/>
        <v>0</v>
      </c>
    </row>
    <row r="384">
      <c r="A384" s="9" t="s">
        <v>438</v>
      </c>
      <c r="B384" s="3">
        <f t="shared" ref="B384:M384" si="1163">VALUE(MID($A384,B$1,1))</f>
        <v>1</v>
      </c>
      <c r="C384" s="3">
        <f t="shared" si="1163"/>
        <v>0</v>
      </c>
      <c r="D384" s="3">
        <f t="shared" si="1163"/>
        <v>0</v>
      </c>
      <c r="E384" s="3">
        <f t="shared" si="1163"/>
        <v>0</v>
      </c>
      <c r="F384" s="3">
        <f t="shared" si="1163"/>
        <v>1</v>
      </c>
      <c r="G384" s="3">
        <f t="shared" si="1163"/>
        <v>1</v>
      </c>
      <c r="H384" s="3">
        <f t="shared" si="1163"/>
        <v>1</v>
      </c>
      <c r="I384" s="3">
        <f t="shared" si="1163"/>
        <v>0</v>
      </c>
      <c r="J384" s="3">
        <f t="shared" si="1163"/>
        <v>1</v>
      </c>
      <c r="K384" s="3">
        <f t="shared" si="1163"/>
        <v>1</v>
      </c>
      <c r="L384" s="3">
        <f t="shared" si="1163"/>
        <v>1</v>
      </c>
      <c r="M384" s="3">
        <f t="shared" si="1163"/>
        <v>0</v>
      </c>
      <c r="AA384" s="3">
        <f t="shared" si="8"/>
        <v>2286</v>
      </c>
      <c r="AB384" s="7" t="b">
        <v>1</v>
      </c>
      <c r="AC384" s="3" t="b">
        <f t="shared" si="9"/>
        <v>0</v>
      </c>
      <c r="AD384" s="3" t="b">
        <f t="shared" ref="AD384:AN384" si="1164">AND(AC384,C384=P$15)</f>
        <v>0</v>
      </c>
      <c r="AE384" s="3" t="b">
        <f t="shared" si="1164"/>
        <v>0</v>
      </c>
      <c r="AF384" s="3" t="b">
        <f t="shared" si="1164"/>
        <v>0</v>
      </c>
      <c r="AG384" s="3" t="b">
        <f t="shared" si="1164"/>
        <v>0</v>
      </c>
      <c r="AH384" s="3" t="b">
        <f t="shared" si="1164"/>
        <v>0</v>
      </c>
      <c r="AI384" s="3" t="b">
        <f t="shared" si="1164"/>
        <v>0</v>
      </c>
      <c r="AJ384" s="3" t="b">
        <f t="shared" si="1164"/>
        <v>0</v>
      </c>
      <c r="AK384" s="3" t="b">
        <f t="shared" si="1164"/>
        <v>0</v>
      </c>
      <c r="AL384" s="3" t="b">
        <f t="shared" si="1164"/>
        <v>0</v>
      </c>
      <c r="AM384" s="3" t="b">
        <f t="shared" si="1164"/>
        <v>0</v>
      </c>
      <c r="AN384" s="8" t="b">
        <f t="shared" si="1164"/>
        <v>0</v>
      </c>
      <c r="AO384" s="10" t="b">
        <f t="shared" si="11"/>
        <v>1</v>
      </c>
      <c r="AP384" s="3" t="b">
        <f t="shared" ref="AP384:AZ384" si="1165">AND(AO384,C384=P$21)</f>
        <v>1</v>
      </c>
      <c r="AQ384" s="3" t="b">
        <f t="shared" si="1165"/>
        <v>0</v>
      </c>
      <c r="AR384" s="3" t="b">
        <f t="shared" si="1165"/>
        <v>0</v>
      </c>
      <c r="AS384" s="3" t="b">
        <f t="shared" si="1165"/>
        <v>0</v>
      </c>
      <c r="AT384" s="3" t="b">
        <f t="shared" si="1165"/>
        <v>0</v>
      </c>
      <c r="AU384" s="3" t="b">
        <f t="shared" si="1165"/>
        <v>0</v>
      </c>
      <c r="AV384" s="3" t="b">
        <f t="shared" si="1165"/>
        <v>0</v>
      </c>
      <c r="AW384" s="3" t="b">
        <f t="shared" si="1165"/>
        <v>0</v>
      </c>
      <c r="AX384" s="3" t="b">
        <f t="shared" si="1165"/>
        <v>0</v>
      </c>
      <c r="AY384" s="3" t="b">
        <f t="shared" si="1165"/>
        <v>0</v>
      </c>
      <c r="AZ384" s="3" t="b">
        <f t="shared" si="1165"/>
        <v>0</v>
      </c>
    </row>
    <row r="385">
      <c r="A385" s="9" t="s">
        <v>439</v>
      </c>
      <c r="B385" s="3">
        <f t="shared" ref="B385:M385" si="1166">VALUE(MID($A385,B$1,1))</f>
        <v>1</v>
      </c>
      <c r="C385" s="3">
        <f t="shared" si="1166"/>
        <v>0</v>
      </c>
      <c r="D385" s="3">
        <f t="shared" si="1166"/>
        <v>1</v>
      </c>
      <c r="E385" s="3">
        <f t="shared" si="1166"/>
        <v>1</v>
      </c>
      <c r="F385" s="3">
        <f t="shared" si="1166"/>
        <v>1</v>
      </c>
      <c r="G385" s="3">
        <f t="shared" si="1166"/>
        <v>1</v>
      </c>
      <c r="H385" s="3">
        <f t="shared" si="1166"/>
        <v>0</v>
      </c>
      <c r="I385" s="3">
        <f t="shared" si="1166"/>
        <v>0</v>
      </c>
      <c r="J385" s="3">
        <f t="shared" si="1166"/>
        <v>1</v>
      </c>
      <c r="K385" s="3">
        <f t="shared" si="1166"/>
        <v>0</v>
      </c>
      <c r="L385" s="3">
        <f t="shared" si="1166"/>
        <v>0</v>
      </c>
      <c r="M385" s="3">
        <f t="shared" si="1166"/>
        <v>1</v>
      </c>
      <c r="AA385" s="3">
        <f t="shared" si="8"/>
        <v>3017</v>
      </c>
      <c r="AB385" s="7" t="b">
        <v>1</v>
      </c>
      <c r="AC385" s="3" t="b">
        <f t="shared" si="9"/>
        <v>0</v>
      </c>
      <c r="AD385" s="3" t="b">
        <f t="shared" ref="AD385:AN385" si="1167">AND(AC385,C385=P$15)</f>
        <v>0</v>
      </c>
      <c r="AE385" s="3" t="b">
        <f t="shared" si="1167"/>
        <v>0</v>
      </c>
      <c r="AF385" s="3" t="b">
        <f t="shared" si="1167"/>
        <v>0</v>
      </c>
      <c r="AG385" s="3" t="b">
        <f t="shared" si="1167"/>
        <v>0</v>
      </c>
      <c r="AH385" s="3" t="b">
        <f t="shared" si="1167"/>
        <v>0</v>
      </c>
      <c r="AI385" s="3" t="b">
        <f t="shared" si="1167"/>
        <v>0</v>
      </c>
      <c r="AJ385" s="3" t="b">
        <f t="shared" si="1167"/>
        <v>0</v>
      </c>
      <c r="AK385" s="3" t="b">
        <f t="shared" si="1167"/>
        <v>0</v>
      </c>
      <c r="AL385" s="3" t="b">
        <f t="shared" si="1167"/>
        <v>0</v>
      </c>
      <c r="AM385" s="3" t="b">
        <f t="shared" si="1167"/>
        <v>0</v>
      </c>
      <c r="AN385" s="8" t="b">
        <f t="shared" si="1167"/>
        <v>0</v>
      </c>
      <c r="AO385" s="10" t="b">
        <f t="shared" si="11"/>
        <v>1</v>
      </c>
      <c r="AP385" s="3" t="b">
        <f t="shared" ref="AP385:AZ385" si="1168">AND(AO385,C385=P$21)</f>
        <v>1</v>
      </c>
      <c r="AQ385" s="3" t="b">
        <f t="shared" si="1168"/>
        <v>1</v>
      </c>
      <c r="AR385" s="3" t="b">
        <f t="shared" si="1168"/>
        <v>0</v>
      </c>
      <c r="AS385" s="3" t="b">
        <f t="shared" si="1168"/>
        <v>0</v>
      </c>
      <c r="AT385" s="3" t="b">
        <f t="shared" si="1168"/>
        <v>0</v>
      </c>
      <c r="AU385" s="3" t="b">
        <f t="shared" si="1168"/>
        <v>0</v>
      </c>
      <c r="AV385" s="3" t="b">
        <f t="shared" si="1168"/>
        <v>0</v>
      </c>
      <c r="AW385" s="3" t="b">
        <f t="shared" si="1168"/>
        <v>0</v>
      </c>
      <c r="AX385" s="3" t="b">
        <f t="shared" si="1168"/>
        <v>0</v>
      </c>
      <c r="AY385" s="3" t="b">
        <f t="shared" si="1168"/>
        <v>0</v>
      </c>
      <c r="AZ385" s="3" t="b">
        <f t="shared" si="1168"/>
        <v>0</v>
      </c>
    </row>
    <row r="386">
      <c r="A386" s="9" t="s">
        <v>440</v>
      </c>
      <c r="B386" s="3">
        <f t="shared" ref="B386:M386" si="1169">VALUE(MID($A386,B$1,1))</f>
        <v>0</v>
      </c>
      <c r="C386" s="3">
        <f t="shared" si="1169"/>
        <v>0</v>
      </c>
      <c r="D386" s="3">
        <f t="shared" si="1169"/>
        <v>0</v>
      </c>
      <c r="E386" s="3">
        <f t="shared" si="1169"/>
        <v>1</v>
      </c>
      <c r="F386" s="3">
        <f t="shared" si="1169"/>
        <v>0</v>
      </c>
      <c r="G386" s="3">
        <f t="shared" si="1169"/>
        <v>0</v>
      </c>
      <c r="H386" s="3">
        <f t="shared" si="1169"/>
        <v>1</v>
      </c>
      <c r="I386" s="3">
        <f t="shared" si="1169"/>
        <v>1</v>
      </c>
      <c r="J386" s="3">
        <f t="shared" si="1169"/>
        <v>0</v>
      </c>
      <c r="K386" s="3">
        <f t="shared" si="1169"/>
        <v>0</v>
      </c>
      <c r="L386" s="3">
        <f t="shared" si="1169"/>
        <v>0</v>
      </c>
      <c r="M386" s="3">
        <f t="shared" si="1169"/>
        <v>0</v>
      </c>
      <c r="AA386" s="3">
        <f t="shared" si="8"/>
        <v>304</v>
      </c>
      <c r="AB386" s="7" t="b">
        <v>1</v>
      </c>
      <c r="AC386" s="3" t="b">
        <f t="shared" si="9"/>
        <v>1</v>
      </c>
      <c r="AD386" s="3" t="b">
        <f t="shared" ref="AD386:AN386" si="1170">AND(AC386,C386=P$15)</f>
        <v>1</v>
      </c>
      <c r="AE386" s="3" t="b">
        <f t="shared" si="1170"/>
        <v>0</v>
      </c>
      <c r="AF386" s="3" t="b">
        <f t="shared" si="1170"/>
        <v>0</v>
      </c>
      <c r="AG386" s="3" t="b">
        <f t="shared" si="1170"/>
        <v>0</v>
      </c>
      <c r="AH386" s="3" t="b">
        <f t="shared" si="1170"/>
        <v>0</v>
      </c>
      <c r="AI386" s="3" t="b">
        <f t="shared" si="1170"/>
        <v>0</v>
      </c>
      <c r="AJ386" s="3" t="b">
        <f t="shared" si="1170"/>
        <v>0</v>
      </c>
      <c r="AK386" s="3" t="b">
        <f t="shared" si="1170"/>
        <v>0</v>
      </c>
      <c r="AL386" s="3" t="b">
        <f t="shared" si="1170"/>
        <v>0</v>
      </c>
      <c r="AM386" s="3" t="b">
        <f t="shared" si="1170"/>
        <v>0</v>
      </c>
      <c r="AN386" s="8" t="b">
        <f t="shared" si="1170"/>
        <v>0</v>
      </c>
      <c r="AO386" s="10" t="b">
        <f t="shared" si="11"/>
        <v>0</v>
      </c>
      <c r="AP386" s="3" t="b">
        <f t="shared" ref="AP386:AZ386" si="1171">AND(AO386,C386=P$21)</f>
        <v>0</v>
      </c>
      <c r="AQ386" s="3" t="b">
        <f t="shared" si="1171"/>
        <v>0</v>
      </c>
      <c r="AR386" s="3" t="b">
        <f t="shared" si="1171"/>
        <v>0</v>
      </c>
      <c r="AS386" s="3" t="b">
        <f t="shared" si="1171"/>
        <v>0</v>
      </c>
      <c r="AT386" s="3" t="b">
        <f t="shared" si="1171"/>
        <v>0</v>
      </c>
      <c r="AU386" s="3" t="b">
        <f t="shared" si="1171"/>
        <v>0</v>
      </c>
      <c r="AV386" s="3" t="b">
        <f t="shared" si="1171"/>
        <v>0</v>
      </c>
      <c r="AW386" s="3" t="b">
        <f t="shared" si="1171"/>
        <v>0</v>
      </c>
      <c r="AX386" s="3" t="b">
        <f t="shared" si="1171"/>
        <v>0</v>
      </c>
      <c r="AY386" s="3" t="b">
        <f t="shared" si="1171"/>
        <v>0</v>
      </c>
      <c r="AZ386" s="3" t="b">
        <f t="shared" si="1171"/>
        <v>0</v>
      </c>
    </row>
    <row r="387">
      <c r="A387" s="9" t="s">
        <v>441</v>
      </c>
      <c r="B387" s="3">
        <f t="shared" ref="B387:M387" si="1172">VALUE(MID($A387,B$1,1))</f>
        <v>0</v>
      </c>
      <c r="C387" s="3">
        <f t="shared" si="1172"/>
        <v>0</v>
      </c>
      <c r="D387" s="3">
        <f t="shared" si="1172"/>
        <v>0</v>
      </c>
      <c r="E387" s="3">
        <f t="shared" si="1172"/>
        <v>1</v>
      </c>
      <c r="F387" s="3">
        <f t="shared" si="1172"/>
        <v>0</v>
      </c>
      <c r="G387" s="3">
        <f t="shared" si="1172"/>
        <v>0</v>
      </c>
      <c r="H387" s="3">
        <f t="shared" si="1172"/>
        <v>0</v>
      </c>
      <c r="I387" s="3">
        <f t="shared" si="1172"/>
        <v>1</v>
      </c>
      <c r="J387" s="3">
        <f t="shared" si="1172"/>
        <v>1</v>
      </c>
      <c r="K387" s="3">
        <f t="shared" si="1172"/>
        <v>0</v>
      </c>
      <c r="L387" s="3">
        <f t="shared" si="1172"/>
        <v>1</v>
      </c>
      <c r="M387" s="3">
        <f t="shared" si="1172"/>
        <v>1</v>
      </c>
      <c r="AA387" s="3">
        <f t="shared" si="8"/>
        <v>283</v>
      </c>
      <c r="AB387" s="7" t="b">
        <v>1</v>
      </c>
      <c r="AC387" s="3" t="b">
        <f t="shared" si="9"/>
        <v>1</v>
      </c>
      <c r="AD387" s="3" t="b">
        <f t="shared" ref="AD387:AN387" si="1173">AND(AC387,C387=P$15)</f>
        <v>1</v>
      </c>
      <c r="AE387" s="3" t="b">
        <f t="shared" si="1173"/>
        <v>0</v>
      </c>
      <c r="AF387" s="3" t="b">
        <f t="shared" si="1173"/>
        <v>0</v>
      </c>
      <c r="AG387" s="3" t="b">
        <f t="shared" si="1173"/>
        <v>0</v>
      </c>
      <c r="AH387" s="3" t="b">
        <f t="shared" si="1173"/>
        <v>0</v>
      </c>
      <c r="AI387" s="3" t="b">
        <f t="shared" si="1173"/>
        <v>0</v>
      </c>
      <c r="AJ387" s="3" t="b">
        <f t="shared" si="1173"/>
        <v>0</v>
      </c>
      <c r="AK387" s="3" t="b">
        <f t="shared" si="1173"/>
        <v>0</v>
      </c>
      <c r="AL387" s="3" t="b">
        <f t="shared" si="1173"/>
        <v>0</v>
      </c>
      <c r="AM387" s="3" t="b">
        <f t="shared" si="1173"/>
        <v>0</v>
      </c>
      <c r="AN387" s="8" t="b">
        <f t="shared" si="1173"/>
        <v>0</v>
      </c>
      <c r="AO387" s="10" t="b">
        <f t="shared" si="11"/>
        <v>0</v>
      </c>
      <c r="AP387" s="3" t="b">
        <f t="shared" ref="AP387:AZ387" si="1174">AND(AO387,C387=P$21)</f>
        <v>0</v>
      </c>
      <c r="AQ387" s="3" t="b">
        <f t="shared" si="1174"/>
        <v>0</v>
      </c>
      <c r="AR387" s="3" t="b">
        <f t="shared" si="1174"/>
        <v>0</v>
      </c>
      <c r="AS387" s="3" t="b">
        <f t="shared" si="1174"/>
        <v>0</v>
      </c>
      <c r="AT387" s="3" t="b">
        <f t="shared" si="1174"/>
        <v>0</v>
      </c>
      <c r="AU387" s="3" t="b">
        <f t="shared" si="1174"/>
        <v>0</v>
      </c>
      <c r="AV387" s="3" t="b">
        <f t="shared" si="1174"/>
        <v>0</v>
      </c>
      <c r="AW387" s="3" t="b">
        <f t="shared" si="1174"/>
        <v>0</v>
      </c>
      <c r="AX387" s="3" t="b">
        <f t="shared" si="1174"/>
        <v>0</v>
      </c>
      <c r="AY387" s="3" t="b">
        <f t="shared" si="1174"/>
        <v>0</v>
      </c>
      <c r="AZ387" s="3" t="b">
        <f t="shared" si="1174"/>
        <v>0</v>
      </c>
    </row>
    <row r="388">
      <c r="A388" s="9" t="s">
        <v>442</v>
      </c>
      <c r="B388" s="3">
        <f t="shared" ref="B388:M388" si="1175">VALUE(MID($A388,B$1,1))</f>
        <v>0</v>
      </c>
      <c r="C388" s="3">
        <f t="shared" si="1175"/>
        <v>0</v>
      </c>
      <c r="D388" s="3">
        <f t="shared" si="1175"/>
        <v>1</v>
      </c>
      <c r="E388" s="3">
        <f t="shared" si="1175"/>
        <v>1</v>
      </c>
      <c r="F388" s="3">
        <f t="shared" si="1175"/>
        <v>1</v>
      </c>
      <c r="G388" s="3">
        <f t="shared" si="1175"/>
        <v>1</v>
      </c>
      <c r="H388" s="3">
        <f t="shared" si="1175"/>
        <v>0</v>
      </c>
      <c r="I388" s="3">
        <f t="shared" si="1175"/>
        <v>0</v>
      </c>
      <c r="J388" s="3">
        <f t="shared" si="1175"/>
        <v>0</v>
      </c>
      <c r="K388" s="3">
        <f t="shared" si="1175"/>
        <v>0</v>
      </c>
      <c r="L388" s="3">
        <f t="shared" si="1175"/>
        <v>1</v>
      </c>
      <c r="M388" s="3">
        <f t="shared" si="1175"/>
        <v>0</v>
      </c>
      <c r="AA388" s="3">
        <f t="shared" si="8"/>
        <v>962</v>
      </c>
      <c r="AB388" s="7" t="b">
        <v>1</v>
      </c>
      <c r="AC388" s="3" t="b">
        <f t="shared" si="9"/>
        <v>1</v>
      </c>
      <c r="AD388" s="3" t="b">
        <f t="shared" ref="AD388:AN388" si="1176">AND(AC388,C388=P$15)</f>
        <v>1</v>
      </c>
      <c r="AE388" s="3" t="b">
        <f t="shared" si="1176"/>
        <v>1</v>
      </c>
      <c r="AF388" s="3" t="b">
        <f t="shared" si="1176"/>
        <v>1</v>
      </c>
      <c r="AG388" s="3" t="b">
        <f t="shared" si="1176"/>
        <v>0</v>
      </c>
      <c r="AH388" s="3" t="b">
        <f t="shared" si="1176"/>
        <v>0</v>
      </c>
      <c r="AI388" s="3" t="b">
        <f t="shared" si="1176"/>
        <v>0</v>
      </c>
      <c r="AJ388" s="3" t="b">
        <f t="shared" si="1176"/>
        <v>0</v>
      </c>
      <c r="AK388" s="3" t="b">
        <f t="shared" si="1176"/>
        <v>0</v>
      </c>
      <c r="AL388" s="3" t="b">
        <f t="shared" si="1176"/>
        <v>0</v>
      </c>
      <c r="AM388" s="3" t="b">
        <f t="shared" si="1176"/>
        <v>0</v>
      </c>
      <c r="AN388" s="8" t="b">
        <f t="shared" si="1176"/>
        <v>0</v>
      </c>
      <c r="AO388" s="10" t="b">
        <f t="shared" si="11"/>
        <v>0</v>
      </c>
      <c r="AP388" s="3" t="b">
        <f t="shared" ref="AP388:AZ388" si="1177">AND(AO388,C388=P$21)</f>
        <v>0</v>
      </c>
      <c r="AQ388" s="3" t="b">
        <f t="shared" si="1177"/>
        <v>0</v>
      </c>
      <c r="AR388" s="3" t="b">
        <f t="shared" si="1177"/>
        <v>0</v>
      </c>
      <c r="AS388" s="3" t="b">
        <f t="shared" si="1177"/>
        <v>0</v>
      </c>
      <c r="AT388" s="3" t="b">
        <f t="shared" si="1177"/>
        <v>0</v>
      </c>
      <c r="AU388" s="3" t="b">
        <f t="shared" si="1177"/>
        <v>0</v>
      </c>
      <c r="AV388" s="3" t="b">
        <f t="shared" si="1177"/>
        <v>0</v>
      </c>
      <c r="AW388" s="3" t="b">
        <f t="shared" si="1177"/>
        <v>0</v>
      </c>
      <c r="AX388" s="3" t="b">
        <f t="shared" si="1177"/>
        <v>0</v>
      </c>
      <c r="AY388" s="3" t="b">
        <f t="shared" si="1177"/>
        <v>0</v>
      </c>
      <c r="AZ388" s="3" t="b">
        <f t="shared" si="1177"/>
        <v>0</v>
      </c>
    </row>
    <row r="389">
      <c r="A389" s="9" t="s">
        <v>443</v>
      </c>
      <c r="B389" s="3">
        <f t="shared" ref="B389:M389" si="1178">VALUE(MID($A389,B$1,1))</f>
        <v>0</v>
      </c>
      <c r="C389" s="3">
        <f t="shared" si="1178"/>
        <v>1</v>
      </c>
      <c r="D389" s="3">
        <f t="shared" si="1178"/>
        <v>0</v>
      </c>
      <c r="E389" s="3">
        <f t="shared" si="1178"/>
        <v>0</v>
      </c>
      <c r="F389" s="3">
        <f t="shared" si="1178"/>
        <v>1</v>
      </c>
      <c r="G389" s="3">
        <f t="shared" si="1178"/>
        <v>0</v>
      </c>
      <c r="H389" s="3">
        <f t="shared" si="1178"/>
        <v>0</v>
      </c>
      <c r="I389" s="3">
        <f t="shared" si="1178"/>
        <v>1</v>
      </c>
      <c r="J389" s="3">
        <f t="shared" si="1178"/>
        <v>0</v>
      </c>
      <c r="K389" s="3">
        <f t="shared" si="1178"/>
        <v>1</v>
      </c>
      <c r="L389" s="3">
        <f t="shared" si="1178"/>
        <v>0</v>
      </c>
      <c r="M389" s="3">
        <f t="shared" si="1178"/>
        <v>0</v>
      </c>
      <c r="AA389" s="3">
        <f t="shared" si="8"/>
        <v>1172</v>
      </c>
      <c r="AB389" s="7" t="b">
        <v>1</v>
      </c>
      <c r="AC389" s="3" t="b">
        <f t="shared" si="9"/>
        <v>1</v>
      </c>
      <c r="AD389" s="3" t="b">
        <f t="shared" ref="AD389:AN389" si="1179">AND(AC389,C389=P$15)</f>
        <v>0</v>
      </c>
      <c r="AE389" s="3" t="b">
        <f t="shared" si="1179"/>
        <v>0</v>
      </c>
      <c r="AF389" s="3" t="b">
        <f t="shared" si="1179"/>
        <v>0</v>
      </c>
      <c r="AG389" s="3" t="b">
        <f t="shared" si="1179"/>
        <v>0</v>
      </c>
      <c r="AH389" s="3" t="b">
        <f t="shared" si="1179"/>
        <v>0</v>
      </c>
      <c r="AI389" s="3" t="b">
        <f t="shared" si="1179"/>
        <v>0</v>
      </c>
      <c r="AJ389" s="3" t="b">
        <f t="shared" si="1179"/>
        <v>0</v>
      </c>
      <c r="AK389" s="3" t="b">
        <f t="shared" si="1179"/>
        <v>0</v>
      </c>
      <c r="AL389" s="3" t="b">
        <f t="shared" si="1179"/>
        <v>0</v>
      </c>
      <c r="AM389" s="3" t="b">
        <f t="shared" si="1179"/>
        <v>0</v>
      </c>
      <c r="AN389" s="8" t="b">
        <f t="shared" si="1179"/>
        <v>0</v>
      </c>
      <c r="AO389" s="10" t="b">
        <f t="shared" si="11"/>
        <v>0</v>
      </c>
      <c r="AP389" s="3" t="b">
        <f t="shared" ref="AP389:AZ389" si="1180">AND(AO389,C389=P$21)</f>
        <v>0</v>
      </c>
      <c r="AQ389" s="3" t="b">
        <f t="shared" si="1180"/>
        <v>0</v>
      </c>
      <c r="AR389" s="3" t="b">
        <f t="shared" si="1180"/>
        <v>0</v>
      </c>
      <c r="AS389" s="3" t="b">
        <f t="shared" si="1180"/>
        <v>0</v>
      </c>
      <c r="AT389" s="3" t="b">
        <f t="shared" si="1180"/>
        <v>0</v>
      </c>
      <c r="AU389" s="3" t="b">
        <f t="shared" si="1180"/>
        <v>0</v>
      </c>
      <c r="AV389" s="3" t="b">
        <f t="shared" si="1180"/>
        <v>0</v>
      </c>
      <c r="AW389" s="3" t="b">
        <f t="shared" si="1180"/>
        <v>0</v>
      </c>
      <c r="AX389" s="3" t="b">
        <f t="shared" si="1180"/>
        <v>0</v>
      </c>
      <c r="AY389" s="3" t="b">
        <f t="shared" si="1180"/>
        <v>0</v>
      </c>
      <c r="AZ389" s="3" t="b">
        <f t="shared" si="1180"/>
        <v>0</v>
      </c>
    </row>
    <row r="390">
      <c r="A390" s="9" t="s">
        <v>444</v>
      </c>
      <c r="B390" s="3">
        <f t="shared" ref="B390:M390" si="1181">VALUE(MID($A390,B$1,1))</f>
        <v>0</v>
      </c>
      <c r="C390" s="3">
        <f t="shared" si="1181"/>
        <v>1</v>
      </c>
      <c r="D390" s="3">
        <f t="shared" si="1181"/>
        <v>0</v>
      </c>
      <c r="E390" s="3">
        <f t="shared" si="1181"/>
        <v>1</v>
      </c>
      <c r="F390" s="3">
        <f t="shared" si="1181"/>
        <v>1</v>
      </c>
      <c r="G390" s="3">
        <f t="shared" si="1181"/>
        <v>1</v>
      </c>
      <c r="H390" s="3">
        <f t="shared" si="1181"/>
        <v>0</v>
      </c>
      <c r="I390" s="3">
        <f t="shared" si="1181"/>
        <v>1</v>
      </c>
      <c r="J390" s="3">
        <f t="shared" si="1181"/>
        <v>1</v>
      </c>
      <c r="K390" s="3">
        <f t="shared" si="1181"/>
        <v>1</v>
      </c>
      <c r="L390" s="3">
        <f t="shared" si="1181"/>
        <v>1</v>
      </c>
      <c r="M390" s="3">
        <f t="shared" si="1181"/>
        <v>1</v>
      </c>
      <c r="AA390" s="3">
        <f t="shared" si="8"/>
        <v>1503</v>
      </c>
      <c r="AB390" s="7" t="b">
        <v>1</v>
      </c>
      <c r="AC390" s="3" t="b">
        <f t="shared" si="9"/>
        <v>1</v>
      </c>
      <c r="AD390" s="3" t="b">
        <f t="shared" ref="AD390:AN390" si="1182">AND(AC390,C390=P$15)</f>
        <v>0</v>
      </c>
      <c r="AE390" s="3" t="b">
        <f t="shared" si="1182"/>
        <v>0</v>
      </c>
      <c r="AF390" s="3" t="b">
        <f t="shared" si="1182"/>
        <v>0</v>
      </c>
      <c r="AG390" s="3" t="b">
        <f t="shared" si="1182"/>
        <v>0</v>
      </c>
      <c r="AH390" s="3" t="b">
        <f t="shared" si="1182"/>
        <v>0</v>
      </c>
      <c r="AI390" s="3" t="b">
        <f t="shared" si="1182"/>
        <v>0</v>
      </c>
      <c r="AJ390" s="3" t="b">
        <f t="shared" si="1182"/>
        <v>0</v>
      </c>
      <c r="AK390" s="3" t="b">
        <f t="shared" si="1182"/>
        <v>0</v>
      </c>
      <c r="AL390" s="3" t="b">
        <f t="shared" si="1182"/>
        <v>0</v>
      </c>
      <c r="AM390" s="3" t="b">
        <f t="shared" si="1182"/>
        <v>0</v>
      </c>
      <c r="AN390" s="8" t="b">
        <f t="shared" si="1182"/>
        <v>0</v>
      </c>
      <c r="AO390" s="10" t="b">
        <f t="shared" si="11"/>
        <v>0</v>
      </c>
      <c r="AP390" s="3" t="b">
        <f t="shared" ref="AP390:AZ390" si="1183">AND(AO390,C390=P$21)</f>
        <v>0</v>
      </c>
      <c r="AQ390" s="3" t="b">
        <f t="shared" si="1183"/>
        <v>0</v>
      </c>
      <c r="AR390" s="3" t="b">
        <f t="shared" si="1183"/>
        <v>0</v>
      </c>
      <c r="AS390" s="3" t="b">
        <f t="shared" si="1183"/>
        <v>0</v>
      </c>
      <c r="AT390" s="3" t="b">
        <f t="shared" si="1183"/>
        <v>0</v>
      </c>
      <c r="AU390" s="3" t="b">
        <f t="shared" si="1183"/>
        <v>0</v>
      </c>
      <c r="AV390" s="3" t="b">
        <f t="shared" si="1183"/>
        <v>0</v>
      </c>
      <c r="AW390" s="3" t="b">
        <f t="shared" si="1183"/>
        <v>0</v>
      </c>
      <c r="AX390" s="3" t="b">
        <f t="shared" si="1183"/>
        <v>0</v>
      </c>
      <c r="AY390" s="3" t="b">
        <f t="shared" si="1183"/>
        <v>0</v>
      </c>
      <c r="AZ390" s="3" t="b">
        <f t="shared" si="1183"/>
        <v>0</v>
      </c>
    </row>
    <row r="391">
      <c r="A391" s="9" t="s">
        <v>445</v>
      </c>
      <c r="B391" s="3">
        <f t="shared" ref="B391:M391" si="1184">VALUE(MID($A391,B$1,1))</f>
        <v>1</v>
      </c>
      <c r="C391" s="3">
        <f t="shared" si="1184"/>
        <v>0</v>
      </c>
      <c r="D391" s="3">
        <f t="shared" si="1184"/>
        <v>0</v>
      </c>
      <c r="E391" s="3">
        <f t="shared" si="1184"/>
        <v>1</v>
      </c>
      <c r="F391" s="3">
        <f t="shared" si="1184"/>
        <v>0</v>
      </c>
      <c r="G391" s="3">
        <f t="shared" si="1184"/>
        <v>0</v>
      </c>
      <c r="H391" s="3">
        <f t="shared" si="1184"/>
        <v>0</v>
      </c>
      <c r="I391" s="3">
        <f t="shared" si="1184"/>
        <v>0</v>
      </c>
      <c r="J391" s="3">
        <f t="shared" si="1184"/>
        <v>0</v>
      </c>
      <c r="K391" s="3">
        <f t="shared" si="1184"/>
        <v>1</v>
      </c>
      <c r="L391" s="3">
        <f t="shared" si="1184"/>
        <v>0</v>
      </c>
      <c r="M391" s="3">
        <f t="shared" si="1184"/>
        <v>0</v>
      </c>
      <c r="AA391" s="3">
        <f t="shared" si="8"/>
        <v>2308</v>
      </c>
      <c r="AB391" s="7" t="b">
        <v>1</v>
      </c>
      <c r="AC391" s="3" t="b">
        <f t="shared" si="9"/>
        <v>0</v>
      </c>
      <c r="AD391" s="3" t="b">
        <f t="shared" ref="AD391:AN391" si="1185">AND(AC391,C391=P$15)</f>
        <v>0</v>
      </c>
      <c r="AE391" s="3" t="b">
        <f t="shared" si="1185"/>
        <v>0</v>
      </c>
      <c r="AF391" s="3" t="b">
        <f t="shared" si="1185"/>
        <v>0</v>
      </c>
      <c r="AG391" s="3" t="b">
        <f t="shared" si="1185"/>
        <v>0</v>
      </c>
      <c r="AH391" s="3" t="b">
        <f t="shared" si="1185"/>
        <v>0</v>
      </c>
      <c r="AI391" s="3" t="b">
        <f t="shared" si="1185"/>
        <v>0</v>
      </c>
      <c r="AJ391" s="3" t="b">
        <f t="shared" si="1185"/>
        <v>0</v>
      </c>
      <c r="AK391" s="3" t="b">
        <f t="shared" si="1185"/>
        <v>0</v>
      </c>
      <c r="AL391" s="3" t="b">
        <f t="shared" si="1185"/>
        <v>0</v>
      </c>
      <c r="AM391" s="3" t="b">
        <f t="shared" si="1185"/>
        <v>0</v>
      </c>
      <c r="AN391" s="8" t="b">
        <f t="shared" si="1185"/>
        <v>0</v>
      </c>
      <c r="AO391" s="10" t="b">
        <f t="shared" si="11"/>
        <v>1</v>
      </c>
      <c r="AP391" s="3" t="b">
        <f t="shared" ref="AP391:AZ391" si="1186">AND(AO391,C391=P$21)</f>
        <v>1</v>
      </c>
      <c r="AQ391" s="3" t="b">
        <f t="shared" si="1186"/>
        <v>0</v>
      </c>
      <c r="AR391" s="3" t="b">
        <f t="shared" si="1186"/>
        <v>0</v>
      </c>
      <c r="AS391" s="3" t="b">
        <f t="shared" si="1186"/>
        <v>0</v>
      </c>
      <c r="AT391" s="3" t="b">
        <f t="shared" si="1186"/>
        <v>0</v>
      </c>
      <c r="AU391" s="3" t="b">
        <f t="shared" si="1186"/>
        <v>0</v>
      </c>
      <c r="AV391" s="3" t="b">
        <f t="shared" si="1186"/>
        <v>0</v>
      </c>
      <c r="AW391" s="3" t="b">
        <f t="shared" si="1186"/>
        <v>0</v>
      </c>
      <c r="AX391" s="3" t="b">
        <f t="shared" si="1186"/>
        <v>0</v>
      </c>
      <c r="AY391" s="3" t="b">
        <f t="shared" si="1186"/>
        <v>0</v>
      </c>
      <c r="AZ391" s="3" t="b">
        <f t="shared" si="1186"/>
        <v>0</v>
      </c>
    </row>
    <row r="392">
      <c r="A392" s="9" t="s">
        <v>446</v>
      </c>
      <c r="B392" s="3">
        <f t="shared" ref="B392:M392" si="1187">VALUE(MID($A392,B$1,1))</f>
        <v>1</v>
      </c>
      <c r="C392" s="3">
        <f t="shared" si="1187"/>
        <v>1</v>
      </c>
      <c r="D392" s="3">
        <f t="shared" si="1187"/>
        <v>1</v>
      </c>
      <c r="E392" s="3">
        <f t="shared" si="1187"/>
        <v>1</v>
      </c>
      <c r="F392" s="3">
        <f t="shared" si="1187"/>
        <v>0</v>
      </c>
      <c r="G392" s="3">
        <f t="shared" si="1187"/>
        <v>1</v>
      </c>
      <c r="H392" s="3">
        <f t="shared" si="1187"/>
        <v>1</v>
      </c>
      <c r="I392" s="3">
        <f t="shared" si="1187"/>
        <v>1</v>
      </c>
      <c r="J392" s="3">
        <f t="shared" si="1187"/>
        <v>1</v>
      </c>
      <c r="K392" s="3">
        <f t="shared" si="1187"/>
        <v>0</v>
      </c>
      <c r="L392" s="3">
        <f t="shared" si="1187"/>
        <v>0</v>
      </c>
      <c r="M392" s="3">
        <f t="shared" si="1187"/>
        <v>0</v>
      </c>
      <c r="AA392" s="3">
        <f t="shared" si="8"/>
        <v>3960</v>
      </c>
      <c r="AB392" s="7" t="b">
        <v>1</v>
      </c>
      <c r="AC392" s="3" t="b">
        <f t="shared" si="9"/>
        <v>0</v>
      </c>
      <c r="AD392" s="3" t="b">
        <f t="shared" ref="AD392:AN392" si="1188">AND(AC392,C392=P$15)</f>
        <v>0</v>
      </c>
      <c r="AE392" s="3" t="b">
        <f t="shared" si="1188"/>
        <v>0</v>
      </c>
      <c r="AF392" s="3" t="b">
        <f t="shared" si="1188"/>
        <v>0</v>
      </c>
      <c r="AG392" s="3" t="b">
        <f t="shared" si="1188"/>
        <v>0</v>
      </c>
      <c r="AH392" s="3" t="b">
        <f t="shared" si="1188"/>
        <v>0</v>
      </c>
      <c r="AI392" s="3" t="b">
        <f t="shared" si="1188"/>
        <v>0</v>
      </c>
      <c r="AJ392" s="3" t="b">
        <f t="shared" si="1188"/>
        <v>0</v>
      </c>
      <c r="AK392" s="3" t="b">
        <f t="shared" si="1188"/>
        <v>0</v>
      </c>
      <c r="AL392" s="3" t="b">
        <f t="shared" si="1188"/>
        <v>0</v>
      </c>
      <c r="AM392" s="3" t="b">
        <f t="shared" si="1188"/>
        <v>0</v>
      </c>
      <c r="AN392" s="8" t="b">
        <f t="shared" si="1188"/>
        <v>0</v>
      </c>
      <c r="AO392" s="10" t="b">
        <f t="shared" si="11"/>
        <v>1</v>
      </c>
      <c r="AP392" s="3" t="b">
        <f t="shared" ref="AP392:AZ392" si="1189">AND(AO392,C392=P$21)</f>
        <v>0</v>
      </c>
      <c r="AQ392" s="3" t="b">
        <f t="shared" si="1189"/>
        <v>0</v>
      </c>
      <c r="AR392" s="3" t="b">
        <f t="shared" si="1189"/>
        <v>0</v>
      </c>
      <c r="AS392" s="3" t="b">
        <f t="shared" si="1189"/>
        <v>0</v>
      </c>
      <c r="AT392" s="3" t="b">
        <f t="shared" si="1189"/>
        <v>0</v>
      </c>
      <c r="AU392" s="3" t="b">
        <f t="shared" si="1189"/>
        <v>0</v>
      </c>
      <c r="AV392" s="3" t="b">
        <f t="shared" si="1189"/>
        <v>0</v>
      </c>
      <c r="AW392" s="3" t="b">
        <f t="shared" si="1189"/>
        <v>0</v>
      </c>
      <c r="AX392" s="3" t="b">
        <f t="shared" si="1189"/>
        <v>0</v>
      </c>
      <c r="AY392" s="3" t="b">
        <f t="shared" si="1189"/>
        <v>0</v>
      </c>
      <c r="AZ392" s="3" t="b">
        <f t="shared" si="1189"/>
        <v>0</v>
      </c>
    </row>
    <row r="393">
      <c r="A393" s="9" t="s">
        <v>447</v>
      </c>
      <c r="B393" s="3">
        <f t="shared" ref="B393:M393" si="1190">VALUE(MID($A393,B$1,1))</f>
        <v>1</v>
      </c>
      <c r="C393" s="3">
        <f t="shared" si="1190"/>
        <v>1</v>
      </c>
      <c r="D393" s="3">
        <f t="shared" si="1190"/>
        <v>0</v>
      </c>
      <c r="E393" s="3">
        <f t="shared" si="1190"/>
        <v>1</v>
      </c>
      <c r="F393" s="3">
        <f t="shared" si="1190"/>
        <v>0</v>
      </c>
      <c r="G393" s="3">
        <f t="shared" si="1190"/>
        <v>0</v>
      </c>
      <c r="H393" s="3">
        <f t="shared" si="1190"/>
        <v>0</v>
      </c>
      <c r="I393" s="3">
        <f t="shared" si="1190"/>
        <v>1</v>
      </c>
      <c r="J393" s="3">
        <f t="shared" si="1190"/>
        <v>0</v>
      </c>
      <c r="K393" s="3">
        <f t="shared" si="1190"/>
        <v>1</v>
      </c>
      <c r="L393" s="3">
        <f t="shared" si="1190"/>
        <v>0</v>
      </c>
      <c r="M393" s="3">
        <f t="shared" si="1190"/>
        <v>0</v>
      </c>
      <c r="AA393" s="3">
        <f t="shared" si="8"/>
        <v>3348</v>
      </c>
      <c r="AB393" s="7" t="b">
        <v>1</v>
      </c>
      <c r="AC393" s="3" t="b">
        <f t="shared" si="9"/>
        <v>0</v>
      </c>
      <c r="AD393" s="3" t="b">
        <f t="shared" ref="AD393:AN393" si="1191">AND(AC393,C393=P$15)</f>
        <v>0</v>
      </c>
      <c r="AE393" s="3" t="b">
        <f t="shared" si="1191"/>
        <v>0</v>
      </c>
      <c r="AF393" s="3" t="b">
        <f t="shared" si="1191"/>
        <v>0</v>
      </c>
      <c r="AG393" s="3" t="b">
        <f t="shared" si="1191"/>
        <v>0</v>
      </c>
      <c r="AH393" s="3" t="b">
        <f t="shared" si="1191"/>
        <v>0</v>
      </c>
      <c r="AI393" s="3" t="b">
        <f t="shared" si="1191"/>
        <v>0</v>
      </c>
      <c r="AJ393" s="3" t="b">
        <f t="shared" si="1191"/>
        <v>0</v>
      </c>
      <c r="AK393" s="3" t="b">
        <f t="shared" si="1191"/>
        <v>0</v>
      </c>
      <c r="AL393" s="3" t="b">
        <f t="shared" si="1191"/>
        <v>0</v>
      </c>
      <c r="AM393" s="3" t="b">
        <f t="shared" si="1191"/>
        <v>0</v>
      </c>
      <c r="AN393" s="8" t="b">
        <f t="shared" si="1191"/>
        <v>0</v>
      </c>
      <c r="AO393" s="10" t="b">
        <f t="shared" si="11"/>
        <v>1</v>
      </c>
      <c r="AP393" s="3" t="b">
        <f t="shared" ref="AP393:AZ393" si="1192">AND(AO393,C393=P$21)</f>
        <v>0</v>
      </c>
      <c r="AQ393" s="3" t="b">
        <f t="shared" si="1192"/>
        <v>0</v>
      </c>
      <c r="AR393" s="3" t="b">
        <f t="shared" si="1192"/>
        <v>0</v>
      </c>
      <c r="AS393" s="3" t="b">
        <f t="shared" si="1192"/>
        <v>0</v>
      </c>
      <c r="AT393" s="3" t="b">
        <f t="shared" si="1192"/>
        <v>0</v>
      </c>
      <c r="AU393" s="3" t="b">
        <f t="shared" si="1192"/>
        <v>0</v>
      </c>
      <c r="AV393" s="3" t="b">
        <f t="shared" si="1192"/>
        <v>0</v>
      </c>
      <c r="AW393" s="3" t="b">
        <f t="shared" si="1192"/>
        <v>0</v>
      </c>
      <c r="AX393" s="3" t="b">
        <f t="shared" si="1192"/>
        <v>0</v>
      </c>
      <c r="AY393" s="3" t="b">
        <f t="shared" si="1192"/>
        <v>0</v>
      </c>
      <c r="AZ393" s="3" t="b">
        <f t="shared" si="1192"/>
        <v>0</v>
      </c>
    </row>
    <row r="394">
      <c r="A394" s="9" t="s">
        <v>448</v>
      </c>
      <c r="B394" s="3">
        <f t="shared" ref="B394:M394" si="1193">VALUE(MID($A394,B$1,1))</f>
        <v>0</v>
      </c>
      <c r="C394" s="3">
        <f t="shared" si="1193"/>
        <v>1</v>
      </c>
      <c r="D394" s="3">
        <f t="shared" si="1193"/>
        <v>1</v>
      </c>
      <c r="E394" s="3">
        <f t="shared" si="1193"/>
        <v>1</v>
      </c>
      <c r="F394" s="3">
        <f t="shared" si="1193"/>
        <v>1</v>
      </c>
      <c r="G394" s="3">
        <f t="shared" si="1193"/>
        <v>0</v>
      </c>
      <c r="H394" s="3">
        <f t="shared" si="1193"/>
        <v>1</v>
      </c>
      <c r="I394" s="3">
        <f t="shared" si="1193"/>
        <v>1</v>
      </c>
      <c r="J394" s="3">
        <f t="shared" si="1193"/>
        <v>1</v>
      </c>
      <c r="K394" s="3">
        <f t="shared" si="1193"/>
        <v>0</v>
      </c>
      <c r="L394" s="3">
        <f t="shared" si="1193"/>
        <v>0</v>
      </c>
      <c r="M394" s="3">
        <f t="shared" si="1193"/>
        <v>0</v>
      </c>
      <c r="AA394" s="3">
        <f t="shared" si="8"/>
        <v>1976</v>
      </c>
      <c r="AB394" s="7" t="b">
        <v>1</v>
      </c>
      <c r="AC394" s="3" t="b">
        <f t="shared" si="9"/>
        <v>1</v>
      </c>
      <c r="AD394" s="3" t="b">
        <f t="shared" ref="AD394:AN394" si="1194">AND(AC394,C394=P$15)</f>
        <v>0</v>
      </c>
      <c r="AE394" s="3" t="b">
        <f t="shared" si="1194"/>
        <v>0</v>
      </c>
      <c r="AF394" s="3" t="b">
        <f t="shared" si="1194"/>
        <v>0</v>
      </c>
      <c r="AG394" s="3" t="b">
        <f t="shared" si="1194"/>
        <v>0</v>
      </c>
      <c r="AH394" s="3" t="b">
        <f t="shared" si="1194"/>
        <v>0</v>
      </c>
      <c r="AI394" s="3" t="b">
        <f t="shared" si="1194"/>
        <v>0</v>
      </c>
      <c r="AJ394" s="3" t="b">
        <f t="shared" si="1194"/>
        <v>0</v>
      </c>
      <c r="AK394" s="3" t="b">
        <f t="shared" si="1194"/>
        <v>0</v>
      </c>
      <c r="AL394" s="3" t="b">
        <f t="shared" si="1194"/>
        <v>0</v>
      </c>
      <c r="AM394" s="3" t="b">
        <f t="shared" si="1194"/>
        <v>0</v>
      </c>
      <c r="AN394" s="8" t="b">
        <f t="shared" si="1194"/>
        <v>0</v>
      </c>
      <c r="AO394" s="10" t="b">
        <f t="shared" si="11"/>
        <v>0</v>
      </c>
      <c r="AP394" s="3" t="b">
        <f t="shared" ref="AP394:AZ394" si="1195">AND(AO394,C394=P$21)</f>
        <v>0</v>
      </c>
      <c r="AQ394" s="3" t="b">
        <f t="shared" si="1195"/>
        <v>0</v>
      </c>
      <c r="AR394" s="3" t="b">
        <f t="shared" si="1195"/>
        <v>0</v>
      </c>
      <c r="AS394" s="3" t="b">
        <f t="shared" si="1195"/>
        <v>0</v>
      </c>
      <c r="AT394" s="3" t="b">
        <f t="shared" si="1195"/>
        <v>0</v>
      </c>
      <c r="AU394" s="3" t="b">
        <f t="shared" si="1195"/>
        <v>0</v>
      </c>
      <c r="AV394" s="3" t="b">
        <f t="shared" si="1195"/>
        <v>0</v>
      </c>
      <c r="AW394" s="3" t="b">
        <f t="shared" si="1195"/>
        <v>0</v>
      </c>
      <c r="AX394" s="3" t="b">
        <f t="shared" si="1195"/>
        <v>0</v>
      </c>
      <c r="AY394" s="3" t="b">
        <f t="shared" si="1195"/>
        <v>0</v>
      </c>
      <c r="AZ394" s="3" t="b">
        <f t="shared" si="1195"/>
        <v>0</v>
      </c>
    </row>
    <row r="395">
      <c r="A395" s="9" t="s">
        <v>449</v>
      </c>
      <c r="B395" s="3">
        <f t="shared" ref="B395:M395" si="1196">VALUE(MID($A395,B$1,1))</f>
        <v>0</v>
      </c>
      <c r="C395" s="3">
        <f t="shared" si="1196"/>
        <v>0</v>
      </c>
      <c r="D395" s="3">
        <f t="shared" si="1196"/>
        <v>1</v>
      </c>
      <c r="E395" s="3">
        <f t="shared" si="1196"/>
        <v>0</v>
      </c>
      <c r="F395" s="3">
        <f t="shared" si="1196"/>
        <v>1</v>
      </c>
      <c r="G395" s="3">
        <f t="shared" si="1196"/>
        <v>0</v>
      </c>
      <c r="H395" s="3">
        <f t="shared" si="1196"/>
        <v>0</v>
      </c>
      <c r="I395" s="3">
        <f t="shared" si="1196"/>
        <v>0</v>
      </c>
      <c r="J395" s="3">
        <f t="shared" si="1196"/>
        <v>1</v>
      </c>
      <c r="K395" s="3">
        <f t="shared" si="1196"/>
        <v>1</v>
      </c>
      <c r="L395" s="3">
        <f t="shared" si="1196"/>
        <v>1</v>
      </c>
      <c r="M395" s="3">
        <f t="shared" si="1196"/>
        <v>1</v>
      </c>
      <c r="AA395" s="3">
        <f t="shared" si="8"/>
        <v>655</v>
      </c>
      <c r="AB395" s="7" t="b">
        <v>1</v>
      </c>
      <c r="AC395" s="3" t="b">
        <f t="shared" si="9"/>
        <v>1</v>
      </c>
      <c r="AD395" s="3" t="b">
        <f t="shared" ref="AD395:AN395" si="1197">AND(AC395,C395=P$15)</f>
        <v>1</v>
      </c>
      <c r="AE395" s="3" t="b">
        <f t="shared" si="1197"/>
        <v>1</v>
      </c>
      <c r="AF395" s="3" t="b">
        <f t="shared" si="1197"/>
        <v>0</v>
      </c>
      <c r="AG395" s="3" t="b">
        <f t="shared" si="1197"/>
        <v>0</v>
      </c>
      <c r="AH395" s="3" t="b">
        <f t="shared" si="1197"/>
        <v>0</v>
      </c>
      <c r="AI395" s="3" t="b">
        <f t="shared" si="1197"/>
        <v>0</v>
      </c>
      <c r="AJ395" s="3" t="b">
        <f t="shared" si="1197"/>
        <v>0</v>
      </c>
      <c r="AK395" s="3" t="b">
        <f t="shared" si="1197"/>
        <v>0</v>
      </c>
      <c r="AL395" s="3" t="b">
        <f t="shared" si="1197"/>
        <v>0</v>
      </c>
      <c r="AM395" s="3" t="b">
        <f t="shared" si="1197"/>
        <v>0</v>
      </c>
      <c r="AN395" s="8" t="b">
        <f t="shared" si="1197"/>
        <v>0</v>
      </c>
      <c r="AO395" s="10" t="b">
        <f t="shared" si="11"/>
        <v>0</v>
      </c>
      <c r="AP395" s="3" t="b">
        <f t="shared" ref="AP395:AZ395" si="1198">AND(AO395,C395=P$21)</f>
        <v>0</v>
      </c>
      <c r="AQ395" s="3" t="b">
        <f t="shared" si="1198"/>
        <v>0</v>
      </c>
      <c r="AR395" s="3" t="b">
        <f t="shared" si="1198"/>
        <v>0</v>
      </c>
      <c r="AS395" s="3" t="b">
        <f t="shared" si="1198"/>
        <v>0</v>
      </c>
      <c r="AT395" s="3" t="b">
        <f t="shared" si="1198"/>
        <v>0</v>
      </c>
      <c r="AU395" s="3" t="b">
        <f t="shared" si="1198"/>
        <v>0</v>
      </c>
      <c r="AV395" s="3" t="b">
        <f t="shared" si="1198"/>
        <v>0</v>
      </c>
      <c r="AW395" s="3" t="b">
        <f t="shared" si="1198"/>
        <v>0</v>
      </c>
      <c r="AX395" s="3" t="b">
        <f t="shared" si="1198"/>
        <v>0</v>
      </c>
      <c r="AY395" s="3" t="b">
        <f t="shared" si="1198"/>
        <v>0</v>
      </c>
      <c r="AZ395" s="3" t="b">
        <f t="shared" si="1198"/>
        <v>0</v>
      </c>
    </row>
    <row r="396">
      <c r="A396" s="9" t="s">
        <v>450</v>
      </c>
      <c r="B396" s="3">
        <f t="shared" ref="B396:M396" si="1199">VALUE(MID($A396,B$1,1))</f>
        <v>1</v>
      </c>
      <c r="C396" s="3">
        <f t="shared" si="1199"/>
        <v>1</v>
      </c>
      <c r="D396" s="3">
        <f t="shared" si="1199"/>
        <v>1</v>
      </c>
      <c r="E396" s="3">
        <f t="shared" si="1199"/>
        <v>1</v>
      </c>
      <c r="F396" s="3">
        <f t="shared" si="1199"/>
        <v>1</v>
      </c>
      <c r="G396" s="3">
        <f t="shared" si="1199"/>
        <v>0</v>
      </c>
      <c r="H396" s="3">
        <f t="shared" si="1199"/>
        <v>0</v>
      </c>
      <c r="I396" s="3">
        <f t="shared" si="1199"/>
        <v>1</v>
      </c>
      <c r="J396" s="3">
        <f t="shared" si="1199"/>
        <v>1</v>
      </c>
      <c r="K396" s="3">
        <f t="shared" si="1199"/>
        <v>1</v>
      </c>
      <c r="L396" s="3">
        <f t="shared" si="1199"/>
        <v>1</v>
      </c>
      <c r="M396" s="3">
        <f t="shared" si="1199"/>
        <v>1</v>
      </c>
      <c r="AA396" s="3">
        <f t="shared" si="8"/>
        <v>3999</v>
      </c>
      <c r="AB396" s="7" t="b">
        <v>1</v>
      </c>
      <c r="AC396" s="3" t="b">
        <f t="shared" si="9"/>
        <v>0</v>
      </c>
      <c r="AD396" s="3" t="b">
        <f t="shared" ref="AD396:AN396" si="1200">AND(AC396,C396=P$15)</f>
        <v>0</v>
      </c>
      <c r="AE396" s="3" t="b">
        <f t="shared" si="1200"/>
        <v>0</v>
      </c>
      <c r="AF396" s="3" t="b">
        <f t="shared" si="1200"/>
        <v>0</v>
      </c>
      <c r="AG396" s="3" t="b">
        <f t="shared" si="1200"/>
        <v>0</v>
      </c>
      <c r="AH396" s="3" t="b">
        <f t="shared" si="1200"/>
        <v>0</v>
      </c>
      <c r="AI396" s="3" t="b">
        <f t="shared" si="1200"/>
        <v>0</v>
      </c>
      <c r="AJ396" s="3" t="b">
        <f t="shared" si="1200"/>
        <v>0</v>
      </c>
      <c r="AK396" s="3" t="b">
        <f t="shared" si="1200"/>
        <v>0</v>
      </c>
      <c r="AL396" s="3" t="b">
        <f t="shared" si="1200"/>
        <v>0</v>
      </c>
      <c r="AM396" s="3" t="b">
        <f t="shared" si="1200"/>
        <v>0</v>
      </c>
      <c r="AN396" s="8" t="b">
        <f t="shared" si="1200"/>
        <v>0</v>
      </c>
      <c r="AO396" s="10" t="b">
        <f t="shared" si="11"/>
        <v>1</v>
      </c>
      <c r="AP396" s="3" t="b">
        <f t="shared" ref="AP396:AZ396" si="1201">AND(AO396,C396=P$21)</f>
        <v>0</v>
      </c>
      <c r="AQ396" s="3" t="b">
        <f t="shared" si="1201"/>
        <v>0</v>
      </c>
      <c r="AR396" s="3" t="b">
        <f t="shared" si="1201"/>
        <v>0</v>
      </c>
      <c r="AS396" s="3" t="b">
        <f t="shared" si="1201"/>
        <v>0</v>
      </c>
      <c r="AT396" s="3" t="b">
        <f t="shared" si="1201"/>
        <v>0</v>
      </c>
      <c r="AU396" s="3" t="b">
        <f t="shared" si="1201"/>
        <v>0</v>
      </c>
      <c r="AV396" s="3" t="b">
        <f t="shared" si="1201"/>
        <v>0</v>
      </c>
      <c r="AW396" s="3" t="b">
        <f t="shared" si="1201"/>
        <v>0</v>
      </c>
      <c r="AX396" s="3" t="b">
        <f t="shared" si="1201"/>
        <v>0</v>
      </c>
      <c r="AY396" s="3" t="b">
        <f t="shared" si="1201"/>
        <v>0</v>
      </c>
      <c r="AZ396" s="3" t="b">
        <f t="shared" si="1201"/>
        <v>0</v>
      </c>
    </row>
    <row r="397">
      <c r="A397" s="9" t="s">
        <v>451</v>
      </c>
      <c r="B397" s="3">
        <f t="shared" ref="B397:M397" si="1202">VALUE(MID($A397,B$1,1))</f>
        <v>1</v>
      </c>
      <c r="C397" s="3">
        <f t="shared" si="1202"/>
        <v>0</v>
      </c>
      <c r="D397" s="3">
        <f t="shared" si="1202"/>
        <v>1</v>
      </c>
      <c r="E397" s="3">
        <f t="shared" si="1202"/>
        <v>1</v>
      </c>
      <c r="F397" s="3">
        <f t="shared" si="1202"/>
        <v>1</v>
      </c>
      <c r="G397" s="3">
        <f t="shared" si="1202"/>
        <v>1</v>
      </c>
      <c r="H397" s="3">
        <f t="shared" si="1202"/>
        <v>1</v>
      </c>
      <c r="I397" s="3">
        <f t="shared" si="1202"/>
        <v>0</v>
      </c>
      <c r="J397" s="3">
        <f t="shared" si="1202"/>
        <v>0</v>
      </c>
      <c r="K397" s="3">
        <f t="shared" si="1202"/>
        <v>1</v>
      </c>
      <c r="L397" s="3">
        <f t="shared" si="1202"/>
        <v>1</v>
      </c>
      <c r="M397" s="3">
        <f t="shared" si="1202"/>
        <v>1</v>
      </c>
      <c r="AA397" s="3">
        <f t="shared" si="8"/>
        <v>3047</v>
      </c>
      <c r="AB397" s="7" t="b">
        <v>1</v>
      </c>
      <c r="AC397" s="3" t="b">
        <f t="shared" si="9"/>
        <v>0</v>
      </c>
      <c r="AD397" s="3" t="b">
        <f t="shared" ref="AD397:AN397" si="1203">AND(AC397,C397=P$15)</f>
        <v>0</v>
      </c>
      <c r="AE397" s="3" t="b">
        <f t="shared" si="1203"/>
        <v>0</v>
      </c>
      <c r="AF397" s="3" t="b">
        <f t="shared" si="1203"/>
        <v>0</v>
      </c>
      <c r="AG397" s="3" t="b">
        <f t="shared" si="1203"/>
        <v>0</v>
      </c>
      <c r="AH397" s="3" t="b">
        <f t="shared" si="1203"/>
        <v>0</v>
      </c>
      <c r="AI397" s="3" t="b">
        <f t="shared" si="1203"/>
        <v>0</v>
      </c>
      <c r="AJ397" s="3" t="b">
        <f t="shared" si="1203"/>
        <v>0</v>
      </c>
      <c r="AK397" s="3" t="b">
        <f t="shared" si="1203"/>
        <v>0</v>
      </c>
      <c r="AL397" s="3" t="b">
        <f t="shared" si="1203"/>
        <v>0</v>
      </c>
      <c r="AM397" s="3" t="b">
        <f t="shared" si="1203"/>
        <v>0</v>
      </c>
      <c r="AN397" s="8" t="b">
        <f t="shared" si="1203"/>
        <v>0</v>
      </c>
      <c r="AO397" s="10" t="b">
        <f t="shared" si="11"/>
        <v>1</v>
      </c>
      <c r="AP397" s="3" t="b">
        <f t="shared" ref="AP397:AZ397" si="1204">AND(AO397,C397=P$21)</f>
        <v>1</v>
      </c>
      <c r="AQ397" s="3" t="b">
        <f t="shared" si="1204"/>
        <v>1</v>
      </c>
      <c r="AR397" s="3" t="b">
        <f t="shared" si="1204"/>
        <v>0</v>
      </c>
      <c r="AS397" s="3" t="b">
        <f t="shared" si="1204"/>
        <v>0</v>
      </c>
      <c r="AT397" s="3" t="b">
        <f t="shared" si="1204"/>
        <v>0</v>
      </c>
      <c r="AU397" s="3" t="b">
        <f t="shared" si="1204"/>
        <v>0</v>
      </c>
      <c r="AV397" s="3" t="b">
        <f t="shared" si="1204"/>
        <v>0</v>
      </c>
      <c r="AW397" s="3" t="b">
        <f t="shared" si="1204"/>
        <v>0</v>
      </c>
      <c r="AX397" s="3" t="b">
        <f t="shared" si="1204"/>
        <v>0</v>
      </c>
      <c r="AY397" s="3" t="b">
        <f t="shared" si="1204"/>
        <v>0</v>
      </c>
      <c r="AZ397" s="3" t="b">
        <f t="shared" si="1204"/>
        <v>0</v>
      </c>
    </row>
    <row r="398">
      <c r="A398" s="9" t="s">
        <v>452</v>
      </c>
      <c r="B398" s="3">
        <f t="shared" ref="B398:M398" si="1205">VALUE(MID($A398,B$1,1))</f>
        <v>0</v>
      </c>
      <c r="C398" s="3">
        <f t="shared" si="1205"/>
        <v>1</v>
      </c>
      <c r="D398" s="3">
        <f t="shared" si="1205"/>
        <v>0</v>
      </c>
      <c r="E398" s="3">
        <f t="shared" si="1205"/>
        <v>1</v>
      </c>
      <c r="F398" s="3">
        <f t="shared" si="1205"/>
        <v>0</v>
      </c>
      <c r="G398" s="3">
        <f t="shared" si="1205"/>
        <v>1</v>
      </c>
      <c r="H398" s="3">
        <f t="shared" si="1205"/>
        <v>0</v>
      </c>
      <c r="I398" s="3">
        <f t="shared" si="1205"/>
        <v>0</v>
      </c>
      <c r="J398" s="3">
        <f t="shared" si="1205"/>
        <v>0</v>
      </c>
      <c r="K398" s="3">
        <f t="shared" si="1205"/>
        <v>1</v>
      </c>
      <c r="L398" s="3">
        <f t="shared" si="1205"/>
        <v>1</v>
      </c>
      <c r="M398" s="3">
        <f t="shared" si="1205"/>
        <v>0</v>
      </c>
      <c r="AA398" s="3">
        <f t="shared" si="8"/>
        <v>1350</v>
      </c>
      <c r="AB398" s="7" t="b">
        <v>1</v>
      </c>
      <c r="AC398" s="3" t="b">
        <f t="shared" si="9"/>
        <v>1</v>
      </c>
      <c r="AD398" s="3" t="b">
        <f t="shared" ref="AD398:AN398" si="1206">AND(AC398,C398=P$15)</f>
        <v>0</v>
      </c>
      <c r="AE398" s="3" t="b">
        <f t="shared" si="1206"/>
        <v>0</v>
      </c>
      <c r="AF398" s="3" t="b">
        <f t="shared" si="1206"/>
        <v>0</v>
      </c>
      <c r="AG398" s="3" t="b">
        <f t="shared" si="1206"/>
        <v>0</v>
      </c>
      <c r="AH398" s="3" t="b">
        <f t="shared" si="1206"/>
        <v>0</v>
      </c>
      <c r="AI398" s="3" t="b">
        <f t="shared" si="1206"/>
        <v>0</v>
      </c>
      <c r="AJ398" s="3" t="b">
        <f t="shared" si="1206"/>
        <v>0</v>
      </c>
      <c r="AK398" s="3" t="b">
        <f t="shared" si="1206"/>
        <v>0</v>
      </c>
      <c r="AL398" s="3" t="b">
        <f t="shared" si="1206"/>
        <v>0</v>
      </c>
      <c r="AM398" s="3" t="b">
        <f t="shared" si="1206"/>
        <v>0</v>
      </c>
      <c r="AN398" s="8" t="b">
        <f t="shared" si="1206"/>
        <v>0</v>
      </c>
      <c r="AO398" s="10" t="b">
        <f t="shared" si="11"/>
        <v>0</v>
      </c>
      <c r="AP398" s="3" t="b">
        <f t="shared" ref="AP398:AZ398" si="1207">AND(AO398,C398=P$21)</f>
        <v>0</v>
      </c>
      <c r="AQ398" s="3" t="b">
        <f t="shared" si="1207"/>
        <v>0</v>
      </c>
      <c r="AR398" s="3" t="b">
        <f t="shared" si="1207"/>
        <v>0</v>
      </c>
      <c r="AS398" s="3" t="b">
        <f t="shared" si="1207"/>
        <v>0</v>
      </c>
      <c r="AT398" s="3" t="b">
        <f t="shared" si="1207"/>
        <v>0</v>
      </c>
      <c r="AU398" s="3" t="b">
        <f t="shared" si="1207"/>
        <v>0</v>
      </c>
      <c r="AV398" s="3" t="b">
        <f t="shared" si="1207"/>
        <v>0</v>
      </c>
      <c r="AW398" s="3" t="b">
        <f t="shared" si="1207"/>
        <v>0</v>
      </c>
      <c r="AX398" s="3" t="b">
        <f t="shared" si="1207"/>
        <v>0</v>
      </c>
      <c r="AY398" s="3" t="b">
        <f t="shared" si="1207"/>
        <v>0</v>
      </c>
      <c r="AZ398" s="3" t="b">
        <f t="shared" si="1207"/>
        <v>0</v>
      </c>
    </row>
    <row r="399">
      <c r="A399" s="9" t="s">
        <v>453</v>
      </c>
      <c r="B399" s="3">
        <f t="shared" ref="B399:M399" si="1208">VALUE(MID($A399,B$1,1))</f>
        <v>0</v>
      </c>
      <c r="C399" s="3">
        <f t="shared" si="1208"/>
        <v>1</v>
      </c>
      <c r="D399" s="3">
        <f t="shared" si="1208"/>
        <v>0</v>
      </c>
      <c r="E399" s="3">
        <f t="shared" si="1208"/>
        <v>0</v>
      </c>
      <c r="F399" s="3">
        <f t="shared" si="1208"/>
        <v>1</v>
      </c>
      <c r="G399" s="3">
        <f t="shared" si="1208"/>
        <v>1</v>
      </c>
      <c r="H399" s="3">
        <f t="shared" si="1208"/>
        <v>1</v>
      </c>
      <c r="I399" s="3">
        <f t="shared" si="1208"/>
        <v>1</v>
      </c>
      <c r="J399" s="3">
        <f t="shared" si="1208"/>
        <v>1</v>
      </c>
      <c r="K399" s="3">
        <f t="shared" si="1208"/>
        <v>1</v>
      </c>
      <c r="L399" s="3">
        <f t="shared" si="1208"/>
        <v>0</v>
      </c>
      <c r="M399" s="3">
        <f t="shared" si="1208"/>
        <v>1</v>
      </c>
      <c r="AA399" s="3">
        <f t="shared" si="8"/>
        <v>1277</v>
      </c>
      <c r="AB399" s="7" t="b">
        <v>1</v>
      </c>
      <c r="AC399" s="3" t="b">
        <f t="shared" si="9"/>
        <v>1</v>
      </c>
      <c r="AD399" s="3" t="b">
        <f t="shared" ref="AD399:AN399" si="1209">AND(AC399,C399=P$15)</f>
        <v>0</v>
      </c>
      <c r="AE399" s="3" t="b">
        <f t="shared" si="1209"/>
        <v>0</v>
      </c>
      <c r="AF399" s="3" t="b">
        <f t="shared" si="1209"/>
        <v>0</v>
      </c>
      <c r="AG399" s="3" t="b">
        <f t="shared" si="1209"/>
        <v>0</v>
      </c>
      <c r="AH399" s="3" t="b">
        <f t="shared" si="1209"/>
        <v>0</v>
      </c>
      <c r="AI399" s="3" t="b">
        <f t="shared" si="1209"/>
        <v>0</v>
      </c>
      <c r="AJ399" s="3" t="b">
        <f t="shared" si="1209"/>
        <v>0</v>
      </c>
      <c r="AK399" s="3" t="b">
        <f t="shared" si="1209"/>
        <v>0</v>
      </c>
      <c r="AL399" s="3" t="b">
        <f t="shared" si="1209"/>
        <v>0</v>
      </c>
      <c r="AM399" s="3" t="b">
        <f t="shared" si="1209"/>
        <v>0</v>
      </c>
      <c r="AN399" s="8" t="b">
        <f t="shared" si="1209"/>
        <v>0</v>
      </c>
      <c r="AO399" s="10" t="b">
        <f t="shared" si="11"/>
        <v>0</v>
      </c>
      <c r="AP399" s="3" t="b">
        <f t="shared" ref="AP399:AZ399" si="1210">AND(AO399,C399=P$21)</f>
        <v>0</v>
      </c>
      <c r="AQ399" s="3" t="b">
        <f t="shared" si="1210"/>
        <v>0</v>
      </c>
      <c r="AR399" s="3" t="b">
        <f t="shared" si="1210"/>
        <v>0</v>
      </c>
      <c r="AS399" s="3" t="b">
        <f t="shared" si="1210"/>
        <v>0</v>
      </c>
      <c r="AT399" s="3" t="b">
        <f t="shared" si="1210"/>
        <v>0</v>
      </c>
      <c r="AU399" s="3" t="b">
        <f t="shared" si="1210"/>
        <v>0</v>
      </c>
      <c r="AV399" s="3" t="b">
        <f t="shared" si="1210"/>
        <v>0</v>
      </c>
      <c r="AW399" s="3" t="b">
        <f t="shared" si="1210"/>
        <v>0</v>
      </c>
      <c r="AX399" s="3" t="b">
        <f t="shared" si="1210"/>
        <v>0</v>
      </c>
      <c r="AY399" s="3" t="b">
        <f t="shared" si="1210"/>
        <v>0</v>
      </c>
      <c r="AZ399" s="3" t="b">
        <f t="shared" si="1210"/>
        <v>0</v>
      </c>
    </row>
    <row r="400">
      <c r="A400" s="9" t="s">
        <v>454</v>
      </c>
      <c r="B400" s="3">
        <f t="shared" ref="B400:M400" si="1211">VALUE(MID($A400,B$1,1))</f>
        <v>0</v>
      </c>
      <c r="C400" s="3">
        <f t="shared" si="1211"/>
        <v>1</v>
      </c>
      <c r="D400" s="3">
        <f t="shared" si="1211"/>
        <v>1</v>
      </c>
      <c r="E400" s="3">
        <f t="shared" si="1211"/>
        <v>1</v>
      </c>
      <c r="F400" s="3">
        <f t="shared" si="1211"/>
        <v>1</v>
      </c>
      <c r="G400" s="3">
        <f t="shared" si="1211"/>
        <v>1</v>
      </c>
      <c r="H400" s="3">
        <f t="shared" si="1211"/>
        <v>1</v>
      </c>
      <c r="I400" s="3">
        <f t="shared" si="1211"/>
        <v>0</v>
      </c>
      <c r="J400" s="3">
        <f t="shared" si="1211"/>
        <v>1</v>
      </c>
      <c r="K400" s="3">
        <f t="shared" si="1211"/>
        <v>0</v>
      </c>
      <c r="L400" s="3">
        <f t="shared" si="1211"/>
        <v>0</v>
      </c>
      <c r="M400" s="3">
        <f t="shared" si="1211"/>
        <v>1</v>
      </c>
      <c r="AA400" s="3">
        <f t="shared" si="8"/>
        <v>2025</v>
      </c>
      <c r="AB400" s="7" t="b">
        <v>1</v>
      </c>
      <c r="AC400" s="3" t="b">
        <f t="shared" si="9"/>
        <v>1</v>
      </c>
      <c r="AD400" s="3" t="b">
        <f t="shared" ref="AD400:AN400" si="1212">AND(AC400,C400=P$15)</f>
        <v>0</v>
      </c>
      <c r="AE400" s="3" t="b">
        <f t="shared" si="1212"/>
        <v>0</v>
      </c>
      <c r="AF400" s="3" t="b">
        <f t="shared" si="1212"/>
        <v>0</v>
      </c>
      <c r="AG400" s="3" t="b">
        <f t="shared" si="1212"/>
        <v>0</v>
      </c>
      <c r="AH400" s="3" t="b">
        <f t="shared" si="1212"/>
        <v>0</v>
      </c>
      <c r="AI400" s="3" t="b">
        <f t="shared" si="1212"/>
        <v>0</v>
      </c>
      <c r="AJ400" s="3" t="b">
        <f t="shared" si="1212"/>
        <v>0</v>
      </c>
      <c r="AK400" s="3" t="b">
        <f t="shared" si="1212"/>
        <v>0</v>
      </c>
      <c r="AL400" s="3" t="b">
        <f t="shared" si="1212"/>
        <v>0</v>
      </c>
      <c r="AM400" s="3" t="b">
        <f t="shared" si="1212"/>
        <v>0</v>
      </c>
      <c r="AN400" s="8" t="b">
        <f t="shared" si="1212"/>
        <v>0</v>
      </c>
      <c r="AO400" s="10" t="b">
        <f t="shared" si="11"/>
        <v>0</v>
      </c>
      <c r="AP400" s="3" t="b">
        <f t="shared" ref="AP400:AZ400" si="1213">AND(AO400,C400=P$21)</f>
        <v>0</v>
      </c>
      <c r="AQ400" s="3" t="b">
        <f t="shared" si="1213"/>
        <v>0</v>
      </c>
      <c r="AR400" s="3" t="b">
        <f t="shared" si="1213"/>
        <v>0</v>
      </c>
      <c r="AS400" s="3" t="b">
        <f t="shared" si="1213"/>
        <v>0</v>
      </c>
      <c r="AT400" s="3" t="b">
        <f t="shared" si="1213"/>
        <v>0</v>
      </c>
      <c r="AU400" s="3" t="b">
        <f t="shared" si="1213"/>
        <v>0</v>
      </c>
      <c r="AV400" s="3" t="b">
        <f t="shared" si="1213"/>
        <v>0</v>
      </c>
      <c r="AW400" s="3" t="b">
        <f t="shared" si="1213"/>
        <v>0</v>
      </c>
      <c r="AX400" s="3" t="b">
        <f t="shared" si="1213"/>
        <v>0</v>
      </c>
      <c r="AY400" s="3" t="b">
        <f t="shared" si="1213"/>
        <v>0</v>
      </c>
      <c r="AZ400" s="3" t="b">
        <f t="shared" si="1213"/>
        <v>0</v>
      </c>
    </row>
    <row r="401">
      <c r="A401" s="9" t="s">
        <v>455</v>
      </c>
      <c r="B401" s="3">
        <f t="shared" ref="B401:M401" si="1214">VALUE(MID($A401,B$1,1))</f>
        <v>0</v>
      </c>
      <c r="C401" s="3">
        <f t="shared" si="1214"/>
        <v>0</v>
      </c>
      <c r="D401" s="3">
        <f t="shared" si="1214"/>
        <v>0</v>
      </c>
      <c r="E401" s="3">
        <f t="shared" si="1214"/>
        <v>0</v>
      </c>
      <c r="F401" s="3">
        <f t="shared" si="1214"/>
        <v>0</v>
      </c>
      <c r="G401" s="3">
        <f t="shared" si="1214"/>
        <v>0</v>
      </c>
      <c r="H401" s="3">
        <f t="shared" si="1214"/>
        <v>1</v>
      </c>
      <c r="I401" s="3">
        <f t="shared" si="1214"/>
        <v>0</v>
      </c>
      <c r="J401" s="3">
        <f t="shared" si="1214"/>
        <v>1</v>
      </c>
      <c r="K401" s="3">
        <f t="shared" si="1214"/>
        <v>1</v>
      </c>
      <c r="L401" s="3">
        <f t="shared" si="1214"/>
        <v>1</v>
      </c>
      <c r="M401" s="3">
        <f t="shared" si="1214"/>
        <v>1</v>
      </c>
      <c r="AA401" s="3">
        <f t="shared" si="8"/>
        <v>47</v>
      </c>
      <c r="AB401" s="7" t="b">
        <v>1</v>
      </c>
      <c r="AC401" s="3" t="b">
        <f t="shared" si="9"/>
        <v>1</v>
      </c>
      <c r="AD401" s="3" t="b">
        <f t="shared" ref="AD401:AN401" si="1215">AND(AC401,C401=P$15)</f>
        <v>1</v>
      </c>
      <c r="AE401" s="3" t="b">
        <f t="shared" si="1215"/>
        <v>0</v>
      </c>
      <c r="AF401" s="3" t="b">
        <f t="shared" si="1215"/>
        <v>0</v>
      </c>
      <c r="AG401" s="3" t="b">
        <f t="shared" si="1215"/>
        <v>0</v>
      </c>
      <c r="AH401" s="3" t="b">
        <f t="shared" si="1215"/>
        <v>0</v>
      </c>
      <c r="AI401" s="3" t="b">
        <f t="shared" si="1215"/>
        <v>0</v>
      </c>
      <c r="AJ401" s="3" t="b">
        <f t="shared" si="1215"/>
        <v>0</v>
      </c>
      <c r="AK401" s="3" t="b">
        <f t="shared" si="1215"/>
        <v>0</v>
      </c>
      <c r="AL401" s="3" t="b">
        <f t="shared" si="1215"/>
        <v>0</v>
      </c>
      <c r="AM401" s="3" t="b">
        <f t="shared" si="1215"/>
        <v>0</v>
      </c>
      <c r="AN401" s="8" t="b">
        <f t="shared" si="1215"/>
        <v>0</v>
      </c>
      <c r="AO401" s="10" t="b">
        <f t="shared" si="11"/>
        <v>0</v>
      </c>
      <c r="AP401" s="3" t="b">
        <f t="shared" ref="AP401:AZ401" si="1216">AND(AO401,C401=P$21)</f>
        <v>0</v>
      </c>
      <c r="AQ401" s="3" t="b">
        <f t="shared" si="1216"/>
        <v>0</v>
      </c>
      <c r="AR401" s="3" t="b">
        <f t="shared" si="1216"/>
        <v>0</v>
      </c>
      <c r="AS401" s="3" t="b">
        <f t="shared" si="1216"/>
        <v>0</v>
      </c>
      <c r="AT401" s="3" t="b">
        <f t="shared" si="1216"/>
        <v>0</v>
      </c>
      <c r="AU401" s="3" t="b">
        <f t="shared" si="1216"/>
        <v>0</v>
      </c>
      <c r="AV401" s="3" t="b">
        <f t="shared" si="1216"/>
        <v>0</v>
      </c>
      <c r="AW401" s="3" t="b">
        <f t="shared" si="1216"/>
        <v>0</v>
      </c>
      <c r="AX401" s="3" t="b">
        <f t="shared" si="1216"/>
        <v>0</v>
      </c>
      <c r="AY401" s="3" t="b">
        <f t="shared" si="1216"/>
        <v>0</v>
      </c>
      <c r="AZ401" s="3" t="b">
        <f t="shared" si="1216"/>
        <v>0</v>
      </c>
    </row>
    <row r="402">
      <c r="A402" s="9" t="s">
        <v>456</v>
      </c>
      <c r="B402" s="3">
        <f t="shared" ref="B402:M402" si="1217">VALUE(MID($A402,B$1,1))</f>
        <v>1</v>
      </c>
      <c r="C402" s="3">
        <f t="shared" si="1217"/>
        <v>1</v>
      </c>
      <c r="D402" s="3">
        <f t="shared" si="1217"/>
        <v>1</v>
      </c>
      <c r="E402" s="3">
        <f t="shared" si="1217"/>
        <v>1</v>
      </c>
      <c r="F402" s="3">
        <f t="shared" si="1217"/>
        <v>0</v>
      </c>
      <c r="G402" s="3">
        <f t="shared" si="1217"/>
        <v>0</v>
      </c>
      <c r="H402" s="3">
        <f t="shared" si="1217"/>
        <v>1</v>
      </c>
      <c r="I402" s="3">
        <f t="shared" si="1217"/>
        <v>1</v>
      </c>
      <c r="J402" s="3">
        <f t="shared" si="1217"/>
        <v>1</v>
      </c>
      <c r="K402" s="3">
        <f t="shared" si="1217"/>
        <v>0</v>
      </c>
      <c r="L402" s="3">
        <f t="shared" si="1217"/>
        <v>1</v>
      </c>
      <c r="M402" s="3">
        <f t="shared" si="1217"/>
        <v>1</v>
      </c>
      <c r="AA402" s="3">
        <f t="shared" si="8"/>
        <v>3899</v>
      </c>
      <c r="AB402" s="7" t="b">
        <v>1</v>
      </c>
      <c r="AC402" s="3" t="b">
        <f t="shared" si="9"/>
        <v>0</v>
      </c>
      <c r="AD402" s="3" t="b">
        <f t="shared" ref="AD402:AN402" si="1218">AND(AC402,C402=P$15)</f>
        <v>0</v>
      </c>
      <c r="AE402" s="3" t="b">
        <f t="shared" si="1218"/>
        <v>0</v>
      </c>
      <c r="AF402" s="3" t="b">
        <f t="shared" si="1218"/>
        <v>0</v>
      </c>
      <c r="AG402" s="3" t="b">
        <f t="shared" si="1218"/>
        <v>0</v>
      </c>
      <c r="AH402" s="3" t="b">
        <f t="shared" si="1218"/>
        <v>0</v>
      </c>
      <c r="AI402" s="3" t="b">
        <f t="shared" si="1218"/>
        <v>0</v>
      </c>
      <c r="AJ402" s="3" t="b">
        <f t="shared" si="1218"/>
        <v>0</v>
      </c>
      <c r="AK402" s="3" t="b">
        <f t="shared" si="1218"/>
        <v>0</v>
      </c>
      <c r="AL402" s="3" t="b">
        <f t="shared" si="1218"/>
        <v>0</v>
      </c>
      <c r="AM402" s="3" t="b">
        <f t="shared" si="1218"/>
        <v>0</v>
      </c>
      <c r="AN402" s="8" t="b">
        <f t="shared" si="1218"/>
        <v>0</v>
      </c>
      <c r="AO402" s="10" t="b">
        <f t="shared" si="11"/>
        <v>1</v>
      </c>
      <c r="AP402" s="3" t="b">
        <f t="shared" ref="AP402:AZ402" si="1219">AND(AO402,C402=P$21)</f>
        <v>0</v>
      </c>
      <c r="AQ402" s="3" t="b">
        <f t="shared" si="1219"/>
        <v>0</v>
      </c>
      <c r="AR402" s="3" t="b">
        <f t="shared" si="1219"/>
        <v>0</v>
      </c>
      <c r="AS402" s="3" t="b">
        <f t="shared" si="1219"/>
        <v>0</v>
      </c>
      <c r="AT402" s="3" t="b">
        <f t="shared" si="1219"/>
        <v>0</v>
      </c>
      <c r="AU402" s="3" t="b">
        <f t="shared" si="1219"/>
        <v>0</v>
      </c>
      <c r="AV402" s="3" t="b">
        <f t="shared" si="1219"/>
        <v>0</v>
      </c>
      <c r="AW402" s="3" t="b">
        <f t="shared" si="1219"/>
        <v>0</v>
      </c>
      <c r="AX402" s="3" t="b">
        <f t="shared" si="1219"/>
        <v>0</v>
      </c>
      <c r="AY402" s="3" t="b">
        <f t="shared" si="1219"/>
        <v>0</v>
      </c>
      <c r="AZ402" s="3" t="b">
        <f t="shared" si="1219"/>
        <v>0</v>
      </c>
    </row>
    <row r="403">
      <c r="A403" s="9" t="s">
        <v>457</v>
      </c>
      <c r="B403" s="3">
        <f t="shared" ref="B403:M403" si="1220">VALUE(MID($A403,B$1,1))</f>
        <v>0</v>
      </c>
      <c r="C403" s="3">
        <f t="shared" si="1220"/>
        <v>0</v>
      </c>
      <c r="D403" s="3">
        <f t="shared" si="1220"/>
        <v>1</v>
      </c>
      <c r="E403" s="3">
        <f t="shared" si="1220"/>
        <v>0</v>
      </c>
      <c r="F403" s="3">
        <f t="shared" si="1220"/>
        <v>1</v>
      </c>
      <c r="G403" s="3">
        <f t="shared" si="1220"/>
        <v>0</v>
      </c>
      <c r="H403" s="3">
        <f t="shared" si="1220"/>
        <v>0</v>
      </c>
      <c r="I403" s="3">
        <f t="shared" si="1220"/>
        <v>1</v>
      </c>
      <c r="J403" s="3">
        <f t="shared" si="1220"/>
        <v>1</v>
      </c>
      <c r="K403" s="3">
        <f t="shared" si="1220"/>
        <v>0</v>
      </c>
      <c r="L403" s="3">
        <f t="shared" si="1220"/>
        <v>0</v>
      </c>
      <c r="M403" s="3">
        <f t="shared" si="1220"/>
        <v>0</v>
      </c>
      <c r="AA403" s="3">
        <f t="shared" si="8"/>
        <v>664</v>
      </c>
      <c r="AB403" s="7" t="b">
        <v>1</v>
      </c>
      <c r="AC403" s="3" t="b">
        <f t="shared" si="9"/>
        <v>1</v>
      </c>
      <c r="AD403" s="3" t="b">
        <f t="shared" ref="AD403:AN403" si="1221">AND(AC403,C403=P$15)</f>
        <v>1</v>
      </c>
      <c r="AE403" s="3" t="b">
        <f t="shared" si="1221"/>
        <v>1</v>
      </c>
      <c r="AF403" s="3" t="b">
        <f t="shared" si="1221"/>
        <v>0</v>
      </c>
      <c r="AG403" s="3" t="b">
        <f t="shared" si="1221"/>
        <v>0</v>
      </c>
      <c r="AH403" s="3" t="b">
        <f t="shared" si="1221"/>
        <v>0</v>
      </c>
      <c r="AI403" s="3" t="b">
        <f t="shared" si="1221"/>
        <v>0</v>
      </c>
      <c r="AJ403" s="3" t="b">
        <f t="shared" si="1221"/>
        <v>0</v>
      </c>
      <c r="AK403" s="3" t="b">
        <f t="shared" si="1221"/>
        <v>0</v>
      </c>
      <c r="AL403" s="3" t="b">
        <f t="shared" si="1221"/>
        <v>0</v>
      </c>
      <c r="AM403" s="3" t="b">
        <f t="shared" si="1221"/>
        <v>0</v>
      </c>
      <c r="AN403" s="8" t="b">
        <f t="shared" si="1221"/>
        <v>0</v>
      </c>
      <c r="AO403" s="10" t="b">
        <f t="shared" si="11"/>
        <v>0</v>
      </c>
      <c r="AP403" s="3" t="b">
        <f t="shared" ref="AP403:AZ403" si="1222">AND(AO403,C403=P$21)</f>
        <v>0</v>
      </c>
      <c r="AQ403" s="3" t="b">
        <f t="shared" si="1222"/>
        <v>0</v>
      </c>
      <c r="AR403" s="3" t="b">
        <f t="shared" si="1222"/>
        <v>0</v>
      </c>
      <c r="AS403" s="3" t="b">
        <f t="shared" si="1222"/>
        <v>0</v>
      </c>
      <c r="AT403" s="3" t="b">
        <f t="shared" si="1222"/>
        <v>0</v>
      </c>
      <c r="AU403" s="3" t="b">
        <f t="shared" si="1222"/>
        <v>0</v>
      </c>
      <c r="AV403" s="3" t="b">
        <f t="shared" si="1222"/>
        <v>0</v>
      </c>
      <c r="AW403" s="3" t="b">
        <f t="shared" si="1222"/>
        <v>0</v>
      </c>
      <c r="AX403" s="3" t="b">
        <f t="shared" si="1222"/>
        <v>0</v>
      </c>
      <c r="AY403" s="3" t="b">
        <f t="shared" si="1222"/>
        <v>0</v>
      </c>
      <c r="AZ403" s="3" t="b">
        <f t="shared" si="1222"/>
        <v>0</v>
      </c>
    </row>
    <row r="404">
      <c r="A404" s="9" t="s">
        <v>458</v>
      </c>
      <c r="B404" s="3">
        <f t="shared" ref="B404:M404" si="1223">VALUE(MID($A404,B$1,1))</f>
        <v>0</v>
      </c>
      <c r="C404" s="3">
        <f t="shared" si="1223"/>
        <v>1</v>
      </c>
      <c r="D404" s="3">
        <f t="shared" si="1223"/>
        <v>1</v>
      </c>
      <c r="E404" s="3">
        <f t="shared" si="1223"/>
        <v>1</v>
      </c>
      <c r="F404" s="3">
        <f t="shared" si="1223"/>
        <v>0</v>
      </c>
      <c r="G404" s="3">
        <f t="shared" si="1223"/>
        <v>1</v>
      </c>
      <c r="H404" s="3">
        <f t="shared" si="1223"/>
        <v>1</v>
      </c>
      <c r="I404" s="3">
        <f t="shared" si="1223"/>
        <v>0</v>
      </c>
      <c r="J404" s="3">
        <f t="shared" si="1223"/>
        <v>0</v>
      </c>
      <c r="K404" s="3">
        <f t="shared" si="1223"/>
        <v>0</v>
      </c>
      <c r="L404" s="3">
        <f t="shared" si="1223"/>
        <v>1</v>
      </c>
      <c r="M404" s="3">
        <f t="shared" si="1223"/>
        <v>0</v>
      </c>
      <c r="AA404" s="3">
        <f t="shared" si="8"/>
        <v>1890</v>
      </c>
      <c r="AB404" s="7" t="b">
        <v>1</v>
      </c>
      <c r="AC404" s="3" t="b">
        <f t="shared" si="9"/>
        <v>1</v>
      </c>
      <c r="AD404" s="3" t="b">
        <f t="shared" ref="AD404:AN404" si="1224">AND(AC404,C404=P$15)</f>
        <v>0</v>
      </c>
      <c r="AE404" s="3" t="b">
        <f t="shared" si="1224"/>
        <v>0</v>
      </c>
      <c r="AF404" s="3" t="b">
        <f t="shared" si="1224"/>
        <v>0</v>
      </c>
      <c r="AG404" s="3" t="b">
        <f t="shared" si="1224"/>
        <v>0</v>
      </c>
      <c r="AH404" s="3" t="b">
        <f t="shared" si="1224"/>
        <v>0</v>
      </c>
      <c r="AI404" s="3" t="b">
        <f t="shared" si="1224"/>
        <v>0</v>
      </c>
      <c r="AJ404" s="3" t="b">
        <f t="shared" si="1224"/>
        <v>0</v>
      </c>
      <c r="AK404" s="3" t="b">
        <f t="shared" si="1224"/>
        <v>0</v>
      </c>
      <c r="AL404" s="3" t="b">
        <f t="shared" si="1224"/>
        <v>0</v>
      </c>
      <c r="AM404" s="3" t="b">
        <f t="shared" si="1224"/>
        <v>0</v>
      </c>
      <c r="AN404" s="8" t="b">
        <f t="shared" si="1224"/>
        <v>0</v>
      </c>
      <c r="AO404" s="10" t="b">
        <f t="shared" si="11"/>
        <v>0</v>
      </c>
      <c r="AP404" s="3" t="b">
        <f t="shared" ref="AP404:AZ404" si="1225">AND(AO404,C404=P$21)</f>
        <v>0</v>
      </c>
      <c r="AQ404" s="3" t="b">
        <f t="shared" si="1225"/>
        <v>0</v>
      </c>
      <c r="AR404" s="3" t="b">
        <f t="shared" si="1225"/>
        <v>0</v>
      </c>
      <c r="AS404" s="3" t="b">
        <f t="shared" si="1225"/>
        <v>0</v>
      </c>
      <c r="AT404" s="3" t="b">
        <f t="shared" si="1225"/>
        <v>0</v>
      </c>
      <c r="AU404" s="3" t="b">
        <f t="shared" si="1225"/>
        <v>0</v>
      </c>
      <c r="AV404" s="3" t="b">
        <f t="shared" si="1225"/>
        <v>0</v>
      </c>
      <c r="AW404" s="3" t="b">
        <f t="shared" si="1225"/>
        <v>0</v>
      </c>
      <c r="AX404" s="3" t="b">
        <f t="shared" si="1225"/>
        <v>0</v>
      </c>
      <c r="AY404" s="3" t="b">
        <f t="shared" si="1225"/>
        <v>0</v>
      </c>
      <c r="AZ404" s="3" t="b">
        <f t="shared" si="1225"/>
        <v>0</v>
      </c>
    </row>
    <row r="405">
      <c r="A405" s="9" t="s">
        <v>459</v>
      </c>
      <c r="B405" s="3">
        <f t="shared" ref="B405:M405" si="1226">VALUE(MID($A405,B$1,1))</f>
        <v>0</v>
      </c>
      <c r="C405" s="3">
        <f t="shared" si="1226"/>
        <v>1</v>
      </c>
      <c r="D405" s="3">
        <f t="shared" si="1226"/>
        <v>1</v>
      </c>
      <c r="E405" s="3">
        <f t="shared" si="1226"/>
        <v>0</v>
      </c>
      <c r="F405" s="3">
        <f t="shared" si="1226"/>
        <v>1</v>
      </c>
      <c r="G405" s="3">
        <f t="shared" si="1226"/>
        <v>0</v>
      </c>
      <c r="H405" s="3">
        <f t="shared" si="1226"/>
        <v>0</v>
      </c>
      <c r="I405" s="3">
        <f t="shared" si="1226"/>
        <v>1</v>
      </c>
      <c r="J405" s="3">
        <f t="shared" si="1226"/>
        <v>0</v>
      </c>
      <c r="K405" s="3">
        <f t="shared" si="1226"/>
        <v>0</v>
      </c>
      <c r="L405" s="3">
        <f t="shared" si="1226"/>
        <v>0</v>
      </c>
      <c r="M405" s="3">
        <f t="shared" si="1226"/>
        <v>0</v>
      </c>
      <c r="AA405" s="3">
        <f t="shared" si="8"/>
        <v>1680</v>
      </c>
      <c r="AB405" s="7" t="b">
        <v>1</v>
      </c>
      <c r="AC405" s="3" t="b">
        <f t="shared" si="9"/>
        <v>1</v>
      </c>
      <c r="AD405" s="3" t="b">
        <f t="shared" ref="AD405:AN405" si="1227">AND(AC405,C405=P$15)</f>
        <v>0</v>
      </c>
      <c r="AE405" s="3" t="b">
        <f t="shared" si="1227"/>
        <v>0</v>
      </c>
      <c r="AF405" s="3" t="b">
        <f t="shared" si="1227"/>
        <v>0</v>
      </c>
      <c r="AG405" s="3" t="b">
        <f t="shared" si="1227"/>
        <v>0</v>
      </c>
      <c r="AH405" s="3" t="b">
        <f t="shared" si="1227"/>
        <v>0</v>
      </c>
      <c r="AI405" s="3" t="b">
        <f t="shared" si="1227"/>
        <v>0</v>
      </c>
      <c r="AJ405" s="3" t="b">
        <f t="shared" si="1227"/>
        <v>0</v>
      </c>
      <c r="AK405" s="3" t="b">
        <f t="shared" si="1227"/>
        <v>0</v>
      </c>
      <c r="AL405" s="3" t="b">
        <f t="shared" si="1227"/>
        <v>0</v>
      </c>
      <c r="AM405" s="3" t="b">
        <f t="shared" si="1227"/>
        <v>0</v>
      </c>
      <c r="AN405" s="8" t="b">
        <f t="shared" si="1227"/>
        <v>0</v>
      </c>
      <c r="AO405" s="10" t="b">
        <f t="shared" si="11"/>
        <v>0</v>
      </c>
      <c r="AP405" s="3" t="b">
        <f t="shared" ref="AP405:AZ405" si="1228">AND(AO405,C405=P$21)</f>
        <v>0</v>
      </c>
      <c r="AQ405" s="3" t="b">
        <f t="shared" si="1228"/>
        <v>0</v>
      </c>
      <c r="AR405" s="3" t="b">
        <f t="shared" si="1228"/>
        <v>0</v>
      </c>
      <c r="AS405" s="3" t="b">
        <f t="shared" si="1228"/>
        <v>0</v>
      </c>
      <c r="AT405" s="3" t="b">
        <f t="shared" si="1228"/>
        <v>0</v>
      </c>
      <c r="AU405" s="3" t="b">
        <f t="shared" si="1228"/>
        <v>0</v>
      </c>
      <c r="AV405" s="3" t="b">
        <f t="shared" si="1228"/>
        <v>0</v>
      </c>
      <c r="AW405" s="3" t="b">
        <f t="shared" si="1228"/>
        <v>0</v>
      </c>
      <c r="AX405" s="3" t="b">
        <f t="shared" si="1228"/>
        <v>0</v>
      </c>
      <c r="AY405" s="3" t="b">
        <f t="shared" si="1228"/>
        <v>0</v>
      </c>
      <c r="AZ405" s="3" t="b">
        <f t="shared" si="1228"/>
        <v>0</v>
      </c>
    </row>
    <row r="406">
      <c r="A406" s="9" t="s">
        <v>460</v>
      </c>
      <c r="B406" s="3">
        <f t="shared" ref="B406:M406" si="1229">VALUE(MID($A406,B$1,1))</f>
        <v>1</v>
      </c>
      <c r="C406" s="3">
        <f t="shared" si="1229"/>
        <v>1</v>
      </c>
      <c r="D406" s="3">
        <f t="shared" si="1229"/>
        <v>1</v>
      </c>
      <c r="E406" s="3">
        <f t="shared" si="1229"/>
        <v>0</v>
      </c>
      <c r="F406" s="3">
        <f t="shared" si="1229"/>
        <v>0</v>
      </c>
      <c r="G406" s="3">
        <f t="shared" si="1229"/>
        <v>1</v>
      </c>
      <c r="H406" s="3">
        <f t="shared" si="1229"/>
        <v>0</v>
      </c>
      <c r="I406" s="3">
        <f t="shared" si="1229"/>
        <v>0</v>
      </c>
      <c r="J406" s="3">
        <f t="shared" si="1229"/>
        <v>0</v>
      </c>
      <c r="K406" s="3">
        <f t="shared" si="1229"/>
        <v>0</v>
      </c>
      <c r="L406" s="3">
        <f t="shared" si="1229"/>
        <v>0</v>
      </c>
      <c r="M406" s="3">
        <f t="shared" si="1229"/>
        <v>0</v>
      </c>
      <c r="AA406" s="3">
        <f t="shared" si="8"/>
        <v>3648</v>
      </c>
      <c r="AB406" s="7" t="b">
        <v>1</v>
      </c>
      <c r="AC406" s="3" t="b">
        <f t="shared" si="9"/>
        <v>0</v>
      </c>
      <c r="AD406" s="3" t="b">
        <f t="shared" ref="AD406:AN406" si="1230">AND(AC406,C406=P$15)</f>
        <v>0</v>
      </c>
      <c r="AE406" s="3" t="b">
        <f t="shared" si="1230"/>
        <v>0</v>
      </c>
      <c r="AF406" s="3" t="b">
        <f t="shared" si="1230"/>
        <v>0</v>
      </c>
      <c r="AG406" s="3" t="b">
        <f t="shared" si="1230"/>
        <v>0</v>
      </c>
      <c r="AH406" s="3" t="b">
        <f t="shared" si="1230"/>
        <v>0</v>
      </c>
      <c r="AI406" s="3" t="b">
        <f t="shared" si="1230"/>
        <v>0</v>
      </c>
      <c r="AJ406" s="3" t="b">
        <f t="shared" si="1230"/>
        <v>0</v>
      </c>
      <c r="AK406" s="3" t="b">
        <f t="shared" si="1230"/>
        <v>0</v>
      </c>
      <c r="AL406" s="3" t="b">
        <f t="shared" si="1230"/>
        <v>0</v>
      </c>
      <c r="AM406" s="3" t="b">
        <f t="shared" si="1230"/>
        <v>0</v>
      </c>
      <c r="AN406" s="8" t="b">
        <f t="shared" si="1230"/>
        <v>0</v>
      </c>
      <c r="AO406" s="10" t="b">
        <f t="shared" si="11"/>
        <v>1</v>
      </c>
      <c r="AP406" s="3" t="b">
        <f t="shared" ref="AP406:AZ406" si="1231">AND(AO406,C406=P$21)</f>
        <v>0</v>
      </c>
      <c r="AQ406" s="3" t="b">
        <f t="shared" si="1231"/>
        <v>0</v>
      </c>
      <c r="AR406" s="3" t="b">
        <f t="shared" si="1231"/>
        <v>0</v>
      </c>
      <c r="AS406" s="3" t="b">
        <f t="shared" si="1231"/>
        <v>0</v>
      </c>
      <c r="AT406" s="3" t="b">
        <f t="shared" si="1231"/>
        <v>0</v>
      </c>
      <c r="AU406" s="3" t="b">
        <f t="shared" si="1231"/>
        <v>0</v>
      </c>
      <c r="AV406" s="3" t="b">
        <f t="shared" si="1231"/>
        <v>0</v>
      </c>
      <c r="AW406" s="3" t="b">
        <f t="shared" si="1231"/>
        <v>0</v>
      </c>
      <c r="AX406" s="3" t="b">
        <f t="shared" si="1231"/>
        <v>0</v>
      </c>
      <c r="AY406" s="3" t="b">
        <f t="shared" si="1231"/>
        <v>0</v>
      </c>
      <c r="AZ406" s="3" t="b">
        <f t="shared" si="1231"/>
        <v>0</v>
      </c>
    </row>
    <row r="407">
      <c r="A407" s="9" t="s">
        <v>461</v>
      </c>
      <c r="B407" s="3">
        <f t="shared" ref="B407:M407" si="1232">VALUE(MID($A407,B$1,1))</f>
        <v>0</v>
      </c>
      <c r="C407" s="3">
        <f t="shared" si="1232"/>
        <v>0</v>
      </c>
      <c r="D407" s="3">
        <f t="shared" si="1232"/>
        <v>0</v>
      </c>
      <c r="E407" s="3">
        <f t="shared" si="1232"/>
        <v>1</v>
      </c>
      <c r="F407" s="3">
        <f t="shared" si="1232"/>
        <v>0</v>
      </c>
      <c r="G407" s="3">
        <f t="shared" si="1232"/>
        <v>0</v>
      </c>
      <c r="H407" s="3">
        <f t="shared" si="1232"/>
        <v>0</v>
      </c>
      <c r="I407" s="3">
        <f t="shared" si="1232"/>
        <v>0</v>
      </c>
      <c r="J407" s="3">
        <f t="shared" si="1232"/>
        <v>0</v>
      </c>
      <c r="K407" s="3">
        <f t="shared" si="1232"/>
        <v>1</v>
      </c>
      <c r="L407" s="3">
        <f t="shared" si="1232"/>
        <v>0</v>
      </c>
      <c r="M407" s="3">
        <f t="shared" si="1232"/>
        <v>0</v>
      </c>
      <c r="AA407" s="3">
        <f t="shared" si="8"/>
        <v>260</v>
      </c>
      <c r="AB407" s="7" t="b">
        <v>1</v>
      </c>
      <c r="AC407" s="3" t="b">
        <f t="shared" si="9"/>
        <v>1</v>
      </c>
      <c r="AD407" s="3" t="b">
        <f t="shared" ref="AD407:AN407" si="1233">AND(AC407,C407=P$15)</f>
        <v>1</v>
      </c>
      <c r="AE407" s="3" t="b">
        <f t="shared" si="1233"/>
        <v>0</v>
      </c>
      <c r="AF407" s="3" t="b">
        <f t="shared" si="1233"/>
        <v>0</v>
      </c>
      <c r="AG407" s="3" t="b">
        <f t="shared" si="1233"/>
        <v>0</v>
      </c>
      <c r="AH407" s="3" t="b">
        <f t="shared" si="1233"/>
        <v>0</v>
      </c>
      <c r="AI407" s="3" t="b">
        <f t="shared" si="1233"/>
        <v>0</v>
      </c>
      <c r="AJ407" s="3" t="b">
        <f t="shared" si="1233"/>
        <v>0</v>
      </c>
      <c r="AK407" s="3" t="b">
        <f t="shared" si="1233"/>
        <v>0</v>
      </c>
      <c r="AL407" s="3" t="b">
        <f t="shared" si="1233"/>
        <v>0</v>
      </c>
      <c r="AM407" s="3" t="b">
        <f t="shared" si="1233"/>
        <v>0</v>
      </c>
      <c r="AN407" s="8" t="b">
        <f t="shared" si="1233"/>
        <v>0</v>
      </c>
      <c r="AO407" s="10" t="b">
        <f t="shared" si="11"/>
        <v>0</v>
      </c>
      <c r="AP407" s="3" t="b">
        <f t="shared" ref="AP407:AZ407" si="1234">AND(AO407,C407=P$21)</f>
        <v>0</v>
      </c>
      <c r="AQ407" s="3" t="b">
        <f t="shared" si="1234"/>
        <v>0</v>
      </c>
      <c r="AR407" s="3" t="b">
        <f t="shared" si="1234"/>
        <v>0</v>
      </c>
      <c r="AS407" s="3" t="b">
        <f t="shared" si="1234"/>
        <v>0</v>
      </c>
      <c r="AT407" s="3" t="b">
        <f t="shared" si="1234"/>
        <v>0</v>
      </c>
      <c r="AU407" s="3" t="b">
        <f t="shared" si="1234"/>
        <v>0</v>
      </c>
      <c r="AV407" s="3" t="b">
        <f t="shared" si="1234"/>
        <v>0</v>
      </c>
      <c r="AW407" s="3" t="b">
        <f t="shared" si="1234"/>
        <v>0</v>
      </c>
      <c r="AX407" s="3" t="b">
        <f t="shared" si="1234"/>
        <v>0</v>
      </c>
      <c r="AY407" s="3" t="b">
        <f t="shared" si="1234"/>
        <v>0</v>
      </c>
      <c r="AZ407" s="3" t="b">
        <f t="shared" si="1234"/>
        <v>0</v>
      </c>
    </row>
    <row r="408">
      <c r="A408" s="9" t="s">
        <v>462</v>
      </c>
      <c r="B408" s="3">
        <f t="shared" ref="B408:M408" si="1235">VALUE(MID($A408,B$1,1))</f>
        <v>0</v>
      </c>
      <c r="C408" s="3">
        <f t="shared" si="1235"/>
        <v>1</v>
      </c>
      <c r="D408" s="3">
        <f t="shared" si="1235"/>
        <v>0</v>
      </c>
      <c r="E408" s="3">
        <f t="shared" si="1235"/>
        <v>0</v>
      </c>
      <c r="F408" s="3">
        <f t="shared" si="1235"/>
        <v>0</v>
      </c>
      <c r="G408" s="3">
        <f t="shared" si="1235"/>
        <v>0</v>
      </c>
      <c r="H408" s="3">
        <f t="shared" si="1235"/>
        <v>1</v>
      </c>
      <c r="I408" s="3">
        <f t="shared" si="1235"/>
        <v>0</v>
      </c>
      <c r="J408" s="3">
        <f t="shared" si="1235"/>
        <v>0</v>
      </c>
      <c r="K408" s="3">
        <f t="shared" si="1235"/>
        <v>0</v>
      </c>
      <c r="L408" s="3">
        <f t="shared" si="1235"/>
        <v>0</v>
      </c>
      <c r="M408" s="3">
        <f t="shared" si="1235"/>
        <v>0</v>
      </c>
      <c r="AA408" s="3">
        <f t="shared" si="8"/>
        <v>1056</v>
      </c>
      <c r="AB408" s="7" t="b">
        <v>1</v>
      </c>
      <c r="AC408" s="3" t="b">
        <f t="shared" si="9"/>
        <v>1</v>
      </c>
      <c r="AD408" s="3" t="b">
        <f t="shared" ref="AD408:AN408" si="1236">AND(AC408,C408=P$15)</f>
        <v>0</v>
      </c>
      <c r="AE408" s="3" t="b">
        <f t="shared" si="1236"/>
        <v>0</v>
      </c>
      <c r="AF408" s="3" t="b">
        <f t="shared" si="1236"/>
        <v>0</v>
      </c>
      <c r="AG408" s="3" t="b">
        <f t="shared" si="1236"/>
        <v>0</v>
      </c>
      <c r="AH408" s="3" t="b">
        <f t="shared" si="1236"/>
        <v>0</v>
      </c>
      <c r="AI408" s="3" t="b">
        <f t="shared" si="1236"/>
        <v>0</v>
      </c>
      <c r="AJ408" s="3" t="b">
        <f t="shared" si="1236"/>
        <v>0</v>
      </c>
      <c r="AK408" s="3" t="b">
        <f t="shared" si="1236"/>
        <v>0</v>
      </c>
      <c r="AL408" s="3" t="b">
        <f t="shared" si="1236"/>
        <v>0</v>
      </c>
      <c r="AM408" s="3" t="b">
        <f t="shared" si="1236"/>
        <v>0</v>
      </c>
      <c r="AN408" s="8" t="b">
        <f t="shared" si="1236"/>
        <v>0</v>
      </c>
      <c r="AO408" s="10" t="b">
        <f t="shared" si="11"/>
        <v>0</v>
      </c>
      <c r="AP408" s="3" t="b">
        <f t="shared" ref="AP408:AZ408" si="1237">AND(AO408,C408=P$21)</f>
        <v>0</v>
      </c>
      <c r="AQ408" s="3" t="b">
        <f t="shared" si="1237"/>
        <v>0</v>
      </c>
      <c r="AR408" s="3" t="b">
        <f t="shared" si="1237"/>
        <v>0</v>
      </c>
      <c r="AS408" s="3" t="b">
        <f t="shared" si="1237"/>
        <v>0</v>
      </c>
      <c r="AT408" s="3" t="b">
        <f t="shared" si="1237"/>
        <v>0</v>
      </c>
      <c r="AU408" s="3" t="b">
        <f t="shared" si="1237"/>
        <v>0</v>
      </c>
      <c r="AV408" s="3" t="b">
        <f t="shared" si="1237"/>
        <v>0</v>
      </c>
      <c r="AW408" s="3" t="b">
        <f t="shared" si="1237"/>
        <v>0</v>
      </c>
      <c r="AX408" s="3" t="b">
        <f t="shared" si="1237"/>
        <v>0</v>
      </c>
      <c r="AY408" s="3" t="b">
        <f t="shared" si="1237"/>
        <v>0</v>
      </c>
      <c r="AZ408" s="3" t="b">
        <f t="shared" si="1237"/>
        <v>0</v>
      </c>
    </row>
    <row r="409">
      <c r="A409" s="9" t="s">
        <v>463</v>
      </c>
      <c r="B409" s="3">
        <f t="shared" ref="B409:M409" si="1238">VALUE(MID($A409,B$1,1))</f>
        <v>1</v>
      </c>
      <c r="C409" s="3">
        <f t="shared" si="1238"/>
        <v>1</v>
      </c>
      <c r="D409" s="3">
        <f t="shared" si="1238"/>
        <v>1</v>
      </c>
      <c r="E409" s="3">
        <f t="shared" si="1238"/>
        <v>0</v>
      </c>
      <c r="F409" s="3">
        <f t="shared" si="1238"/>
        <v>0</v>
      </c>
      <c r="G409" s="3">
        <f t="shared" si="1238"/>
        <v>1</v>
      </c>
      <c r="H409" s="3">
        <f t="shared" si="1238"/>
        <v>1</v>
      </c>
      <c r="I409" s="3">
        <f t="shared" si="1238"/>
        <v>0</v>
      </c>
      <c r="J409" s="3">
        <f t="shared" si="1238"/>
        <v>1</v>
      </c>
      <c r="K409" s="3">
        <f t="shared" si="1238"/>
        <v>0</v>
      </c>
      <c r="L409" s="3">
        <f t="shared" si="1238"/>
        <v>1</v>
      </c>
      <c r="M409" s="3">
        <f t="shared" si="1238"/>
        <v>1</v>
      </c>
      <c r="AA409" s="3">
        <f t="shared" si="8"/>
        <v>3691</v>
      </c>
      <c r="AB409" s="7" t="b">
        <v>1</v>
      </c>
      <c r="AC409" s="3" t="b">
        <f t="shared" si="9"/>
        <v>0</v>
      </c>
      <c r="AD409" s="3" t="b">
        <f t="shared" ref="AD409:AN409" si="1239">AND(AC409,C409=P$15)</f>
        <v>0</v>
      </c>
      <c r="AE409" s="3" t="b">
        <f t="shared" si="1239"/>
        <v>0</v>
      </c>
      <c r="AF409" s="3" t="b">
        <f t="shared" si="1239"/>
        <v>0</v>
      </c>
      <c r="AG409" s="3" t="b">
        <f t="shared" si="1239"/>
        <v>0</v>
      </c>
      <c r="AH409" s="3" t="b">
        <f t="shared" si="1239"/>
        <v>0</v>
      </c>
      <c r="AI409" s="3" t="b">
        <f t="shared" si="1239"/>
        <v>0</v>
      </c>
      <c r="AJ409" s="3" t="b">
        <f t="shared" si="1239"/>
        <v>0</v>
      </c>
      <c r="AK409" s="3" t="b">
        <f t="shared" si="1239"/>
        <v>0</v>
      </c>
      <c r="AL409" s="3" t="b">
        <f t="shared" si="1239"/>
        <v>0</v>
      </c>
      <c r="AM409" s="3" t="b">
        <f t="shared" si="1239"/>
        <v>0</v>
      </c>
      <c r="AN409" s="8" t="b">
        <f t="shared" si="1239"/>
        <v>0</v>
      </c>
      <c r="AO409" s="10" t="b">
        <f t="shared" si="11"/>
        <v>1</v>
      </c>
      <c r="AP409" s="3" t="b">
        <f t="shared" ref="AP409:AZ409" si="1240">AND(AO409,C409=P$21)</f>
        <v>0</v>
      </c>
      <c r="AQ409" s="3" t="b">
        <f t="shared" si="1240"/>
        <v>0</v>
      </c>
      <c r="AR409" s="3" t="b">
        <f t="shared" si="1240"/>
        <v>0</v>
      </c>
      <c r="AS409" s="3" t="b">
        <f t="shared" si="1240"/>
        <v>0</v>
      </c>
      <c r="AT409" s="3" t="b">
        <f t="shared" si="1240"/>
        <v>0</v>
      </c>
      <c r="AU409" s="3" t="b">
        <f t="shared" si="1240"/>
        <v>0</v>
      </c>
      <c r="AV409" s="3" t="b">
        <f t="shared" si="1240"/>
        <v>0</v>
      </c>
      <c r="AW409" s="3" t="b">
        <f t="shared" si="1240"/>
        <v>0</v>
      </c>
      <c r="AX409" s="3" t="b">
        <f t="shared" si="1240"/>
        <v>0</v>
      </c>
      <c r="AY409" s="3" t="b">
        <f t="shared" si="1240"/>
        <v>0</v>
      </c>
      <c r="AZ409" s="3" t="b">
        <f t="shared" si="1240"/>
        <v>0</v>
      </c>
    </row>
    <row r="410">
      <c r="A410" s="9" t="s">
        <v>464</v>
      </c>
      <c r="B410" s="3">
        <f t="shared" ref="B410:M410" si="1241">VALUE(MID($A410,B$1,1))</f>
        <v>1</v>
      </c>
      <c r="C410" s="3">
        <f t="shared" si="1241"/>
        <v>1</v>
      </c>
      <c r="D410" s="3">
        <f t="shared" si="1241"/>
        <v>0</v>
      </c>
      <c r="E410" s="3">
        <f t="shared" si="1241"/>
        <v>0</v>
      </c>
      <c r="F410" s="3">
        <f t="shared" si="1241"/>
        <v>0</v>
      </c>
      <c r="G410" s="3">
        <f t="shared" si="1241"/>
        <v>1</v>
      </c>
      <c r="H410" s="3">
        <f t="shared" si="1241"/>
        <v>0</v>
      </c>
      <c r="I410" s="3">
        <f t="shared" si="1241"/>
        <v>0</v>
      </c>
      <c r="J410" s="3">
        <f t="shared" si="1241"/>
        <v>0</v>
      </c>
      <c r="K410" s="3">
        <f t="shared" si="1241"/>
        <v>0</v>
      </c>
      <c r="L410" s="3">
        <f t="shared" si="1241"/>
        <v>0</v>
      </c>
      <c r="M410" s="3">
        <f t="shared" si="1241"/>
        <v>1</v>
      </c>
      <c r="AA410" s="3">
        <f t="shared" si="8"/>
        <v>3137</v>
      </c>
      <c r="AB410" s="7" t="b">
        <v>1</v>
      </c>
      <c r="AC410" s="3" t="b">
        <f t="shared" si="9"/>
        <v>0</v>
      </c>
      <c r="AD410" s="3" t="b">
        <f t="shared" ref="AD410:AN410" si="1242">AND(AC410,C410=P$15)</f>
        <v>0</v>
      </c>
      <c r="AE410" s="3" t="b">
        <f t="shared" si="1242"/>
        <v>0</v>
      </c>
      <c r="AF410" s="3" t="b">
        <f t="shared" si="1242"/>
        <v>0</v>
      </c>
      <c r="AG410" s="3" t="b">
        <f t="shared" si="1242"/>
        <v>0</v>
      </c>
      <c r="AH410" s="3" t="b">
        <f t="shared" si="1242"/>
        <v>0</v>
      </c>
      <c r="AI410" s="3" t="b">
        <f t="shared" si="1242"/>
        <v>0</v>
      </c>
      <c r="AJ410" s="3" t="b">
        <f t="shared" si="1242"/>
        <v>0</v>
      </c>
      <c r="AK410" s="3" t="b">
        <f t="shared" si="1242"/>
        <v>0</v>
      </c>
      <c r="AL410" s="3" t="b">
        <f t="shared" si="1242"/>
        <v>0</v>
      </c>
      <c r="AM410" s="3" t="b">
        <f t="shared" si="1242"/>
        <v>0</v>
      </c>
      <c r="AN410" s="8" t="b">
        <f t="shared" si="1242"/>
        <v>0</v>
      </c>
      <c r="AO410" s="10" t="b">
        <f t="shared" si="11"/>
        <v>1</v>
      </c>
      <c r="AP410" s="3" t="b">
        <f t="shared" ref="AP410:AZ410" si="1243">AND(AO410,C410=P$21)</f>
        <v>0</v>
      </c>
      <c r="AQ410" s="3" t="b">
        <f t="shared" si="1243"/>
        <v>0</v>
      </c>
      <c r="AR410" s="3" t="b">
        <f t="shared" si="1243"/>
        <v>0</v>
      </c>
      <c r="AS410" s="3" t="b">
        <f t="shared" si="1243"/>
        <v>0</v>
      </c>
      <c r="AT410" s="3" t="b">
        <f t="shared" si="1243"/>
        <v>0</v>
      </c>
      <c r="AU410" s="3" t="b">
        <f t="shared" si="1243"/>
        <v>0</v>
      </c>
      <c r="AV410" s="3" t="b">
        <f t="shared" si="1243"/>
        <v>0</v>
      </c>
      <c r="AW410" s="3" t="b">
        <f t="shared" si="1243"/>
        <v>0</v>
      </c>
      <c r="AX410" s="3" t="b">
        <f t="shared" si="1243"/>
        <v>0</v>
      </c>
      <c r="AY410" s="3" t="b">
        <f t="shared" si="1243"/>
        <v>0</v>
      </c>
      <c r="AZ410" s="3" t="b">
        <f t="shared" si="1243"/>
        <v>0</v>
      </c>
    </row>
    <row r="411">
      <c r="A411" s="9" t="s">
        <v>465</v>
      </c>
      <c r="B411" s="3">
        <f t="shared" ref="B411:M411" si="1244">VALUE(MID($A411,B$1,1))</f>
        <v>1</v>
      </c>
      <c r="C411" s="3">
        <f t="shared" si="1244"/>
        <v>1</v>
      </c>
      <c r="D411" s="3">
        <f t="shared" si="1244"/>
        <v>0</v>
      </c>
      <c r="E411" s="3">
        <f t="shared" si="1244"/>
        <v>1</v>
      </c>
      <c r="F411" s="3">
        <f t="shared" si="1244"/>
        <v>0</v>
      </c>
      <c r="G411" s="3">
        <f t="shared" si="1244"/>
        <v>0</v>
      </c>
      <c r="H411" s="3">
        <f t="shared" si="1244"/>
        <v>0</v>
      </c>
      <c r="I411" s="3">
        <f t="shared" si="1244"/>
        <v>0</v>
      </c>
      <c r="J411" s="3">
        <f t="shared" si="1244"/>
        <v>1</v>
      </c>
      <c r="K411" s="3">
        <f t="shared" si="1244"/>
        <v>0</v>
      </c>
      <c r="L411" s="3">
        <f t="shared" si="1244"/>
        <v>1</v>
      </c>
      <c r="M411" s="3">
        <f t="shared" si="1244"/>
        <v>1</v>
      </c>
      <c r="AA411" s="3">
        <f t="shared" si="8"/>
        <v>3339</v>
      </c>
      <c r="AB411" s="7" t="b">
        <v>1</v>
      </c>
      <c r="AC411" s="3" t="b">
        <f t="shared" si="9"/>
        <v>0</v>
      </c>
      <c r="AD411" s="3" t="b">
        <f t="shared" ref="AD411:AN411" si="1245">AND(AC411,C411=P$15)</f>
        <v>0</v>
      </c>
      <c r="AE411" s="3" t="b">
        <f t="shared" si="1245"/>
        <v>0</v>
      </c>
      <c r="AF411" s="3" t="b">
        <f t="shared" si="1245"/>
        <v>0</v>
      </c>
      <c r="AG411" s="3" t="b">
        <f t="shared" si="1245"/>
        <v>0</v>
      </c>
      <c r="AH411" s="3" t="b">
        <f t="shared" si="1245"/>
        <v>0</v>
      </c>
      <c r="AI411" s="3" t="b">
        <f t="shared" si="1245"/>
        <v>0</v>
      </c>
      <c r="AJ411" s="3" t="b">
        <f t="shared" si="1245"/>
        <v>0</v>
      </c>
      <c r="AK411" s="3" t="b">
        <f t="shared" si="1245"/>
        <v>0</v>
      </c>
      <c r="AL411" s="3" t="b">
        <f t="shared" si="1245"/>
        <v>0</v>
      </c>
      <c r="AM411" s="3" t="b">
        <f t="shared" si="1245"/>
        <v>0</v>
      </c>
      <c r="AN411" s="8" t="b">
        <f t="shared" si="1245"/>
        <v>0</v>
      </c>
      <c r="AO411" s="10" t="b">
        <f t="shared" si="11"/>
        <v>1</v>
      </c>
      <c r="AP411" s="3" t="b">
        <f t="shared" ref="AP411:AZ411" si="1246">AND(AO411,C411=P$21)</f>
        <v>0</v>
      </c>
      <c r="AQ411" s="3" t="b">
        <f t="shared" si="1246"/>
        <v>0</v>
      </c>
      <c r="AR411" s="3" t="b">
        <f t="shared" si="1246"/>
        <v>0</v>
      </c>
      <c r="AS411" s="3" t="b">
        <f t="shared" si="1246"/>
        <v>0</v>
      </c>
      <c r="AT411" s="3" t="b">
        <f t="shared" si="1246"/>
        <v>0</v>
      </c>
      <c r="AU411" s="3" t="b">
        <f t="shared" si="1246"/>
        <v>0</v>
      </c>
      <c r="AV411" s="3" t="b">
        <f t="shared" si="1246"/>
        <v>0</v>
      </c>
      <c r="AW411" s="3" t="b">
        <f t="shared" si="1246"/>
        <v>0</v>
      </c>
      <c r="AX411" s="3" t="b">
        <f t="shared" si="1246"/>
        <v>0</v>
      </c>
      <c r="AY411" s="3" t="b">
        <f t="shared" si="1246"/>
        <v>0</v>
      </c>
      <c r="AZ411" s="3" t="b">
        <f t="shared" si="1246"/>
        <v>0</v>
      </c>
    </row>
    <row r="412">
      <c r="A412" s="9" t="s">
        <v>466</v>
      </c>
      <c r="B412" s="3">
        <f t="shared" ref="B412:M412" si="1247">VALUE(MID($A412,B$1,1))</f>
        <v>0</v>
      </c>
      <c r="C412" s="3">
        <f t="shared" si="1247"/>
        <v>1</v>
      </c>
      <c r="D412" s="3">
        <f t="shared" si="1247"/>
        <v>1</v>
      </c>
      <c r="E412" s="3">
        <f t="shared" si="1247"/>
        <v>0</v>
      </c>
      <c r="F412" s="3">
        <f t="shared" si="1247"/>
        <v>1</v>
      </c>
      <c r="G412" s="3">
        <f t="shared" si="1247"/>
        <v>0</v>
      </c>
      <c r="H412" s="3">
        <f t="shared" si="1247"/>
        <v>1</v>
      </c>
      <c r="I412" s="3">
        <f t="shared" si="1247"/>
        <v>1</v>
      </c>
      <c r="J412" s="3">
        <f t="shared" si="1247"/>
        <v>0</v>
      </c>
      <c r="K412" s="3">
        <f t="shared" si="1247"/>
        <v>0</v>
      </c>
      <c r="L412" s="3">
        <f t="shared" si="1247"/>
        <v>0</v>
      </c>
      <c r="M412" s="3">
        <f t="shared" si="1247"/>
        <v>1</v>
      </c>
      <c r="AA412" s="3">
        <f t="shared" si="8"/>
        <v>1713</v>
      </c>
      <c r="AB412" s="7" t="b">
        <v>1</v>
      </c>
      <c r="AC412" s="3" t="b">
        <f t="shared" si="9"/>
        <v>1</v>
      </c>
      <c r="AD412" s="3" t="b">
        <f t="shared" ref="AD412:AN412" si="1248">AND(AC412,C412=P$15)</f>
        <v>0</v>
      </c>
      <c r="AE412" s="3" t="b">
        <f t="shared" si="1248"/>
        <v>0</v>
      </c>
      <c r="AF412" s="3" t="b">
        <f t="shared" si="1248"/>
        <v>0</v>
      </c>
      <c r="AG412" s="3" t="b">
        <f t="shared" si="1248"/>
        <v>0</v>
      </c>
      <c r="AH412" s="3" t="b">
        <f t="shared" si="1248"/>
        <v>0</v>
      </c>
      <c r="AI412" s="3" t="b">
        <f t="shared" si="1248"/>
        <v>0</v>
      </c>
      <c r="AJ412" s="3" t="b">
        <f t="shared" si="1248"/>
        <v>0</v>
      </c>
      <c r="AK412" s="3" t="b">
        <f t="shared" si="1248"/>
        <v>0</v>
      </c>
      <c r="AL412" s="3" t="b">
        <f t="shared" si="1248"/>
        <v>0</v>
      </c>
      <c r="AM412" s="3" t="b">
        <f t="shared" si="1248"/>
        <v>0</v>
      </c>
      <c r="AN412" s="8" t="b">
        <f t="shared" si="1248"/>
        <v>0</v>
      </c>
      <c r="AO412" s="10" t="b">
        <f t="shared" si="11"/>
        <v>0</v>
      </c>
      <c r="AP412" s="3" t="b">
        <f t="shared" ref="AP412:AZ412" si="1249">AND(AO412,C412=P$21)</f>
        <v>0</v>
      </c>
      <c r="AQ412" s="3" t="b">
        <f t="shared" si="1249"/>
        <v>0</v>
      </c>
      <c r="AR412" s="3" t="b">
        <f t="shared" si="1249"/>
        <v>0</v>
      </c>
      <c r="AS412" s="3" t="b">
        <f t="shared" si="1249"/>
        <v>0</v>
      </c>
      <c r="AT412" s="3" t="b">
        <f t="shared" si="1249"/>
        <v>0</v>
      </c>
      <c r="AU412" s="3" t="b">
        <f t="shared" si="1249"/>
        <v>0</v>
      </c>
      <c r="AV412" s="3" t="b">
        <f t="shared" si="1249"/>
        <v>0</v>
      </c>
      <c r="AW412" s="3" t="b">
        <f t="shared" si="1249"/>
        <v>0</v>
      </c>
      <c r="AX412" s="3" t="b">
        <f t="shared" si="1249"/>
        <v>0</v>
      </c>
      <c r="AY412" s="3" t="b">
        <f t="shared" si="1249"/>
        <v>0</v>
      </c>
      <c r="AZ412" s="3" t="b">
        <f t="shared" si="1249"/>
        <v>0</v>
      </c>
    </row>
    <row r="413">
      <c r="A413" s="9" t="s">
        <v>467</v>
      </c>
      <c r="B413" s="3">
        <f t="shared" ref="B413:M413" si="1250">VALUE(MID($A413,B$1,1))</f>
        <v>0</v>
      </c>
      <c r="C413" s="3">
        <f t="shared" si="1250"/>
        <v>0</v>
      </c>
      <c r="D413" s="3">
        <f t="shared" si="1250"/>
        <v>1</v>
      </c>
      <c r="E413" s="3">
        <f t="shared" si="1250"/>
        <v>0</v>
      </c>
      <c r="F413" s="3">
        <f t="shared" si="1250"/>
        <v>0</v>
      </c>
      <c r="G413" s="3">
        <f t="shared" si="1250"/>
        <v>1</v>
      </c>
      <c r="H413" s="3">
        <f t="shared" si="1250"/>
        <v>1</v>
      </c>
      <c r="I413" s="3">
        <f t="shared" si="1250"/>
        <v>1</v>
      </c>
      <c r="J413" s="3">
        <f t="shared" si="1250"/>
        <v>0</v>
      </c>
      <c r="K413" s="3">
        <f t="shared" si="1250"/>
        <v>1</v>
      </c>
      <c r="L413" s="3">
        <f t="shared" si="1250"/>
        <v>1</v>
      </c>
      <c r="M413" s="3">
        <f t="shared" si="1250"/>
        <v>1</v>
      </c>
      <c r="AA413" s="3">
        <f t="shared" si="8"/>
        <v>631</v>
      </c>
      <c r="AB413" s="7" t="b">
        <v>1</v>
      </c>
      <c r="AC413" s="3" t="b">
        <f t="shared" si="9"/>
        <v>1</v>
      </c>
      <c r="AD413" s="3" t="b">
        <f t="shared" ref="AD413:AN413" si="1251">AND(AC413,C413=P$15)</f>
        <v>1</v>
      </c>
      <c r="AE413" s="3" t="b">
        <f t="shared" si="1251"/>
        <v>1</v>
      </c>
      <c r="AF413" s="3" t="b">
        <f t="shared" si="1251"/>
        <v>0</v>
      </c>
      <c r="AG413" s="3" t="b">
        <f t="shared" si="1251"/>
        <v>0</v>
      </c>
      <c r="AH413" s="3" t="b">
        <f t="shared" si="1251"/>
        <v>0</v>
      </c>
      <c r="AI413" s="3" t="b">
        <f t="shared" si="1251"/>
        <v>0</v>
      </c>
      <c r="AJ413" s="3" t="b">
        <f t="shared" si="1251"/>
        <v>0</v>
      </c>
      <c r="AK413" s="3" t="b">
        <f t="shared" si="1251"/>
        <v>0</v>
      </c>
      <c r="AL413" s="3" t="b">
        <f t="shared" si="1251"/>
        <v>0</v>
      </c>
      <c r="AM413" s="3" t="b">
        <f t="shared" si="1251"/>
        <v>0</v>
      </c>
      <c r="AN413" s="8" t="b">
        <f t="shared" si="1251"/>
        <v>0</v>
      </c>
      <c r="AO413" s="10" t="b">
        <f t="shared" si="11"/>
        <v>0</v>
      </c>
      <c r="AP413" s="3" t="b">
        <f t="shared" ref="AP413:AZ413" si="1252">AND(AO413,C413=P$21)</f>
        <v>0</v>
      </c>
      <c r="AQ413" s="3" t="b">
        <f t="shared" si="1252"/>
        <v>0</v>
      </c>
      <c r="AR413" s="3" t="b">
        <f t="shared" si="1252"/>
        <v>0</v>
      </c>
      <c r="AS413" s="3" t="b">
        <f t="shared" si="1252"/>
        <v>0</v>
      </c>
      <c r="AT413" s="3" t="b">
        <f t="shared" si="1252"/>
        <v>0</v>
      </c>
      <c r="AU413" s="3" t="b">
        <f t="shared" si="1252"/>
        <v>0</v>
      </c>
      <c r="AV413" s="3" t="b">
        <f t="shared" si="1252"/>
        <v>0</v>
      </c>
      <c r="AW413" s="3" t="b">
        <f t="shared" si="1252"/>
        <v>0</v>
      </c>
      <c r="AX413" s="3" t="b">
        <f t="shared" si="1252"/>
        <v>0</v>
      </c>
      <c r="AY413" s="3" t="b">
        <f t="shared" si="1252"/>
        <v>0</v>
      </c>
      <c r="AZ413" s="3" t="b">
        <f t="shared" si="1252"/>
        <v>0</v>
      </c>
    </row>
    <row r="414">
      <c r="A414" s="9" t="s">
        <v>468</v>
      </c>
      <c r="B414" s="3">
        <f t="shared" ref="B414:M414" si="1253">VALUE(MID($A414,B$1,1))</f>
        <v>0</v>
      </c>
      <c r="C414" s="3">
        <f t="shared" si="1253"/>
        <v>1</v>
      </c>
      <c r="D414" s="3">
        <f t="shared" si="1253"/>
        <v>0</v>
      </c>
      <c r="E414" s="3">
        <f t="shared" si="1253"/>
        <v>0</v>
      </c>
      <c r="F414" s="3">
        <f t="shared" si="1253"/>
        <v>0</v>
      </c>
      <c r="G414" s="3">
        <f t="shared" si="1253"/>
        <v>0</v>
      </c>
      <c r="H414" s="3">
        <f t="shared" si="1253"/>
        <v>1</v>
      </c>
      <c r="I414" s="3">
        <f t="shared" si="1253"/>
        <v>0</v>
      </c>
      <c r="J414" s="3">
        <f t="shared" si="1253"/>
        <v>1</v>
      </c>
      <c r="K414" s="3">
        <f t="shared" si="1253"/>
        <v>0</v>
      </c>
      <c r="L414" s="3">
        <f t="shared" si="1253"/>
        <v>1</v>
      </c>
      <c r="M414" s="3">
        <f t="shared" si="1253"/>
        <v>1</v>
      </c>
      <c r="AA414" s="3">
        <f t="shared" si="8"/>
        <v>1067</v>
      </c>
      <c r="AB414" s="7" t="b">
        <v>1</v>
      </c>
      <c r="AC414" s="3" t="b">
        <f t="shared" si="9"/>
        <v>1</v>
      </c>
      <c r="AD414" s="3" t="b">
        <f t="shared" ref="AD414:AN414" si="1254">AND(AC414,C414=P$15)</f>
        <v>0</v>
      </c>
      <c r="AE414" s="3" t="b">
        <f t="shared" si="1254"/>
        <v>0</v>
      </c>
      <c r="AF414" s="3" t="b">
        <f t="shared" si="1254"/>
        <v>0</v>
      </c>
      <c r="AG414" s="3" t="b">
        <f t="shared" si="1254"/>
        <v>0</v>
      </c>
      <c r="AH414" s="3" t="b">
        <f t="shared" si="1254"/>
        <v>0</v>
      </c>
      <c r="AI414" s="3" t="b">
        <f t="shared" si="1254"/>
        <v>0</v>
      </c>
      <c r="AJ414" s="3" t="b">
        <f t="shared" si="1254"/>
        <v>0</v>
      </c>
      <c r="AK414" s="3" t="b">
        <f t="shared" si="1254"/>
        <v>0</v>
      </c>
      <c r="AL414" s="3" t="b">
        <f t="shared" si="1254"/>
        <v>0</v>
      </c>
      <c r="AM414" s="3" t="b">
        <f t="shared" si="1254"/>
        <v>0</v>
      </c>
      <c r="AN414" s="8" t="b">
        <f t="shared" si="1254"/>
        <v>0</v>
      </c>
      <c r="AO414" s="10" t="b">
        <f t="shared" si="11"/>
        <v>0</v>
      </c>
      <c r="AP414" s="3" t="b">
        <f t="shared" ref="AP414:AZ414" si="1255">AND(AO414,C414=P$21)</f>
        <v>0</v>
      </c>
      <c r="AQ414" s="3" t="b">
        <f t="shared" si="1255"/>
        <v>0</v>
      </c>
      <c r="AR414" s="3" t="b">
        <f t="shared" si="1255"/>
        <v>0</v>
      </c>
      <c r="AS414" s="3" t="b">
        <f t="shared" si="1255"/>
        <v>0</v>
      </c>
      <c r="AT414" s="3" t="b">
        <f t="shared" si="1255"/>
        <v>0</v>
      </c>
      <c r="AU414" s="3" t="b">
        <f t="shared" si="1255"/>
        <v>0</v>
      </c>
      <c r="AV414" s="3" t="b">
        <f t="shared" si="1255"/>
        <v>0</v>
      </c>
      <c r="AW414" s="3" t="b">
        <f t="shared" si="1255"/>
        <v>0</v>
      </c>
      <c r="AX414" s="3" t="b">
        <f t="shared" si="1255"/>
        <v>0</v>
      </c>
      <c r="AY414" s="3" t="b">
        <f t="shared" si="1255"/>
        <v>0</v>
      </c>
      <c r="AZ414" s="3" t="b">
        <f t="shared" si="1255"/>
        <v>0</v>
      </c>
    </row>
    <row r="415">
      <c r="A415" s="9" t="s">
        <v>469</v>
      </c>
      <c r="B415" s="3">
        <f t="shared" ref="B415:M415" si="1256">VALUE(MID($A415,B$1,1))</f>
        <v>0</v>
      </c>
      <c r="C415" s="3">
        <f t="shared" si="1256"/>
        <v>0</v>
      </c>
      <c r="D415" s="3">
        <f t="shared" si="1256"/>
        <v>0</v>
      </c>
      <c r="E415" s="3">
        <f t="shared" si="1256"/>
        <v>0</v>
      </c>
      <c r="F415" s="3">
        <f t="shared" si="1256"/>
        <v>1</v>
      </c>
      <c r="G415" s="3">
        <f t="shared" si="1256"/>
        <v>1</v>
      </c>
      <c r="H415" s="3">
        <f t="shared" si="1256"/>
        <v>1</v>
      </c>
      <c r="I415" s="3">
        <f t="shared" si="1256"/>
        <v>1</v>
      </c>
      <c r="J415" s="3">
        <f t="shared" si="1256"/>
        <v>0</v>
      </c>
      <c r="K415" s="3">
        <f t="shared" si="1256"/>
        <v>1</v>
      </c>
      <c r="L415" s="3">
        <f t="shared" si="1256"/>
        <v>0</v>
      </c>
      <c r="M415" s="3">
        <f t="shared" si="1256"/>
        <v>1</v>
      </c>
      <c r="AA415" s="3">
        <f t="shared" si="8"/>
        <v>245</v>
      </c>
      <c r="AB415" s="7" t="b">
        <v>1</v>
      </c>
      <c r="AC415" s="3" t="b">
        <f t="shared" si="9"/>
        <v>1</v>
      </c>
      <c r="AD415" s="3" t="b">
        <f t="shared" ref="AD415:AN415" si="1257">AND(AC415,C415=P$15)</f>
        <v>1</v>
      </c>
      <c r="AE415" s="3" t="b">
        <f t="shared" si="1257"/>
        <v>0</v>
      </c>
      <c r="AF415" s="3" t="b">
        <f t="shared" si="1257"/>
        <v>0</v>
      </c>
      <c r="AG415" s="3" t="b">
        <f t="shared" si="1257"/>
        <v>0</v>
      </c>
      <c r="AH415" s="3" t="b">
        <f t="shared" si="1257"/>
        <v>0</v>
      </c>
      <c r="AI415" s="3" t="b">
        <f t="shared" si="1257"/>
        <v>0</v>
      </c>
      <c r="AJ415" s="3" t="b">
        <f t="shared" si="1257"/>
        <v>0</v>
      </c>
      <c r="AK415" s="3" t="b">
        <f t="shared" si="1257"/>
        <v>0</v>
      </c>
      <c r="AL415" s="3" t="b">
        <f t="shared" si="1257"/>
        <v>0</v>
      </c>
      <c r="AM415" s="3" t="b">
        <f t="shared" si="1257"/>
        <v>0</v>
      </c>
      <c r="AN415" s="8" t="b">
        <f t="shared" si="1257"/>
        <v>0</v>
      </c>
      <c r="AO415" s="10" t="b">
        <f t="shared" si="11"/>
        <v>0</v>
      </c>
      <c r="AP415" s="3" t="b">
        <f t="shared" ref="AP415:AZ415" si="1258">AND(AO415,C415=P$21)</f>
        <v>0</v>
      </c>
      <c r="AQ415" s="3" t="b">
        <f t="shared" si="1258"/>
        <v>0</v>
      </c>
      <c r="AR415" s="3" t="b">
        <f t="shared" si="1258"/>
        <v>0</v>
      </c>
      <c r="AS415" s="3" t="b">
        <f t="shared" si="1258"/>
        <v>0</v>
      </c>
      <c r="AT415" s="3" t="b">
        <f t="shared" si="1258"/>
        <v>0</v>
      </c>
      <c r="AU415" s="3" t="b">
        <f t="shared" si="1258"/>
        <v>0</v>
      </c>
      <c r="AV415" s="3" t="b">
        <f t="shared" si="1258"/>
        <v>0</v>
      </c>
      <c r="AW415" s="3" t="b">
        <f t="shared" si="1258"/>
        <v>0</v>
      </c>
      <c r="AX415" s="3" t="b">
        <f t="shared" si="1258"/>
        <v>0</v>
      </c>
      <c r="AY415" s="3" t="b">
        <f t="shared" si="1258"/>
        <v>0</v>
      </c>
      <c r="AZ415" s="3" t="b">
        <f t="shared" si="1258"/>
        <v>0</v>
      </c>
    </row>
    <row r="416">
      <c r="A416" s="9" t="s">
        <v>470</v>
      </c>
      <c r="B416" s="3">
        <f t="shared" ref="B416:M416" si="1259">VALUE(MID($A416,B$1,1))</f>
        <v>1</v>
      </c>
      <c r="C416" s="3">
        <f t="shared" si="1259"/>
        <v>1</v>
      </c>
      <c r="D416" s="3">
        <f t="shared" si="1259"/>
        <v>1</v>
      </c>
      <c r="E416" s="3">
        <f t="shared" si="1259"/>
        <v>1</v>
      </c>
      <c r="F416" s="3">
        <f t="shared" si="1259"/>
        <v>0</v>
      </c>
      <c r="G416" s="3">
        <f t="shared" si="1259"/>
        <v>0</v>
      </c>
      <c r="H416" s="3">
        <f t="shared" si="1259"/>
        <v>0</v>
      </c>
      <c r="I416" s="3">
        <f t="shared" si="1259"/>
        <v>0</v>
      </c>
      <c r="J416" s="3">
        <f t="shared" si="1259"/>
        <v>0</v>
      </c>
      <c r="K416" s="3">
        <f t="shared" si="1259"/>
        <v>1</v>
      </c>
      <c r="L416" s="3">
        <f t="shared" si="1259"/>
        <v>0</v>
      </c>
      <c r="M416" s="3">
        <f t="shared" si="1259"/>
        <v>1</v>
      </c>
      <c r="AA416" s="3">
        <f t="shared" si="8"/>
        <v>3845</v>
      </c>
      <c r="AB416" s="7" t="b">
        <v>1</v>
      </c>
      <c r="AC416" s="3" t="b">
        <f t="shared" si="9"/>
        <v>0</v>
      </c>
      <c r="AD416" s="3" t="b">
        <f t="shared" ref="AD416:AN416" si="1260">AND(AC416,C416=P$15)</f>
        <v>0</v>
      </c>
      <c r="AE416" s="3" t="b">
        <f t="shared" si="1260"/>
        <v>0</v>
      </c>
      <c r="AF416" s="3" t="b">
        <f t="shared" si="1260"/>
        <v>0</v>
      </c>
      <c r="AG416" s="3" t="b">
        <f t="shared" si="1260"/>
        <v>0</v>
      </c>
      <c r="AH416" s="3" t="b">
        <f t="shared" si="1260"/>
        <v>0</v>
      </c>
      <c r="AI416" s="3" t="b">
        <f t="shared" si="1260"/>
        <v>0</v>
      </c>
      <c r="AJ416" s="3" t="b">
        <f t="shared" si="1260"/>
        <v>0</v>
      </c>
      <c r="AK416" s="3" t="b">
        <f t="shared" si="1260"/>
        <v>0</v>
      </c>
      <c r="AL416" s="3" t="b">
        <f t="shared" si="1260"/>
        <v>0</v>
      </c>
      <c r="AM416" s="3" t="b">
        <f t="shared" si="1260"/>
        <v>0</v>
      </c>
      <c r="AN416" s="8" t="b">
        <f t="shared" si="1260"/>
        <v>0</v>
      </c>
      <c r="AO416" s="10" t="b">
        <f t="shared" si="11"/>
        <v>1</v>
      </c>
      <c r="AP416" s="3" t="b">
        <f t="shared" ref="AP416:AZ416" si="1261">AND(AO416,C416=P$21)</f>
        <v>0</v>
      </c>
      <c r="AQ416" s="3" t="b">
        <f t="shared" si="1261"/>
        <v>0</v>
      </c>
      <c r="AR416" s="3" t="b">
        <f t="shared" si="1261"/>
        <v>0</v>
      </c>
      <c r="AS416" s="3" t="b">
        <f t="shared" si="1261"/>
        <v>0</v>
      </c>
      <c r="AT416" s="3" t="b">
        <f t="shared" si="1261"/>
        <v>0</v>
      </c>
      <c r="AU416" s="3" t="b">
        <f t="shared" si="1261"/>
        <v>0</v>
      </c>
      <c r="AV416" s="3" t="b">
        <f t="shared" si="1261"/>
        <v>0</v>
      </c>
      <c r="AW416" s="3" t="b">
        <f t="shared" si="1261"/>
        <v>0</v>
      </c>
      <c r="AX416" s="3" t="b">
        <f t="shared" si="1261"/>
        <v>0</v>
      </c>
      <c r="AY416" s="3" t="b">
        <f t="shared" si="1261"/>
        <v>0</v>
      </c>
      <c r="AZ416" s="3" t="b">
        <f t="shared" si="1261"/>
        <v>0</v>
      </c>
    </row>
    <row r="417">
      <c r="A417" s="9" t="s">
        <v>471</v>
      </c>
      <c r="B417" s="3">
        <f t="shared" ref="B417:M417" si="1262">VALUE(MID($A417,B$1,1))</f>
        <v>0</v>
      </c>
      <c r="C417" s="3">
        <f t="shared" si="1262"/>
        <v>1</v>
      </c>
      <c r="D417" s="3">
        <f t="shared" si="1262"/>
        <v>1</v>
      </c>
      <c r="E417" s="3">
        <f t="shared" si="1262"/>
        <v>1</v>
      </c>
      <c r="F417" s="3">
        <f t="shared" si="1262"/>
        <v>0</v>
      </c>
      <c r="G417" s="3">
        <f t="shared" si="1262"/>
        <v>0</v>
      </c>
      <c r="H417" s="3">
        <f t="shared" si="1262"/>
        <v>1</v>
      </c>
      <c r="I417" s="3">
        <f t="shared" si="1262"/>
        <v>1</v>
      </c>
      <c r="J417" s="3">
        <f t="shared" si="1262"/>
        <v>0</v>
      </c>
      <c r="K417" s="3">
        <f t="shared" si="1262"/>
        <v>0</v>
      </c>
      <c r="L417" s="3">
        <f t="shared" si="1262"/>
        <v>1</v>
      </c>
      <c r="M417" s="3">
        <f t="shared" si="1262"/>
        <v>0</v>
      </c>
      <c r="AA417" s="3">
        <f t="shared" si="8"/>
        <v>1842</v>
      </c>
      <c r="AB417" s="7" t="b">
        <v>1</v>
      </c>
      <c r="AC417" s="3" t="b">
        <f t="shared" si="9"/>
        <v>1</v>
      </c>
      <c r="AD417" s="3" t="b">
        <f t="shared" ref="AD417:AN417" si="1263">AND(AC417,C417=P$15)</f>
        <v>0</v>
      </c>
      <c r="AE417" s="3" t="b">
        <f t="shared" si="1263"/>
        <v>0</v>
      </c>
      <c r="AF417" s="3" t="b">
        <f t="shared" si="1263"/>
        <v>0</v>
      </c>
      <c r="AG417" s="3" t="b">
        <f t="shared" si="1263"/>
        <v>0</v>
      </c>
      <c r="AH417" s="3" t="b">
        <f t="shared" si="1263"/>
        <v>0</v>
      </c>
      <c r="AI417" s="3" t="b">
        <f t="shared" si="1263"/>
        <v>0</v>
      </c>
      <c r="AJ417" s="3" t="b">
        <f t="shared" si="1263"/>
        <v>0</v>
      </c>
      <c r="AK417" s="3" t="b">
        <f t="shared" si="1263"/>
        <v>0</v>
      </c>
      <c r="AL417" s="3" t="b">
        <f t="shared" si="1263"/>
        <v>0</v>
      </c>
      <c r="AM417" s="3" t="b">
        <f t="shared" si="1263"/>
        <v>0</v>
      </c>
      <c r="AN417" s="8" t="b">
        <f t="shared" si="1263"/>
        <v>0</v>
      </c>
      <c r="AO417" s="10" t="b">
        <f t="shared" si="11"/>
        <v>0</v>
      </c>
      <c r="AP417" s="3" t="b">
        <f t="shared" ref="AP417:AZ417" si="1264">AND(AO417,C417=P$21)</f>
        <v>0</v>
      </c>
      <c r="AQ417" s="3" t="b">
        <f t="shared" si="1264"/>
        <v>0</v>
      </c>
      <c r="AR417" s="3" t="b">
        <f t="shared" si="1264"/>
        <v>0</v>
      </c>
      <c r="AS417" s="3" t="b">
        <f t="shared" si="1264"/>
        <v>0</v>
      </c>
      <c r="AT417" s="3" t="b">
        <f t="shared" si="1264"/>
        <v>0</v>
      </c>
      <c r="AU417" s="3" t="b">
        <f t="shared" si="1264"/>
        <v>0</v>
      </c>
      <c r="AV417" s="3" t="b">
        <f t="shared" si="1264"/>
        <v>0</v>
      </c>
      <c r="AW417" s="3" t="b">
        <f t="shared" si="1264"/>
        <v>0</v>
      </c>
      <c r="AX417" s="3" t="b">
        <f t="shared" si="1264"/>
        <v>0</v>
      </c>
      <c r="AY417" s="3" t="b">
        <f t="shared" si="1264"/>
        <v>0</v>
      </c>
      <c r="AZ417" s="3" t="b">
        <f t="shared" si="1264"/>
        <v>0</v>
      </c>
    </row>
    <row r="418">
      <c r="A418" s="9" t="s">
        <v>472</v>
      </c>
      <c r="B418" s="3">
        <f t="shared" ref="B418:M418" si="1265">VALUE(MID($A418,B$1,1))</f>
        <v>0</v>
      </c>
      <c r="C418" s="3">
        <f t="shared" si="1265"/>
        <v>1</v>
      </c>
      <c r="D418" s="3">
        <f t="shared" si="1265"/>
        <v>0</v>
      </c>
      <c r="E418" s="3">
        <f t="shared" si="1265"/>
        <v>1</v>
      </c>
      <c r="F418" s="3">
        <f t="shared" si="1265"/>
        <v>1</v>
      </c>
      <c r="G418" s="3">
        <f t="shared" si="1265"/>
        <v>1</v>
      </c>
      <c r="H418" s="3">
        <f t="shared" si="1265"/>
        <v>1</v>
      </c>
      <c r="I418" s="3">
        <f t="shared" si="1265"/>
        <v>0</v>
      </c>
      <c r="J418" s="3">
        <f t="shared" si="1265"/>
        <v>0</v>
      </c>
      <c r="K418" s="3">
        <f t="shared" si="1265"/>
        <v>1</v>
      </c>
      <c r="L418" s="3">
        <f t="shared" si="1265"/>
        <v>0</v>
      </c>
      <c r="M418" s="3">
        <f t="shared" si="1265"/>
        <v>1</v>
      </c>
      <c r="AA418" s="3">
        <f t="shared" si="8"/>
        <v>1509</v>
      </c>
      <c r="AB418" s="7" t="b">
        <v>1</v>
      </c>
      <c r="AC418" s="3" t="b">
        <f t="shared" si="9"/>
        <v>1</v>
      </c>
      <c r="AD418" s="3" t="b">
        <f t="shared" ref="AD418:AN418" si="1266">AND(AC418,C418=P$15)</f>
        <v>0</v>
      </c>
      <c r="AE418" s="3" t="b">
        <f t="shared" si="1266"/>
        <v>0</v>
      </c>
      <c r="AF418" s="3" t="b">
        <f t="shared" si="1266"/>
        <v>0</v>
      </c>
      <c r="AG418" s="3" t="b">
        <f t="shared" si="1266"/>
        <v>0</v>
      </c>
      <c r="AH418" s="3" t="b">
        <f t="shared" si="1266"/>
        <v>0</v>
      </c>
      <c r="AI418" s="3" t="b">
        <f t="shared" si="1266"/>
        <v>0</v>
      </c>
      <c r="AJ418" s="3" t="b">
        <f t="shared" si="1266"/>
        <v>0</v>
      </c>
      <c r="AK418" s="3" t="b">
        <f t="shared" si="1266"/>
        <v>0</v>
      </c>
      <c r="AL418" s="3" t="b">
        <f t="shared" si="1266"/>
        <v>0</v>
      </c>
      <c r="AM418" s="3" t="b">
        <f t="shared" si="1266"/>
        <v>0</v>
      </c>
      <c r="AN418" s="8" t="b">
        <f t="shared" si="1266"/>
        <v>0</v>
      </c>
      <c r="AO418" s="10" t="b">
        <f t="shared" si="11"/>
        <v>0</v>
      </c>
      <c r="AP418" s="3" t="b">
        <f t="shared" ref="AP418:AZ418" si="1267">AND(AO418,C418=P$21)</f>
        <v>0</v>
      </c>
      <c r="AQ418" s="3" t="b">
        <f t="shared" si="1267"/>
        <v>0</v>
      </c>
      <c r="AR418" s="3" t="b">
        <f t="shared" si="1267"/>
        <v>0</v>
      </c>
      <c r="AS418" s="3" t="b">
        <f t="shared" si="1267"/>
        <v>0</v>
      </c>
      <c r="AT418" s="3" t="b">
        <f t="shared" si="1267"/>
        <v>0</v>
      </c>
      <c r="AU418" s="3" t="b">
        <f t="shared" si="1267"/>
        <v>0</v>
      </c>
      <c r="AV418" s="3" t="b">
        <f t="shared" si="1267"/>
        <v>0</v>
      </c>
      <c r="AW418" s="3" t="b">
        <f t="shared" si="1267"/>
        <v>0</v>
      </c>
      <c r="AX418" s="3" t="b">
        <f t="shared" si="1267"/>
        <v>0</v>
      </c>
      <c r="AY418" s="3" t="b">
        <f t="shared" si="1267"/>
        <v>0</v>
      </c>
      <c r="AZ418" s="3" t="b">
        <f t="shared" si="1267"/>
        <v>0</v>
      </c>
    </row>
    <row r="419">
      <c r="A419" s="9" t="s">
        <v>473</v>
      </c>
      <c r="B419" s="3">
        <f t="shared" ref="B419:M419" si="1268">VALUE(MID($A419,B$1,1))</f>
        <v>0</v>
      </c>
      <c r="C419" s="3">
        <f t="shared" si="1268"/>
        <v>1</v>
      </c>
      <c r="D419" s="3">
        <f t="shared" si="1268"/>
        <v>0</v>
      </c>
      <c r="E419" s="3">
        <f t="shared" si="1268"/>
        <v>1</v>
      </c>
      <c r="F419" s="3">
        <f t="shared" si="1268"/>
        <v>0</v>
      </c>
      <c r="G419" s="3">
        <f t="shared" si="1268"/>
        <v>1</v>
      </c>
      <c r="H419" s="3">
        <f t="shared" si="1268"/>
        <v>0</v>
      </c>
      <c r="I419" s="3">
        <f t="shared" si="1268"/>
        <v>1</v>
      </c>
      <c r="J419" s="3">
        <f t="shared" si="1268"/>
        <v>0</v>
      </c>
      <c r="K419" s="3">
        <f t="shared" si="1268"/>
        <v>1</v>
      </c>
      <c r="L419" s="3">
        <f t="shared" si="1268"/>
        <v>0</v>
      </c>
      <c r="M419" s="3">
        <f t="shared" si="1268"/>
        <v>1</v>
      </c>
      <c r="AA419" s="3">
        <f t="shared" si="8"/>
        <v>1365</v>
      </c>
      <c r="AB419" s="7" t="b">
        <v>1</v>
      </c>
      <c r="AC419" s="3" t="b">
        <f t="shared" si="9"/>
        <v>1</v>
      </c>
      <c r="AD419" s="3" t="b">
        <f t="shared" ref="AD419:AN419" si="1269">AND(AC419,C419=P$15)</f>
        <v>0</v>
      </c>
      <c r="AE419" s="3" t="b">
        <f t="shared" si="1269"/>
        <v>0</v>
      </c>
      <c r="AF419" s="3" t="b">
        <f t="shared" si="1269"/>
        <v>0</v>
      </c>
      <c r="AG419" s="3" t="b">
        <f t="shared" si="1269"/>
        <v>0</v>
      </c>
      <c r="AH419" s="3" t="b">
        <f t="shared" si="1269"/>
        <v>0</v>
      </c>
      <c r="AI419" s="3" t="b">
        <f t="shared" si="1269"/>
        <v>0</v>
      </c>
      <c r="AJ419" s="3" t="b">
        <f t="shared" si="1269"/>
        <v>0</v>
      </c>
      <c r="AK419" s="3" t="b">
        <f t="shared" si="1269"/>
        <v>0</v>
      </c>
      <c r="AL419" s="3" t="b">
        <f t="shared" si="1269"/>
        <v>0</v>
      </c>
      <c r="AM419" s="3" t="b">
        <f t="shared" si="1269"/>
        <v>0</v>
      </c>
      <c r="AN419" s="8" t="b">
        <f t="shared" si="1269"/>
        <v>0</v>
      </c>
      <c r="AO419" s="10" t="b">
        <f t="shared" si="11"/>
        <v>0</v>
      </c>
      <c r="AP419" s="3" t="b">
        <f t="shared" ref="AP419:AZ419" si="1270">AND(AO419,C419=P$21)</f>
        <v>0</v>
      </c>
      <c r="AQ419" s="3" t="b">
        <f t="shared" si="1270"/>
        <v>0</v>
      </c>
      <c r="AR419" s="3" t="b">
        <f t="shared" si="1270"/>
        <v>0</v>
      </c>
      <c r="AS419" s="3" t="b">
        <f t="shared" si="1270"/>
        <v>0</v>
      </c>
      <c r="AT419" s="3" t="b">
        <f t="shared" si="1270"/>
        <v>0</v>
      </c>
      <c r="AU419" s="3" t="b">
        <f t="shared" si="1270"/>
        <v>0</v>
      </c>
      <c r="AV419" s="3" t="b">
        <f t="shared" si="1270"/>
        <v>0</v>
      </c>
      <c r="AW419" s="3" t="b">
        <f t="shared" si="1270"/>
        <v>0</v>
      </c>
      <c r="AX419" s="3" t="b">
        <f t="shared" si="1270"/>
        <v>0</v>
      </c>
      <c r="AY419" s="3" t="b">
        <f t="shared" si="1270"/>
        <v>0</v>
      </c>
      <c r="AZ419" s="3" t="b">
        <f t="shared" si="1270"/>
        <v>0</v>
      </c>
    </row>
    <row r="420">
      <c r="A420" s="9" t="s">
        <v>474</v>
      </c>
      <c r="B420" s="3">
        <f t="shared" ref="B420:M420" si="1271">VALUE(MID($A420,B$1,1))</f>
        <v>1</v>
      </c>
      <c r="C420" s="3">
        <f t="shared" si="1271"/>
        <v>1</v>
      </c>
      <c r="D420" s="3">
        <f t="shared" si="1271"/>
        <v>0</v>
      </c>
      <c r="E420" s="3">
        <f t="shared" si="1271"/>
        <v>0</v>
      </c>
      <c r="F420" s="3">
        <f t="shared" si="1271"/>
        <v>0</v>
      </c>
      <c r="G420" s="3">
        <f t="shared" si="1271"/>
        <v>0</v>
      </c>
      <c r="H420" s="3">
        <f t="shared" si="1271"/>
        <v>1</v>
      </c>
      <c r="I420" s="3">
        <f t="shared" si="1271"/>
        <v>0</v>
      </c>
      <c r="J420" s="3">
        <f t="shared" si="1271"/>
        <v>0</v>
      </c>
      <c r="K420" s="3">
        <f t="shared" si="1271"/>
        <v>1</v>
      </c>
      <c r="L420" s="3">
        <f t="shared" si="1271"/>
        <v>1</v>
      </c>
      <c r="M420" s="3">
        <f t="shared" si="1271"/>
        <v>1</v>
      </c>
      <c r="AA420" s="3">
        <f t="shared" si="8"/>
        <v>3111</v>
      </c>
      <c r="AB420" s="7" t="b">
        <v>1</v>
      </c>
      <c r="AC420" s="3" t="b">
        <f t="shared" si="9"/>
        <v>0</v>
      </c>
      <c r="AD420" s="3" t="b">
        <f t="shared" ref="AD420:AN420" si="1272">AND(AC420,C420=P$15)</f>
        <v>0</v>
      </c>
      <c r="AE420" s="3" t="b">
        <f t="shared" si="1272"/>
        <v>0</v>
      </c>
      <c r="AF420" s="3" t="b">
        <f t="shared" si="1272"/>
        <v>0</v>
      </c>
      <c r="AG420" s="3" t="b">
        <f t="shared" si="1272"/>
        <v>0</v>
      </c>
      <c r="AH420" s="3" t="b">
        <f t="shared" si="1272"/>
        <v>0</v>
      </c>
      <c r="AI420" s="3" t="b">
        <f t="shared" si="1272"/>
        <v>0</v>
      </c>
      <c r="AJ420" s="3" t="b">
        <f t="shared" si="1272"/>
        <v>0</v>
      </c>
      <c r="AK420" s="3" t="b">
        <f t="shared" si="1272"/>
        <v>0</v>
      </c>
      <c r="AL420" s="3" t="b">
        <f t="shared" si="1272"/>
        <v>0</v>
      </c>
      <c r="AM420" s="3" t="b">
        <f t="shared" si="1272"/>
        <v>0</v>
      </c>
      <c r="AN420" s="8" t="b">
        <f t="shared" si="1272"/>
        <v>0</v>
      </c>
      <c r="AO420" s="10" t="b">
        <f t="shared" si="11"/>
        <v>1</v>
      </c>
      <c r="AP420" s="3" t="b">
        <f t="shared" ref="AP420:AZ420" si="1273">AND(AO420,C420=P$21)</f>
        <v>0</v>
      </c>
      <c r="AQ420" s="3" t="b">
        <f t="shared" si="1273"/>
        <v>0</v>
      </c>
      <c r="AR420" s="3" t="b">
        <f t="shared" si="1273"/>
        <v>0</v>
      </c>
      <c r="AS420" s="3" t="b">
        <f t="shared" si="1273"/>
        <v>0</v>
      </c>
      <c r="AT420" s="3" t="b">
        <f t="shared" si="1273"/>
        <v>0</v>
      </c>
      <c r="AU420" s="3" t="b">
        <f t="shared" si="1273"/>
        <v>0</v>
      </c>
      <c r="AV420" s="3" t="b">
        <f t="shared" si="1273"/>
        <v>0</v>
      </c>
      <c r="AW420" s="3" t="b">
        <f t="shared" si="1273"/>
        <v>0</v>
      </c>
      <c r="AX420" s="3" t="b">
        <f t="shared" si="1273"/>
        <v>0</v>
      </c>
      <c r="AY420" s="3" t="b">
        <f t="shared" si="1273"/>
        <v>0</v>
      </c>
      <c r="AZ420" s="3" t="b">
        <f t="shared" si="1273"/>
        <v>0</v>
      </c>
    </row>
    <row r="421">
      <c r="A421" s="9" t="s">
        <v>475</v>
      </c>
      <c r="B421" s="3">
        <f t="shared" ref="B421:M421" si="1274">VALUE(MID($A421,B$1,1))</f>
        <v>0</v>
      </c>
      <c r="C421" s="3">
        <f t="shared" si="1274"/>
        <v>1</v>
      </c>
      <c r="D421" s="3">
        <f t="shared" si="1274"/>
        <v>0</v>
      </c>
      <c r="E421" s="3">
        <f t="shared" si="1274"/>
        <v>1</v>
      </c>
      <c r="F421" s="3">
        <f t="shared" si="1274"/>
        <v>1</v>
      </c>
      <c r="G421" s="3">
        <f t="shared" si="1274"/>
        <v>1</v>
      </c>
      <c r="H421" s="3">
        <f t="shared" si="1274"/>
        <v>1</v>
      </c>
      <c r="I421" s="3">
        <f t="shared" si="1274"/>
        <v>0</v>
      </c>
      <c r="J421" s="3">
        <f t="shared" si="1274"/>
        <v>0</v>
      </c>
      <c r="K421" s="3">
        <f t="shared" si="1274"/>
        <v>1</v>
      </c>
      <c r="L421" s="3">
        <f t="shared" si="1274"/>
        <v>0</v>
      </c>
      <c r="M421" s="3">
        <f t="shared" si="1274"/>
        <v>0</v>
      </c>
      <c r="AA421" s="3">
        <f t="shared" si="8"/>
        <v>1508</v>
      </c>
      <c r="AB421" s="7" t="b">
        <v>1</v>
      </c>
      <c r="AC421" s="3" t="b">
        <f t="shared" si="9"/>
        <v>1</v>
      </c>
      <c r="AD421" s="3" t="b">
        <f t="shared" ref="AD421:AN421" si="1275">AND(AC421,C421=P$15)</f>
        <v>0</v>
      </c>
      <c r="AE421" s="3" t="b">
        <f t="shared" si="1275"/>
        <v>0</v>
      </c>
      <c r="AF421" s="3" t="b">
        <f t="shared" si="1275"/>
        <v>0</v>
      </c>
      <c r="AG421" s="3" t="b">
        <f t="shared" si="1275"/>
        <v>0</v>
      </c>
      <c r="AH421" s="3" t="b">
        <f t="shared" si="1275"/>
        <v>0</v>
      </c>
      <c r="AI421" s="3" t="b">
        <f t="shared" si="1275"/>
        <v>0</v>
      </c>
      <c r="AJ421" s="3" t="b">
        <f t="shared" si="1275"/>
        <v>0</v>
      </c>
      <c r="AK421" s="3" t="b">
        <f t="shared" si="1275"/>
        <v>0</v>
      </c>
      <c r="AL421" s="3" t="b">
        <f t="shared" si="1275"/>
        <v>0</v>
      </c>
      <c r="AM421" s="3" t="b">
        <f t="shared" si="1275"/>
        <v>0</v>
      </c>
      <c r="AN421" s="8" t="b">
        <f t="shared" si="1275"/>
        <v>0</v>
      </c>
      <c r="AO421" s="10" t="b">
        <f t="shared" si="11"/>
        <v>0</v>
      </c>
      <c r="AP421" s="3" t="b">
        <f t="shared" ref="AP421:AZ421" si="1276">AND(AO421,C421=P$21)</f>
        <v>0</v>
      </c>
      <c r="AQ421" s="3" t="b">
        <f t="shared" si="1276"/>
        <v>0</v>
      </c>
      <c r="AR421" s="3" t="b">
        <f t="shared" si="1276"/>
        <v>0</v>
      </c>
      <c r="AS421" s="3" t="b">
        <f t="shared" si="1276"/>
        <v>0</v>
      </c>
      <c r="AT421" s="3" t="b">
        <f t="shared" si="1276"/>
        <v>0</v>
      </c>
      <c r="AU421" s="3" t="b">
        <f t="shared" si="1276"/>
        <v>0</v>
      </c>
      <c r="AV421" s="3" t="b">
        <f t="shared" si="1276"/>
        <v>0</v>
      </c>
      <c r="AW421" s="3" t="b">
        <f t="shared" si="1276"/>
        <v>0</v>
      </c>
      <c r="AX421" s="3" t="b">
        <f t="shared" si="1276"/>
        <v>0</v>
      </c>
      <c r="AY421" s="3" t="b">
        <f t="shared" si="1276"/>
        <v>0</v>
      </c>
      <c r="AZ421" s="3" t="b">
        <f t="shared" si="1276"/>
        <v>0</v>
      </c>
    </row>
    <row r="422">
      <c r="A422" s="9" t="s">
        <v>476</v>
      </c>
      <c r="B422" s="3">
        <f t="shared" ref="B422:M422" si="1277">VALUE(MID($A422,B$1,1))</f>
        <v>0</v>
      </c>
      <c r="C422" s="3">
        <f t="shared" si="1277"/>
        <v>0</v>
      </c>
      <c r="D422" s="3">
        <f t="shared" si="1277"/>
        <v>1</v>
      </c>
      <c r="E422" s="3">
        <f t="shared" si="1277"/>
        <v>1</v>
      </c>
      <c r="F422" s="3">
        <f t="shared" si="1277"/>
        <v>0</v>
      </c>
      <c r="G422" s="3">
        <f t="shared" si="1277"/>
        <v>1</v>
      </c>
      <c r="H422" s="3">
        <f t="shared" si="1277"/>
        <v>1</v>
      </c>
      <c r="I422" s="3">
        <f t="shared" si="1277"/>
        <v>0</v>
      </c>
      <c r="J422" s="3">
        <f t="shared" si="1277"/>
        <v>1</v>
      </c>
      <c r="K422" s="3">
        <f t="shared" si="1277"/>
        <v>1</v>
      </c>
      <c r="L422" s="3">
        <f t="shared" si="1277"/>
        <v>0</v>
      </c>
      <c r="M422" s="3">
        <f t="shared" si="1277"/>
        <v>1</v>
      </c>
      <c r="AA422" s="3">
        <f t="shared" si="8"/>
        <v>877</v>
      </c>
      <c r="AB422" s="7" t="b">
        <v>1</v>
      </c>
      <c r="AC422" s="3" t="b">
        <f t="shared" si="9"/>
        <v>1</v>
      </c>
      <c r="AD422" s="3" t="b">
        <f t="shared" ref="AD422:AN422" si="1278">AND(AC422,C422=P$15)</f>
        <v>1</v>
      </c>
      <c r="AE422" s="3" t="b">
        <f t="shared" si="1278"/>
        <v>1</v>
      </c>
      <c r="AF422" s="3" t="b">
        <f t="shared" si="1278"/>
        <v>1</v>
      </c>
      <c r="AG422" s="3" t="b">
        <f t="shared" si="1278"/>
        <v>1</v>
      </c>
      <c r="AH422" s="3" t="b">
        <f t="shared" si="1278"/>
        <v>0</v>
      </c>
      <c r="AI422" s="3" t="b">
        <f t="shared" si="1278"/>
        <v>0</v>
      </c>
      <c r="AJ422" s="3" t="b">
        <f t="shared" si="1278"/>
        <v>0</v>
      </c>
      <c r="AK422" s="3" t="b">
        <f t="shared" si="1278"/>
        <v>0</v>
      </c>
      <c r="AL422" s="3" t="b">
        <f t="shared" si="1278"/>
        <v>0</v>
      </c>
      <c r="AM422" s="3" t="b">
        <f t="shared" si="1278"/>
        <v>0</v>
      </c>
      <c r="AN422" s="8" t="b">
        <f t="shared" si="1278"/>
        <v>0</v>
      </c>
      <c r="AO422" s="10" t="b">
        <f t="shared" si="11"/>
        <v>0</v>
      </c>
      <c r="AP422" s="3" t="b">
        <f t="shared" ref="AP422:AZ422" si="1279">AND(AO422,C422=P$21)</f>
        <v>0</v>
      </c>
      <c r="AQ422" s="3" t="b">
        <f t="shared" si="1279"/>
        <v>0</v>
      </c>
      <c r="AR422" s="3" t="b">
        <f t="shared" si="1279"/>
        <v>0</v>
      </c>
      <c r="AS422" s="3" t="b">
        <f t="shared" si="1279"/>
        <v>0</v>
      </c>
      <c r="AT422" s="3" t="b">
        <f t="shared" si="1279"/>
        <v>0</v>
      </c>
      <c r="AU422" s="3" t="b">
        <f t="shared" si="1279"/>
        <v>0</v>
      </c>
      <c r="AV422" s="3" t="b">
        <f t="shared" si="1279"/>
        <v>0</v>
      </c>
      <c r="AW422" s="3" t="b">
        <f t="shared" si="1279"/>
        <v>0</v>
      </c>
      <c r="AX422" s="3" t="b">
        <f t="shared" si="1279"/>
        <v>0</v>
      </c>
      <c r="AY422" s="3" t="b">
        <f t="shared" si="1279"/>
        <v>0</v>
      </c>
      <c r="AZ422" s="3" t="b">
        <f t="shared" si="1279"/>
        <v>0</v>
      </c>
    </row>
    <row r="423">
      <c r="A423" s="9" t="s">
        <v>477</v>
      </c>
      <c r="B423" s="3">
        <f t="shared" ref="B423:M423" si="1280">VALUE(MID($A423,B$1,1))</f>
        <v>1</v>
      </c>
      <c r="C423" s="3">
        <f t="shared" si="1280"/>
        <v>0</v>
      </c>
      <c r="D423" s="3">
        <f t="shared" si="1280"/>
        <v>1</v>
      </c>
      <c r="E423" s="3">
        <f t="shared" si="1280"/>
        <v>1</v>
      </c>
      <c r="F423" s="3">
        <f t="shared" si="1280"/>
        <v>0</v>
      </c>
      <c r="G423" s="3">
        <f t="shared" si="1280"/>
        <v>0</v>
      </c>
      <c r="H423" s="3">
        <f t="shared" si="1280"/>
        <v>0</v>
      </c>
      <c r="I423" s="3">
        <f t="shared" si="1280"/>
        <v>0</v>
      </c>
      <c r="J423" s="3">
        <f t="shared" si="1280"/>
        <v>1</v>
      </c>
      <c r="K423" s="3">
        <f t="shared" si="1280"/>
        <v>0</v>
      </c>
      <c r="L423" s="3">
        <f t="shared" si="1280"/>
        <v>1</v>
      </c>
      <c r="M423" s="3">
        <f t="shared" si="1280"/>
        <v>1</v>
      </c>
      <c r="AA423" s="3">
        <f t="shared" si="8"/>
        <v>2827</v>
      </c>
      <c r="AB423" s="7" t="b">
        <v>1</v>
      </c>
      <c r="AC423" s="3" t="b">
        <f t="shared" si="9"/>
        <v>0</v>
      </c>
      <c r="AD423" s="3" t="b">
        <f t="shared" ref="AD423:AN423" si="1281">AND(AC423,C423=P$15)</f>
        <v>0</v>
      </c>
      <c r="AE423" s="3" t="b">
        <f t="shared" si="1281"/>
        <v>0</v>
      </c>
      <c r="AF423" s="3" t="b">
        <f t="shared" si="1281"/>
        <v>0</v>
      </c>
      <c r="AG423" s="3" t="b">
        <f t="shared" si="1281"/>
        <v>0</v>
      </c>
      <c r="AH423" s="3" t="b">
        <f t="shared" si="1281"/>
        <v>0</v>
      </c>
      <c r="AI423" s="3" t="b">
        <f t="shared" si="1281"/>
        <v>0</v>
      </c>
      <c r="AJ423" s="3" t="b">
        <f t="shared" si="1281"/>
        <v>0</v>
      </c>
      <c r="AK423" s="3" t="b">
        <f t="shared" si="1281"/>
        <v>0</v>
      </c>
      <c r="AL423" s="3" t="b">
        <f t="shared" si="1281"/>
        <v>0</v>
      </c>
      <c r="AM423" s="3" t="b">
        <f t="shared" si="1281"/>
        <v>0</v>
      </c>
      <c r="AN423" s="8" t="b">
        <f t="shared" si="1281"/>
        <v>0</v>
      </c>
      <c r="AO423" s="10" t="b">
        <f t="shared" si="11"/>
        <v>1</v>
      </c>
      <c r="AP423" s="3" t="b">
        <f t="shared" ref="AP423:AZ423" si="1282">AND(AO423,C423=P$21)</f>
        <v>1</v>
      </c>
      <c r="AQ423" s="3" t="b">
        <f t="shared" si="1282"/>
        <v>1</v>
      </c>
      <c r="AR423" s="3" t="b">
        <f t="shared" si="1282"/>
        <v>0</v>
      </c>
      <c r="AS423" s="3" t="b">
        <f t="shared" si="1282"/>
        <v>0</v>
      </c>
      <c r="AT423" s="3" t="b">
        <f t="shared" si="1282"/>
        <v>0</v>
      </c>
      <c r="AU423" s="3" t="b">
        <f t="shared" si="1282"/>
        <v>0</v>
      </c>
      <c r="AV423" s="3" t="b">
        <f t="shared" si="1282"/>
        <v>0</v>
      </c>
      <c r="AW423" s="3" t="b">
        <f t="shared" si="1282"/>
        <v>0</v>
      </c>
      <c r="AX423" s="3" t="b">
        <f t="shared" si="1282"/>
        <v>0</v>
      </c>
      <c r="AY423" s="3" t="b">
        <f t="shared" si="1282"/>
        <v>0</v>
      </c>
      <c r="AZ423" s="3" t="b">
        <f t="shared" si="1282"/>
        <v>0</v>
      </c>
    </row>
    <row r="424">
      <c r="A424" s="9" t="s">
        <v>478</v>
      </c>
      <c r="B424" s="3">
        <f t="shared" ref="B424:M424" si="1283">VALUE(MID($A424,B$1,1))</f>
        <v>0</v>
      </c>
      <c r="C424" s="3">
        <f t="shared" si="1283"/>
        <v>0</v>
      </c>
      <c r="D424" s="3">
        <f t="shared" si="1283"/>
        <v>0</v>
      </c>
      <c r="E424" s="3">
        <f t="shared" si="1283"/>
        <v>1</v>
      </c>
      <c r="F424" s="3">
        <f t="shared" si="1283"/>
        <v>0</v>
      </c>
      <c r="G424" s="3">
        <f t="shared" si="1283"/>
        <v>1</v>
      </c>
      <c r="H424" s="3">
        <f t="shared" si="1283"/>
        <v>0</v>
      </c>
      <c r="I424" s="3">
        <f t="shared" si="1283"/>
        <v>1</v>
      </c>
      <c r="J424" s="3">
        <f t="shared" si="1283"/>
        <v>0</v>
      </c>
      <c r="K424" s="3">
        <f t="shared" si="1283"/>
        <v>0</v>
      </c>
      <c r="L424" s="3">
        <f t="shared" si="1283"/>
        <v>0</v>
      </c>
      <c r="M424" s="3">
        <f t="shared" si="1283"/>
        <v>0</v>
      </c>
      <c r="AA424" s="3">
        <f t="shared" si="8"/>
        <v>336</v>
      </c>
      <c r="AB424" s="7" t="b">
        <v>1</v>
      </c>
      <c r="AC424" s="3" t="b">
        <f t="shared" si="9"/>
        <v>1</v>
      </c>
      <c r="AD424" s="3" t="b">
        <f t="shared" ref="AD424:AN424" si="1284">AND(AC424,C424=P$15)</f>
        <v>1</v>
      </c>
      <c r="AE424" s="3" t="b">
        <f t="shared" si="1284"/>
        <v>0</v>
      </c>
      <c r="AF424" s="3" t="b">
        <f t="shared" si="1284"/>
        <v>0</v>
      </c>
      <c r="AG424" s="3" t="b">
        <f t="shared" si="1284"/>
        <v>0</v>
      </c>
      <c r="AH424" s="3" t="b">
        <f t="shared" si="1284"/>
        <v>0</v>
      </c>
      <c r="AI424" s="3" t="b">
        <f t="shared" si="1284"/>
        <v>0</v>
      </c>
      <c r="AJ424" s="3" t="b">
        <f t="shared" si="1284"/>
        <v>0</v>
      </c>
      <c r="AK424" s="3" t="b">
        <f t="shared" si="1284"/>
        <v>0</v>
      </c>
      <c r="AL424" s="3" t="b">
        <f t="shared" si="1284"/>
        <v>0</v>
      </c>
      <c r="AM424" s="3" t="b">
        <f t="shared" si="1284"/>
        <v>0</v>
      </c>
      <c r="AN424" s="8" t="b">
        <f t="shared" si="1284"/>
        <v>0</v>
      </c>
      <c r="AO424" s="10" t="b">
        <f t="shared" si="11"/>
        <v>0</v>
      </c>
      <c r="AP424" s="3" t="b">
        <f t="shared" ref="AP424:AZ424" si="1285">AND(AO424,C424=P$21)</f>
        <v>0</v>
      </c>
      <c r="AQ424" s="3" t="b">
        <f t="shared" si="1285"/>
        <v>0</v>
      </c>
      <c r="AR424" s="3" t="b">
        <f t="shared" si="1285"/>
        <v>0</v>
      </c>
      <c r="AS424" s="3" t="b">
        <f t="shared" si="1285"/>
        <v>0</v>
      </c>
      <c r="AT424" s="3" t="b">
        <f t="shared" si="1285"/>
        <v>0</v>
      </c>
      <c r="AU424" s="3" t="b">
        <f t="shared" si="1285"/>
        <v>0</v>
      </c>
      <c r="AV424" s="3" t="b">
        <f t="shared" si="1285"/>
        <v>0</v>
      </c>
      <c r="AW424" s="3" t="b">
        <f t="shared" si="1285"/>
        <v>0</v>
      </c>
      <c r="AX424" s="3" t="b">
        <f t="shared" si="1285"/>
        <v>0</v>
      </c>
      <c r="AY424" s="3" t="b">
        <f t="shared" si="1285"/>
        <v>0</v>
      </c>
      <c r="AZ424" s="3" t="b">
        <f t="shared" si="1285"/>
        <v>0</v>
      </c>
    </row>
    <row r="425">
      <c r="A425" s="9" t="s">
        <v>479</v>
      </c>
      <c r="B425" s="3">
        <f t="shared" ref="B425:M425" si="1286">VALUE(MID($A425,B$1,1))</f>
        <v>1</v>
      </c>
      <c r="C425" s="3">
        <f t="shared" si="1286"/>
        <v>1</v>
      </c>
      <c r="D425" s="3">
        <f t="shared" si="1286"/>
        <v>0</v>
      </c>
      <c r="E425" s="3">
        <f t="shared" si="1286"/>
        <v>1</v>
      </c>
      <c r="F425" s="3">
        <f t="shared" si="1286"/>
        <v>0</v>
      </c>
      <c r="G425" s="3">
        <f t="shared" si="1286"/>
        <v>0</v>
      </c>
      <c r="H425" s="3">
        <f t="shared" si="1286"/>
        <v>1</v>
      </c>
      <c r="I425" s="3">
        <f t="shared" si="1286"/>
        <v>1</v>
      </c>
      <c r="J425" s="3">
        <f t="shared" si="1286"/>
        <v>1</v>
      </c>
      <c r="K425" s="3">
        <f t="shared" si="1286"/>
        <v>0</v>
      </c>
      <c r="L425" s="3">
        <f t="shared" si="1286"/>
        <v>0</v>
      </c>
      <c r="M425" s="3">
        <f t="shared" si="1286"/>
        <v>0</v>
      </c>
      <c r="AA425" s="3">
        <f t="shared" si="8"/>
        <v>3384</v>
      </c>
      <c r="AB425" s="7" t="b">
        <v>1</v>
      </c>
      <c r="AC425" s="3" t="b">
        <f t="shared" si="9"/>
        <v>0</v>
      </c>
      <c r="AD425" s="3" t="b">
        <f t="shared" ref="AD425:AN425" si="1287">AND(AC425,C425=P$15)</f>
        <v>0</v>
      </c>
      <c r="AE425" s="3" t="b">
        <f t="shared" si="1287"/>
        <v>0</v>
      </c>
      <c r="AF425" s="3" t="b">
        <f t="shared" si="1287"/>
        <v>0</v>
      </c>
      <c r="AG425" s="3" t="b">
        <f t="shared" si="1287"/>
        <v>0</v>
      </c>
      <c r="AH425" s="3" t="b">
        <f t="shared" si="1287"/>
        <v>0</v>
      </c>
      <c r="AI425" s="3" t="b">
        <f t="shared" si="1287"/>
        <v>0</v>
      </c>
      <c r="AJ425" s="3" t="b">
        <f t="shared" si="1287"/>
        <v>0</v>
      </c>
      <c r="AK425" s="3" t="b">
        <f t="shared" si="1287"/>
        <v>0</v>
      </c>
      <c r="AL425" s="3" t="b">
        <f t="shared" si="1287"/>
        <v>0</v>
      </c>
      <c r="AM425" s="3" t="b">
        <f t="shared" si="1287"/>
        <v>0</v>
      </c>
      <c r="AN425" s="8" t="b">
        <f t="shared" si="1287"/>
        <v>0</v>
      </c>
      <c r="AO425" s="10" t="b">
        <f t="shared" si="11"/>
        <v>1</v>
      </c>
      <c r="AP425" s="3" t="b">
        <f t="shared" ref="AP425:AZ425" si="1288">AND(AO425,C425=P$21)</f>
        <v>0</v>
      </c>
      <c r="AQ425" s="3" t="b">
        <f t="shared" si="1288"/>
        <v>0</v>
      </c>
      <c r="AR425" s="3" t="b">
        <f t="shared" si="1288"/>
        <v>0</v>
      </c>
      <c r="AS425" s="3" t="b">
        <f t="shared" si="1288"/>
        <v>0</v>
      </c>
      <c r="AT425" s="3" t="b">
        <f t="shared" si="1288"/>
        <v>0</v>
      </c>
      <c r="AU425" s="3" t="b">
        <f t="shared" si="1288"/>
        <v>0</v>
      </c>
      <c r="AV425" s="3" t="b">
        <f t="shared" si="1288"/>
        <v>0</v>
      </c>
      <c r="AW425" s="3" t="b">
        <f t="shared" si="1288"/>
        <v>0</v>
      </c>
      <c r="AX425" s="3" t="b">
        <f t="shared" si="1288"/>
        <v>0</v>
      </c>
      <c r="AY425" s="3" t="b">
        <f t="shared" si="1288"/>
        <v>0</v>
      </c>
      <c r="AZ425" s="3" t="b">
        <f t="shared" si="1288"/>
        <v>0</v>
      </c>
    </row>
    <row r="426">
      <c r="A426" s="9" t="s">
        <v>480</v>
      </c>
      <c r="B426" s="3">
        <f t="shared" ref="B426:M426" si="1289">VALUE(MID($A426,B$1,1))</f>
        <v>1</v>
      </c>
      <c r="C426" s="3">
        <f t="shared" si="1289"/>
        <v>1</v>
      </c>
      <c r="D426" s="3">
        <f t="shared" si="1289"/>
        <v>0</v>
      </c>
      <c r="E426" s="3">
        <f t="shared" si="1289"/>
        <v>1</v>
      </c>
      <c r="F426" s="3">
        <f t="shared" si="1289"/>
        <v>0</v>
      </c>
      <c r="G426" s="3">
        <f t="shared" si="1289"/>
        <v>1</v>
      </c>
      <c r="H426" s="3">
        <f t="shared" si="1289"/>
        <v>1</v>
      </c>
      <c r="I426" s="3">
        <f t="shared" si="1289"/>
        <v>0</v>
      </c>
      <c r="J426" s="3">
        <f t="shared" si="1289"/>
        <v>1</v>
      </c>
      <c r="K426" s="3">
        <f t="shared" si="1289"/>
        <v>1</v>
      </c>
      <c r="L426" s="3">
        <f t="shared" si="1289"/>
        <v>1</v>
      </c>
      <c r="M426" s="3">
        <f t="shared" si="1289"/>
        <v>0</v>
      </c>
      <c r="AA426" s="3">
        <f t="shared" si="8"/>
        <v>3438</v>
      </c>
      <c r="AB426" s="7" t="b">
        <v>1</v>
      </c>
      <c r="AC426" s="3" t="b">
        <f t="shared" si="9"/>
        <v>0</v>
      </c>
      <c r="AD426" s="3" t="b">
        <f t="shared" ref="AD426:AN426" si="1290">AND(AC426,C426=P$15)</f>
        <v>0</v>
      </c>
      <c r="AE426" s="3" t="b">
        <f t="shared" si="1290"/>
        <v>0</v>
      </c>
      <c r="AF426" s="3" t="b">
        <f t="shared" si="1290"/>
        <v>0</v>
      </c>
      <c r="AG426" s="3" t="b">
        <f t="shared" si="1290"/>
        <v>0</v>
      </c>
      <c r="AH426" s="3" t="b">
        <f t="shared" si="1290"/>
        <v>0</v>
      </c>
      <c r="AI426" s="3" t="b">
        <f t="shared" si="1290"/>
        <v>0</v>
      </c>
      <c r="AJ426" s="3" t="b">
        <f t="shared" si="1290"/>
        <v>0</v>
      </c>
      <c r="AK426" s="3" t="b">
        <f t="shared" si="1290"/>
        <v>0</v>
      </c>
      <c r="AL426" s="3" t="b">
        <f t="shared" si="1290"/>
        <v>0</v>
      </c>
      <c r="AM426" s="3" t="b">
        <f t="shared" si="1290"/>
        <v>0</v>
      </c>
      <c r="AN426" s="8" t="b">
        <f t="shared" si="1290"/>
        <v>0</v>
      </c>
      <c r="AO426" s="10" t="b">
        <f t="shared" si="11"/>
        <v>1</v>
      </c>
      <c r="AP426" s="3" t="b">
        <f t="shared" ref="AP426:AZ426" si="1291">AND(AO426,C426=P$21)</f>
        <v>0</v>
      </c>
      <c r="AQ426" s="3" t="b">
        <f t="shared" si="1291"/>
        <v>0</v>
      </c>
      <c r="AR426" s="3" t="b">
        <f t="shared" si="1291"/>
        <v>0</v>
      </c>
      <c r="AS426" s="3" t="b">
        <f t="shared" si="1291"/>
        <v>0</v>
      </c>
      <c r="AT426" s="3" t="b">
        <f t="shared" si="1291"/>
        <v>0</v>
      </c>
      <c r="AU426" s="3" t="b">
        <f t="shared" si="1291"/>
        <v>0</v>
      </c>
      <c r="AV426" s="3" t="b">
        <f t="shared" si="1291"/>
        <v>0</v>
      </c>
      <c r="AW426" s="3" t="b">
        <f t="shared" si="1291"/>
        <v>0</v>
      </c>
      <c r="AX426" s="3" t="b">
        <f t="shared" si="1291"/>
        <v>0</v>
      </c>
      <c r="AY426" s="3" t="b">
        <f t="shared" si="1291"/>
        <v>0</v>
      </c>
      <c r="AZ426" s="3" t="b">
        <f t="shared" si="1291"/>
        <v>0</v>
      </c>
    </row>
    <row r="427">
      <c r="A427" s="9" t="s">
        <v>481</v>
      </c>
      <c r="B427" s="3">
        <f t="shared" ref="B427:M427" si="1292">VALUE(MID($A427,B$1,1))</f>
        <v>1</v>
      </c>
      <c r="C427" s="3">
        <f t="shared" si="1292"/>
        <v>1</v>
      </c>
      <c r="D427" s="3">
        <f t="shared" si="1292"/>
        <v>1</v>
      </c>
      <c r="E427" s="3">
        <f t="shared" si="1292"/>
        <v>0</v>
      </c>
      <c r="F427" s="3">
        <f t="shared" si="1292"/>
        <v>0</v>
      </c>
      <c r="G427" s="3">
        <f t="shared" si="1292"/>
        <v>0</v>
      </c>
      <c r="H427" s="3">
        <f t="shared" si="1292"/>
        <v>0</v>
      </c>
      <c r="I427" s="3">
        <f t="shared" si="1292"/>
        <v>0</v>
      </c>
      <c r="J427" s="3">
        <f t="shared" si="1292"/>
        <v>1</v>
      </c>
      <c r="K427" s="3">
        <f t="shared" si="1292"/>
        <v>1</v>
      </c>
      <c r="L427" s="3">
        <f t="shared" si="1292"/>
        <v>0</v>
      </c>
      <c r="M427" s="3">
        <f t="shared" si="1292"/>
        <v>1</v>
      </c>
      <c r="AA427" s="3">
        <f t="shared" si="8"/>
        <v>3597</v>
      </c>
      <c r="AB427" s="7" t="b">
        <v>1</v>
      </c>
      <c r="AC427" s="3" t="b">
        <f t="shared" si="9"/>
        <v>0</v>
      </c>
      <c r="AD427" s="3" t="b">
        <f t="shared" ref="AD427:AN427" si="1293">AND(AC427,C427=P$15)</f>
        <v>0</v>
      </c>
      <c r="AE427" s="3" t="b">
        <f t="shared" si="1293"/>
        <v>0</v>
      </c>
      <c r="AF427" s="3" t="b">
        <f t="shared" si="1293"/>
        <v>0</v>
      </c>
      <c r="AG427" s="3" t="b">
        <f t="shared" si="1293"/>
        <v>0</v>
      </c>
      <c r="AH427" s="3" t="b">
        <f t="shared" si="1293"/>
        <v>0</v>
      </c>
      <c r="AI427" s="3" t="b">
        <f t="shared" si="1293"/>
        <v>0</v>
      </c>
      <c r="AJ427" s="3" t="b">
        <f t="shared" si="1293"/>
        <v>0</v>
      </c>
      <c r="AK427" s="3" t="b">
        <f t="shared" si="1293"/>
        <v>0</v>
      </c>
      <c r="AL427" s="3" t="b">
        <f t="shared" si="1293"/>
        <v>0</v>
      </c>
      <c r="AM427" s="3" t="b">
        <f t="shared" si="1293"/>
        <v>0</v>
      </c>
      <c r="AN427" s="8" t="b">
        <f t="shared" si="1293"/>
        <v>0</v>
      </c>
      <c r="AO427" s="10" t="b">
        <f t="shared" si="11"/>
        <v>1</v>
      </c>
      <c r="AP427" s="3" t="b">
        <f t="shared" ref="AP427:AZ427" si="1294">AND(AO427,C427=P$21)</f>
        <v>0</v>
      </c>
      <c r="AQ427" s="3" t="b">
        <f t="shared" si="1294"/>
        <v>0</v>
      </c>
      <c r="AR427" s="3" t="b">
        <f t="shared" si="1294"/>
        <v>0</v>
      </c>
      <c r="AS427" s="3" t="b">
        <f t="shared" si="1294"/>
        <v>0</v>
      </c>
      <c r="AT427" s="3" t="b">
        <f t="shared" si="1294"/>
        <v>0</v>
      </c>
      <c r="AU427" s="3" t="b">
        <f t="shared" si="1294"/>
        <v>0</v>
      </c>
      <c r="AV427" s="3" t="b">
        <f t="shared" si="1294"/>
        <v>0</v>
      </c>
      <c r="AW427" s="3" t="b">
        <f t="shared" si="1294"/>
        <v>0</v>
      </c>
      <c r="AX427" s="3" t="b">
        <f t="shared" si="1294"/>
        <v>0</v>
      </c>
      <c r="AY427" s="3" t="b">
        <f t="shared" si="1294"/>
        <v>0</v>
      </c>
      <c r="AZ427" s="3" t="b">
        <f t="shared" si="1294"/>
        <v>0</v>
      </c>
    </row>
    <row r="428">
      <c r="A428" s="9" t="s">
        <v>482</v>
      </c>
      <c r="B428" s="3">
        <f t="shared" ref="B428:M428" si="1295">VALUE(MID($A428,B$1,1))</f>
        <v>0</v>
      </c>
      <c r="C428" s="3">
        <f t="shared" si="1295"/>
        <v>1</v>
      </c>
      <c r="D428" s="3">
        <f t="shared" si="1295"/>
        <v>0</v>
      </c>
      <c r="E428" s="3">
        <f t="shared" si="1295"/>
        <v>0</v>
      </c>
      <c r="F428" s="3">
        <f t="shared" si="1295"/>
        <v>0</v>
      </c>
      <c r="G428" s="3">
        <f t="shared" si="1295"/>
        <v>1</v>
      </c>
      <c r="H428" s="3">
        <f t="shared" si="1295"/>
        <v>1</v>
      </c>
      <c r="I428" s="3">
        <f t="shared" si="1295"/>
        <v>1</v>
      </c>
      <c r="J428" s="3">
        <f t="shared" si="1295"/>
        <v>1</v>
      </c>
      <c r="K428" s="3">
        <f t="shared" si="1295"/>
        <v>1</v>
      </c>
      <c r="L428" s="3">
        <f t="shared" si="1295"/>
        <v>1</v>
      </c>
      <c r="M428" s="3">
        <f t="shared" si="1295"/>
        <v>1</v>
      </c>
      <c r="AA428" s="3">
        <f t="shared" si="8"/>
        <v>1151</v>
      </c>
      <c r="AB428" s="7" t="b">
        <v>1</v>
      </c>
      <c r="AC428" s="3" t="b">
        <f t="shared" si="9"/>
        <v>1</v>
      </c>
      <c r="AD428" s="3" t="b">
        <f t="shared" ref="AD428:AN428" si="1296">AND(AC428,C428=P$15)</f>
        <v>0</v>
      </c>
      <c r="AE428" s="3" t="b">
        <f t="shared" si="1296"/>
        <v>0</v>
      </c>
      <c r="AF428" s="3" t="b">
        <f t="shared" si="1296"/>
        <v>0</v>
      </c>
      <c r="AG428" s="3" t="b">
        <f t="shared" si="1296"/>
        <v>0</v>
      </c>
      <c r="AH428" s="3" t="b">
        <f t="shared" si="1296"/>
        <v>0</v>
      </c>
      <c r="AI428" s="3" t="b">
        <f t="shared" si="1296"/>
        <v>0</v>
      </c>
      <c r="AJ428" s="3" t="b">
        <f t="shared" si="1296"/>
        <v>0</v>
      </c>
      <c r="AK428" s="3" t="b">
        <f t="shared" si="1296"/>
        <v>0</v>
      </c>
      <c r="AL428" s="3" t="b">
        <f t="shared" si="1296"/>
        <v>0</v>
      </c>
      <c r="AM428" s="3" t="b">
        <f t="shared" si="1296"/>
        <v>0</v>
      </c>
      <c r="AN428" s="8" t="b">
        <f t="shared" si="1296"/>
        <v>0</v>
      </c>
      <c r="AO428" s="10" t="b">
        <f t="shared" si="11"/>
        <v>0</v>
      </c>
      <c r="AP428" s="3" t="b">
        <f t="shared" ref="AP428:AZ428" si="1297">AND(AO428,C428=P$21)</f>
        <v>0</v>
      </c>
      <c r="AQ428" s="3" t="b">
        <f t="shared" si="1297"/>
        <v>0</v>
      </c>
      <c r="AR428" s="3" t="b">
        <f t="shared" si="1297"/>
        <v>0</v>
      </c>
      <c r="AS428" s="3" t="b">
        <f t="shared" si="1297"/>
        <v>0</v>
      </c>
      <c r="AT428" s="3" t="b">
        <f t="shared" si="1297"/>
        <v>0</v>
      </c>
      <c r="AU428" s="3" t="b">
        <f t="shared" si="1297"/>
        <v>0</v>
      </c>
      <c r="AV428" s="3" t="b">
        <f t="shared" si="1297"/>
        <v>0</v>
      </c>
      <c r="AW428" s="3" t="b">
        <f t="shared" si="1297"/>
        <v>0</v>
      </c>
      <c r="AX428" s="3" t="b">
        <f t="shared" si="1297"/>
        <v>0</v>
      </c>
      <c r="AY428" s="3" t="b">
        <f t="shared" si="1297"/>
        <v>0</v>
      </c>
      <c r="AZ428" s="3" t="b">
        <f t="shared" si="1297"/>
        <v>0</v>
      </c>
    </row>
    <row r="429">
      <c r="A429" s="9" t="s">
        <v>483</v>
      </c>
      <c r="B429" s="3">
        <f t="shared" ref="B429:M429" si="1298">VALUE(MID($A429,B$1,1))</f>
        <v>1</v>
      </c>
      <c r="C429" s="3">
        <f t="shared" si="1298"/>
        <v>1</v>
      </c>
      <c r="D429" s="3">
        <f t="shared" si="1298"/>
        <v>1</v>
      </c>
      <c r="E429" s="3">
        <f t="shared" si="1298"/>
        <v>1</v>
      </c>
      <c r="F429" s="3">
        <f t="shared" si="1298"/>
        <v>0</v>
      </c>
      <c r="G429" s="3">
        <f t="shared" si="1298"/>
        <v>1</v>
      </c>
      <c r="H429" s="3">
        <f t="shared" si="1298"/>
        <v>0</v>
      </c>
      <c r="I429" s="3">
        <f t="shared" si="1298"/>
        <v>0</v>
      </c>
      <c r="J429" s="3">
        <f t="shared" si="1298"/>
        <v>0</v>
      </c>
      <c r="K429" s="3">
        <f t="shared" si="1298"/>
        <v>0</v>
      </c>
      <c r="L429" s="3">
        <f t="shared" si="1298"/>
        <v>1</v>
      </c>
      <c r="M429" s="3">
        <f t="shared" si="1298"/>
        <v>1</v>
      </c>
      <c r="AA429" s="3">
        <f t="shared" si="8"/>
        <v>3907</v>
      </c>
      <c r="AB429" s="7" t="b">
        <v>1</v>
      </c>
      <c r="AC429" s="3" t="b">
        <f t="shared" si="9"/>
        <v>0</v>
      </c>
      <c r="AD429" s="3" t="b">
        <f t="shared" ref="AD429:AN429" si="1299">AND(AC429,C429=P$15)</f>
        <v>0</v>
      </c>
      <c r="AE429" s="3" t="b">
        <f t="shared" si="1299"/>
        <v>0</v>
      </c>
      <c r="AF429" s="3" t="b">
        <f t="shared" si="1299"/>
        <v>0</v>
      </c>
      <c r="AG429" s="3" t="b">
        <f t="shared" si="1299"/>
        <v>0</v>
      </c>
      <c r="AH429" s="3" t="b">
        <f t="shared" si="1299"/>
        <v>0</v>
      </c>
      <c r="AI429" s="3" t="b">
        <f t="shared" si="1299"/>
        <v>0</v>
      </c>
      <c r="AJ429" s="3" t="b">
        <f t="shared" si="1299"/>
        <v>0</v>
      </c>
      <c r="AK429" s="3" t="b">
        <f t="shared" si="1299"/>
        <v>0</v>
      </c>
      <c r="AL429" s="3" t="b">
        <f t="shared" si="1299"/>
        <v>0</v>
      </c>
      <c r="AM429" s="3" t="b">
        <f t="shared" si="1299"/>
        <v>0</v>
      </c>
      <c r="AN429" s="8" t="b">
        <f t="shared" si="1299"/>
        <v>0</v>
      </c>
      <c r="AO429" s="10" t="b">
        <f t="shared" si="11"/>
        <v>1</v>
      </c>
      <c r="AP429" s="3" t="b">
        <f t="shared" ref="AP429:AZ429" si="1300">AND(AO429,C429=P$21)</f>
        <v>0</v>
      </c>
      <c r="AQ429" s="3" t="b">
        <f t="shared" si="1300"/>
        <v>0</v>
      </c>
      <c r="AR429" s="3" t="b">
        <f t="shared" si="1300"/>
        <v>0</v>
      </c>
      <c r="AS429" s="3" t="b">
        <f t="shared" si="1300"/>
        <v>0</v>
      </c>
      <c r="AT429" s="3" t="b">
        <f t="shared" si="1300"/>
        <v>0</v>
      </c>
      <c r="AU429" s="3" t="b">
        <f t="shared" si="1300"/>
        <v>0</v>
      </c>
      <c r="AV429" s="3" t="b">
        <f t="shared" si="1300"/>
        <v>0</v>
      </c>
      <c r="AW429" s="3" t="b">
        <f t="shared" si="1300"/>
        <v>0</v>
      </c>
      <c r="AX429" s="3" t="b">
        <f t="shared" si="1300"/>
        <v>0</v>
      </c>
      <c r="AY429" s="3" t="b">
        <f t="shared" si="1300"/>
        <v>0</v>
      </c>
      <c r="AZ429" s="3" t="b">
        <f t="shared" si="1300"/>
        <v>0</v>
      </c>
    </row>
    <row r="430">
      <c r="A430" s="9" t="s">
        <v>484</v>
      </c>
      <c r="B430" s="3">
        <f t="shared" ref="B430:M430" si="1301">VALUE(MID($A430,B$1,1))</f>
        <v>0</v>
      </c>
      <c r="C430" s="3">
        <f t="shared" si="1301"/>
        <v>0</v>
      </c>
      <c r="D430" s="3">
        <f t="shared" si="1301"/>
        <v>1</v>
      </c>
      <c r="E430" s="3">
        <f t="shared" si="1301"/>
        <v>0</v>
      </c>
      <c r="F430" s="3">
        <f t="shared" si="1301"/>
        <v>0</v>
      </c>
      <c r="G430" s="3">
        <f t="shared" si="1301"/>
        <v>0</v>
      </c>
      <c r="H430" s="3">
        <f t="shared" si="1301"/>
        <v>1</v>
      </c>
      <c r="I430" s="3">
        <f t="shared" si="1301"/>
        <v>1</v>
      </c>
      <c r="J430" s="3">
        <f t="shared" si="1301"/>
        <v>1</v>
      </c>
      <c r="K430" s="3">
        <f t="shared" si="1301"/>
        <v>0</v>
      </c>
      <c r="L430" s="3">
        <f t="shared" si="1301"/>
        <v>0</v>
      </c>
      <c r="M430" s="3">
        <f t="shared" si="1301"/>
        <v>0</v>
      </c>
      <c r="AA430" s="3">
        <f t="shared" si="8"/>
        <v>568</v>
      </c>
      <c r="AB430" s="7" t="b">
        <v>1</v>
      </c>
      <c r="AC430" s="3" t="b">
        <f t="shared" si="9"/>
        <v>1</v>
      </c>
      <c r="AD430" s="3" t="b">
        <f t="shared" ref="AD430:AN430" si="1302">AND(AC430,C430=P$15)</f>
        <v>1</v>
      </c>
      <c r="AE430" s="3" t="b">
        <f t="shared" si="1302"/>
        <v>1</v>
      </c>
      <c r="AF430" s="3" t="b">
        <f t="shared" si="1302"/>
        <v>0</v>
      </c>
      <c r="AG430" s="3" t="b">
        <f t="shared" si="1302"/>
        <v>0</v>
      </c>
      <c r="AH430" s="3" t="b">
        <f t="shared" si="1302"/>
        <v>0</v>
      </c>
      <c r="AI430" s="3" t="b">
        <f t="shared" si="1302"/>
        <v>0</v>
      </c>
      <c r="AJ430" s="3" t="b">
        <f t="shared" si="1302"/>
        <v>0</v>
      </c>
      <c r="AK430" s="3" t="b">
        <f t="shared" si="1302"/>
        <v>0</v>
      </c>
      <c r="AL430" s="3" t="b">
        <f t="shared" si="1302"/>
        <v>0</v>
      </c>
      <c r="AM430" s="3" t="b">
        <f t="shared" si="1302"/>
        <v>0</v>
      </c>
      <c r="AN430" s="8" t="b">
        <f t="shared" si="1302"/>
        <v>0</v>
      </c>
      <c r="AO430" s="10" t="b">
        <f t="shared" si="11"/>
        <v>0</v>
      </c>
      <c r="AP430" s="3" t="b">
        <f t="shared" ref="AP430:AZ430" si="1303">AND(AO430,C430=P$21)</f>
        <v>0</v>
      </c>
      <c r="AQ430" s="3" t="b">
        <f t="shared" si="1303"/>
        <v>0</v>
      </c>
      <c r="AR430" s="3" t="b">
        <f t="shared" si="1303"/>
        <v>0</v>
      </c>
      <c r="AS430" s="3" t="b">
        <f t="shared" si="1303"/>
        <v>0</v>
      </c>
      <c r="AT430" s="3" t="b">
        <f t="shared" si="1303"/>
        <v>0</v>
      </c>
      <c r="AU430" s="3" t="b">
        <f t="shared" si="1303"/>
        <v>0</v>
      </c>
      <c r="AV430" s="3" t="b">
        <f t="shared" si="1303"/>
        <v>0</v>
      </c>
      <c r="AW430" s="3" t="b">
        <f t="shared" si="1303"/>
        <v>0</v>
      </c>
      <c r="AX430" s="3" t="b">
        <f t="shared" si="1303"/>
        <v>0</v>
      </c>
      <c r="AY430" s="3" t="b">
        <f t="shared" si="1303"/>
        <v>0</v>
      </c>
      <c r="AZ430" s="3" t="b">
        <f t="shared" si="1303"/>
        <v>0</v>
      </c>
    </row>
    <row r="431">
      <c r="A431" s="9" t="s">
        <v>485</v>
      </c>
      <c r="B431" s="3">
        <f t="shared" ref="B431:M431" si="1304">VALUE(MID($A431,B$1,1))</f>
        <v>1</v>
      </c>
      <c r="C431" s="3">
        <f t="shared" si="1304"/>
        <v>0</v>
      </c>
      <c r="D431" s="3">
        <f t="shared" si="1304"/>
        <v>0</v>
      </c>
      <c r="E431" s="3">
        <f t="shared" si="1304"/>
        <v>0</v>
      </c>
      <c r="F431" s="3">
        <f t="shared" si="1304"/>
        <v>0</v>
      </c>
      <c r="G431" s="3">
        <f t="shared" si="1304"/>
        <v>0</v>
      </c>
      <c r="H431" s="3">
        <f t="shared" si="1304"/>
        <v>0</v>
      </c>
      <c r="I431" s="3">
        <f t="shared" si="1304"/>
        <v>0</v>
      </c>
      <c r="J431" s="3">
        <f t="shared" si="1304"/>
        <v>0</v>
      </c>
      <c r="K431" s="3">
        <f t="shared" si="1304"/>
        <v>1</v>
      </c>
      <c r="L431" s="3">
        <f t="shared" si="1304"/>
        <v>1</v>
      </c>
      <c r="M431" s="3">
        <f t="shared" si="1304"/>
        <v>0</v>
      </c>
      <c r="AA431" s="3">
        <f t="shared" si="8"/>
        <v>2054</v>
      </c>
      <c r="AB431" s="7" t="b">
        <v>1</v>
      </c>
      <c r="AC431" s="3" t="b">
        <f t="shared" si="9"/>
        <v>0</v>
      </c>
      <c r="AD431" s="3" t="b">
        <f t="shared" ref="AD431:AN431" si="1305">AND(AC431,C431=P$15)</f>
        <v>0</v>
      </c>
      <c r="AE431" s="3" t="b">
        <f t="shared" si="1305"/>
        <v>0</v>
      </c>
      <c r="AF431" s="3" t="b">
        <f t="shared" si="1305"/>
        <v>0</v>
      </c>
      <c r="AG431" s="3" t="b">
        <f t="shared" si="1305"/>
        <v>0</v>
      </c>
      <c r="AH431" s="3" t="b">
        <f t="shared" si="1305"/>
        <v>0</v>
      </c>
      <c r="AI431" s="3" t="b">
        <f t="shared" si="1305"/>
        <v>0</v>
      </c>
      <c r="AJ431" s="3" t="b">
        <f t="shared" si="1305"/>
        <v>0</v>
      </c>
      <c r="AK431" s="3" t="b">
        <f t="shared" si="1305"/>
        <v>0</v>
      </c>
      <c r="AL431" s="3" t="b">
        <f t="shared" si="1305"/>
        <v>0</v>
      </c>
      <c r="AM431" s="3" t="b">
        <f t="shared" si="1305"/>
        <v>0</v>
      </c>
      <c r="AN431" s="8" t="b">
        <f t="shared" si="1305"/>
        <v>0</v>
      </c>
      <c r="AO431" s="10" t="b">
        <f t="shared" si="11"/>
        <v>1</v>
      </c>
      <c r="AP431" s="3" t="b">
        <f t="shared" ref="AP431:AZ431" si="1306">AND(AO431,C431=P$21)</f>
        <v>1</v>
      </c>
      <c r="AQ431" s="3" t="b">
        <f t="shared" si="1306"/>
        <v>0</v>
      </c>
      <c r="AR431" s="3" t="b">
        <f t="shared" si="1306"/>
        <v>0</v>
      </c>
      <c r="AS431" s="3" t="b">
        <f t="shared" si="1306"/>
        <v>0</v>
      </c>
      <c r="AT431" s="3" t="b">
        <f t="shared" si="1306"/>
        <v>0</v>
      </c>
      <c r="AU431" s="3" t="b">
        <f t="shared" si="1306"/>
        <v>0</v>
      </c>
      <c r="AV431" s="3" t="b">
        <f t="shared" si="1306"/>
        <v>0</v>
      </c>
      <c r="AW431" s="3" t="b">
        <f t="shared" si="1306"/>
        <v>0</v>
      </c>
      <c r="AX431" s="3" t="b">
        <f t="shared" si="1306"/>
        <v>0</v>
      </c>
      <c r="AY431" s="3" t="b">
        <f t="shared" si="1306"/>
        <v>0</v>
      </c>
      <c r="AZ431" s="3" t="b">
        <f t="shared" si="1306"/>
        <v>0</v>
      </c>
    </row>
    <row r="432">
      <c r="A432" s="9" t="s">
        <v>486</v>
      </c>
      <c r="B432" s="3">
        <f t="shared" ref="B432:M432" si="1307">VALUE(MID($A432,B$1,1))</f>
        <v>0</v>
      </c>
      <c r="C432" s="3">
        <f t="shared" si="1307"/>
        <v>0</v>
      </c>
      <c r="D432" s="3">
        <f t="shared" si="1307"/>
        <v>1</v>
      </c>
      <c r="E432" s="3">
        <f t="shared" si="1307"/>
        <v>0</v>
      </c>
      <c r="F432" s="3">
        <f t="shared" si="1307"/>
        <v>1</v>
      </c>
      <c r="G432" s="3">
        <f t="shared" si="1307"/>
        <v>0</v>
      </c>
      <c r="H432" s="3">
        <f t="shared" si="1307"/>
        <v>1</v>
      </c>
      <c r="I432" s="3">
        <f t="shared" si="1307"/>
        <v>0</v>
      </c>
      <c r="J432" s="3">
        <f t="shared" si="1307"/>
        <v>1</v>
      </c>
      <c r="K432" s="3">
        <f t="shared" si="1307"/>
        <v>0</v>
      </c>
      <c r="L432" s="3">
        <f t="shared" si="1307"/>
        <v>1</v>
      </c>
      <c r="M432" s="3">
        <f t="shared" si="1307"/>
        <v>0</v>
      </c>
      <c r="AA432" s="3">
        <f t="shared" si="8"/>
        <v>682</v>
      </c>
      <c r="AB432" s="7" t="b">
        <v>1</v>
      </c>
      <c r="AC432" s="3" t="b">
        <f t="shared" si="9"/>
        <v>1</v>
      </c>
      <c r="AD432" s="3" t="b">
        <f t="shared" ref="AD432:AN432" si="1308">AND(AC432,C432=P$15)</f>
        <v>1</v>
      </c>
      <c r="AE432" s="3" t="b">
        <f t="shared" si="1308"/>
        <v>1</v>
      </c>
      <c r="AF432" s="3" t="b">
        <f t="shared" si="1308"/>
        <v>0</v>
      </c>
      <c r="AG432" s="3" t="b">
        <f t="shared" si="1308"/>
        <v>0</v>
      </c>
      <c r="AH432" s="3" t="b">
        <f t="shared" si="1308"/>
        <v>0</v>
      </c>
      <c r="AI432" s="3" t="b">
        <f t="shared" si="1308"/>
        <v>0</v>
      </c>
      <c r="AJ432" s="3" t="b">
        <f t="shared" si="1308"/>
        <v>0</v>
      </c>
      <c r="AK432" s="3" t="b">
        <f t="shared" si="1308"/>
        <v>0</v>
      </c>
      <c r="AL432" s="3" t="b">
        <f t="shared" si="1308"/>
        <v>0</v>
      </c>
      <c r="AM432" s="3" t="b">
        <f t="shared" si="1308"/>
        <v>0</v>
      </c>
      <c r="AN432" s="8" t="b">
        <f t="shared" si="1308"/>
        <v>0</v>
      </c>
      <c r="AO432" s="10" t="b">
        <f t="shared" si="11"/>
        <v>0</v>
      </c>
      <c r="AP432" s="3" t="b">
        <f t="shared" ref="AP432:AZ432" si="1309">AND(AO432,C432=P$21)</f>
        <v>0</v>
      </c>
      <c r="AQ432" s="3" t="b">
        <f t="shared" si="1309"/>
        <v>0</v>
      </c>
      <c r="AR432" s="3" t="b">
        <f t="shared" si="1309"/>
        <v>0</v>
      </c>
      <c r="AS432" s="3" t="b">
        <f t="shared" si="1309"/>
        <v>0</v>
      </c>
      <c r="AT432" s="3" t="b">
        <f t="shared" si="1309"/>
        <v>0</v>
      </c>
      <c r="AU432" s="3" t="b">
        <f t="shared" si="1309"/>
        <v>0</v>
      </c>
      <c r="AV432" s="3" t="b">
        <f t="shared" si="1309"/>
        <v>0</v>
      </c>
      <c r="AW432" s="3" t="b">
        <f t="shared" si="1309"/>
        <v>0</v>
      </c>
      <c r="AX432" s="3" t="b">
        <f t="shared" si="1309"/>
        <v>0</v>
      </c>
      <c r="AY432" s="3" t="b">
        <f t="shared" si="1309"/>
        <v>0</v>
      </c>
      <c r="AZ432" s="3" t="b">
        <f t="shared" si="1309"/>
        <v>0</v>
      </c>
    </row>
    <row r="433">
      <c r="A433" s="9" t="s">
        <v>487</v>
      </c>
      <c r="B433" s="3">
        <f t="shared" ref="B433:M433" si="1310">VALUE(MID($A433,B$1,1))</f>
        <v>1</v>
      </c>
      <c r="C433" s="3">
        <f t="shared" si="1310"/>
        <v>1</v>
      </c>
      <c r="D433" s="3">
        <f t="shared" si="1310"/>
        <v>1</v>
      </c>
      <c r="E433" s="3">
        <f t="shared" si="1310"/>
        <v>0</v>
      </c>
      <c r="F433" s="3">
        <f t="shared" si="1310"/>
        <v>1</v>
      </c>
      <c r="G433" s="3">
        <f t="shared" si="1310"/>
        <v>1</v>
      </c>
      <c r="H433" s="3">
        <f t="shared" si="1310"/>
        <v>0</v>
      </c>
      <c r="I433" s="3">
        <f t="shared" si="1310"/>
        <v>0</v>
      </c>
      <c r="J433" s="3">
        <f t="shared" si="1310"/>
        <v>1</v>
      </c>
      <c r="K433" s="3">
        <f t="shared" si="1310"/>
        <v>1</v>
      </c>
      <c r="L433" s="3">
        <f t="shared" si="1310"/>
        <v>0</v>
      </c>
      <c r="M433" s="3">
        <f t="shared" si="1310"/>
        <v>1</v>
      </c>
      <c r="AA433" s="3">
        <f t="shared" si="8"/>
        <v>3789</v>
      </c>
      <c r="AB433" s="7" t="b">
        <v>1</v>
      </c>
      <c r="AC433" s="3" t="b">
        <f t="shared" si="9"/>
        <v>0</v>
      </c>
      <c r="AD433" s="3" t="b">
        <f t="shared" ref="AD433:AN433" si="1311">AND(AC433,C433=P$15)</f>
        <v>0</v>
      </c>
      <c r="AE433" s="3" t="b">
        <f t="shared" si="1311"/>
        <v>0</v>
      </c>
      <c r="AF433" s="3" t="b">
        <f t="shared" si="1311"/>
        <v>0</v>
      </c>
      <c r="AG433" s="3" t="b">
        <f t="shared" si="1311"/>
        <v>0</v>
      </c>
      <c r="AH433" s="3" t="b">
        <f t="shared" si="1311"/>
        <v>0</v>
      </c>
      <c r="AI433" s="3" t="b">
        <f t="shared" si="1311"/>
        <v>0</v>
      </c>
      <c r="AJ433" s="3" t="b">
        <f t="shared" si="1311"/>
        <v>0</v>
      </c>
      <c r="AK433" s="3" t="b">
        <f t="shared" si="1311"/>
        <v>0</v>
      </c>
      <c r="AL433" s="3" t="b">
        <f t="shared" si="1311"/>
        <v>0</v>
      </c>
      <c r="AM433" s="3" t="b">
        <f t="shared" si="1311"/>
        <v>0</v>
      </c>
      <c r="AN433" s="8" t="b">
        <f t="shared" si="1311"/>
        <v>0</v>
      </c>
      <c r="AO433" s="10" t="b">
        <f t="shared" si="11"/>
        <v>1</v>
      </c>
      <c r="AP433" s="3" t="b">
        <f t="shared" ref="AP433:AZ433" si="1312">AND(AO433,C433=P$21)</f>
        <v>0</v>
      </c>
      <c r="AQ433" s="3" t="b">
        <f t="shared" si="1312"/>
        <v>0</v>
      </c>
      <c r="AR433" s="3" t="b">
        <f t="shared" si="1312"/>
        <v>0</v>
      </c>
      <c r="AS433" s="3" t="b">
        <f t="shared" si="1312"/>
        <v>0</v>
      </c>
      <c r="AT433" s="3" t="b">
        <f t="shared" si="1312"/>
        <v>0</v>
      </c>
      <c r="AU433" s="3" t="b">
        <f t="shared" si="1312"/>
        <v>0</v>
      </c>
      <c r="AV433" s="3" t="b">
        <f t="shared" si="1312"/>
        <v>0</v>
      </c>
      <c r="AW433" s="3" t="b">
        <f t="shared" si="1312"/>
        <v>0</v>
      </c>
      <c r="AX433" s="3" t="b">
        <f t="shared" si="1312"/>
        <v>0</v>
      </c>
      <c r="AY433" s="3" t="b">
        <f t="shared" si="1312"/>
        <v>0</v>
      </c>
      <c r="AZ433" s="3" t="b">
        <f t="shared" si="1312"/>
        <v>0</v>
      </c>
    </row>
    <row r="434">
      <c r="A434" s="9" t="s">
        <v>488</v>
      </c>
      <c r="B434" s="3">
        <f t="shared" ref="B434:M434" si="1313">VALUE(MID($A434,B$1,1))</f>
        <v>0</v>
      </c>
      <c r="C434" s="3">
        <f t="shared" si="1313"/>
        <v>0</v>
      </c>
      <c r="D434" s="3">
        <f t="shared" si="1313"/>
        <v>0</v>
      </c>
      <c r="E434" s="3">
        <f t="shared" si="1313"/>
        <v>1</v>
      </c>
      <c r="F434" s="3">
        <f t="shared" si="1313"/>
        <v>1</v>
      </c>
      <c r="G434" s="3">
        <f t="shared" si="1313"/>
        <v>0</v>
      </c>
      <c r="H434" s="3">
        <f t="shared" si="1313"/>
        <v>1</v>
      </c>
      <c r="I434" s="3">
        <f t="shared" si="1313"/>
        <v>1</v>
      </c>
      <c r="J434" s="3">
        <f t="shared" si="1313"/>
        <v>0</v>
      </c>
      <c r="K434" s="3">
        <f t="shared" si="1313"/>
        <v>1</v>
      </c>
      <c r="L434" s="3">
        <f t="shared" si="1313"/>
        <v>1</v>
      </c>
      <c r="M434" s="3">
        <f t="shared" si="1313"/>
        <v>1</v>
      </c>
      <c r="AA434" s="3">
        <f t="shared" si="8"/>
        <v>439</v>
      </c>
      <c r="AB434" s="7" t="b">
        <v>1</v>
      </c>
      <c r="AC434" s="3" t="b">
        <f t="shared" si="9"/>
        <v>1</v>
      </c>
      <c r="AD434" s="3" t="b">
        <f t="shared" ref="AD434:AN434" si="1314">AND(AC434,C434=P$15)</f>
        <v>1</v>
      </c>
      <c r="AE434" s="3" t="b">
        <f t="shared" si="1314"/>
        <v>0</v>
      </c>
      <c r="AF434" s="3" t="b">
        <f t="shared" si="1314"/>
        <v>0</v>
      </c>
      <c r="AG434" s="3" t="b">
        <f t="shared" si="1314"/>
        <v>0</v>
      </c>
      <c r="AH434" s="3" t="b">
        <f t="shared" si="1314"/>
        <v>0</v>
      </c>
      <c r="AI434" s="3" t="b">
        <f t="shared" si="1314"/>
        <v>0</v>
      </c>
      <c r="AJ434" s="3" t="b">
        <f t="shared" si="1314"/>
        <v>0</v>
      </c>
      <c r="AK434" s="3" t="b">
        <f t="shared" si="1314"/>
        <v>0</v>
      </c>
      <c r="AL434" s="3" t="b">
        <f t="shared" si="1314"/>
        <v>0</v>
      </c>
      <c r="AM434" s="3" t="b">
        <f t="shared" si="1314"/>
        <v>0</v>
      </c>
      <c r="AN434" s="8" t="b">
        <f t="shared" si="1314"/>
        <v>0</v>
      </c>
      <c r="AO434" s="10" t="b">
        <f t="shared" si="11"/>
        <v>0</v>
      </c>
      <c r="AP434" s="3" t="b">
        <f t="shared" ref="AP434:AZ434" si="1315">AND(AO434,C434=P$21)</f>
        <v>0</v>
      </c>
      <c r="AQ434" s="3" t="b">
        <f t="shared" si="1315"/>
        <v>0</v>
      </c>
      <c r="AR434" s="3" t="b">
        <f t="shared" si="1315"/>
        <v>0</v>
      </c>
      <c r="AS434" s="3" t="b">
        <f t="shared" si="1315"/>
        <v>0</v>
      </c>
      <c r="AT434" s="3" t="b">
        <f t="shared" si="1315"/>
        <v>0</v>
      </c>
      <c r="AU434" s="3" t="b">
        <f t="shared" si="1315"/>
        <v>0</v>
      </c>
      <c r="AV434" s="3" t="b">
        <f t="shared" si="1315"/>
        <v>0</v>
      </c>
      <c r="AW434" s="3" t="b">
        <f t="shared" si="1315"/>
        <v>0</v>
      </c>
      <c r="AX434" s="3" t="b">
        <f t="shared" si="1315"/>
        <v>0</v>
      </c>
      <c r="AY434" s="3" t="b">
        <f t="shared" si="1315"/>
        <v>0</v>
      </c>
      <c r="AZ434" s="3" t="b">
        <f t="shared" si="1315"/>
        <v>0</v>
      </c>
    </row>
    <row r="435">
      <c r="A435" s="9" t="s">
        <v>489</v>
      </c>
      <c r="B435" s="3">
        <f t="shared" ref="B435:M435" si="1316">VALUE(MID($A435,B$1,1))</f>
        <v>1</v>
      </c>
      <c r="C435" s="3">
        <f t="shared" si="1316"/>
        <v>1</v>
      </c>
      <c r="D435" s="3">
        <f t="shared" si="1316"/>
        <v>0</v>
      </c>
      <c r="E435" s="3">
        <f t="shared" si="1316"/>
        <v>1</v>
      </c>
      <c r="F435" s="3">
        <f t="shared" si="1316"/>
        <v>1</v>
      </c>
      <c r="G435" s="3">
        <f t="shared" si="1316"/>
        <v>1</v>
      </c>
      <c r="H435" s="3">
        <f t="shared" si="1316"/>
        <v>1</v>
      </c>
      <c r="I435" s="3">
        <f t="shared" si="1316"/>
        <v>1</v>
      </c>
      <c r="J435" s="3">
        <f t="shared" si="1316"/>
        <v>0</v>
      </c>
      <c r="K435" s="3">
        <f t="shared" si="1316"/>
        <v>0</v>
      </c>
      <c r="L435" s="3">
        <f t="shared" si="1316"/>
        <v>0</v>
      </c>
      <c r="M435" s="3">
        <f t="shared" si="1316"/>
        <v>1</v>
      </c>
      <c r="AA435" s="3">
        <f t="shared" si="8"/>
        <v>3569</v>
      </c>
      <c r="AB435" s="7" t="b">
        <v>1</v>
      </c>
      <c r="AC435" s="3" t="b">
        <f t="shared" si="9"/>
        <v>0</v>
      </c>
      <c r="AD435" s="3" t="b">
        <f t="shared" ref="AD435:AN435" si="1317">AND(AC435,C435=P$15)</f>
        <v>0</v>
      </c>
      <c r="AE435" s="3" t="b">
        <f t="shared" si="1317"/>
        <v>0</v>
      </c>
      <c r="AF435" s="3" t="b">
        <f t="shared" si="1317"/>
        <v>0</v>
      </c>
      <c r="AG435" s="3" t="b">
        <f t="shared" si="1317"/>
        <v>0</v>
      </c>
      <c r="AH435" s="3" t="b">
        <f t="shared" si="1317"/>
        <v>0</v>
      </c>
      <c r="AI435" s="3" t="b">
        <f t="shared" si="1317"/>
        <v>0</v>
      </c>
      <c r="AJ435" s="3" t="b">
        <f t="shared" si="1317"/>
        <v>0</v>
      </c>
      <c r="AK435" s="3" t="b">
        <f t="shared" si="1317"/>
        <v>0</v>
      </c>
      <c r="AL435" s="3" t="b">
        <f t="shared" si="1317"/>
        <v>0</v>
      </c>
      <c r="AM435" s="3" t="b">
        <f t="shared" si="1317"/>
        <v>0</v>
      </c>
      <c r="AN435" s="8" t="b">
        <f t="shared" si="1317"/>
        <v>0</v>
      </c>
      <c r="AO435" s="10" t="b">
        <f t="shared" si="11"/>
        <v>1</v>
      </c>
      <c r="AP435" s="3" t="b">
        <f t="shared" ref="AP435:AZ435" si="1318">AND(AO435,C435=P$21)</f>
        <v>0</v>
      </c>
      <c r="AQ435" s="3" t="b">
        <f t="shared" si="1318"/>
        <v>0</v>
      </c>
      <c r="AR435" s="3" t="b">
        <f t="shared" si="1318"/>
        <v>0</v>
      </c>
      <c r="AS435" s="3" t="b">
        <f t="shared" si="1318"/>
        <v>0</v>
      </c>
      <c r="AT435" s="3" t="b">
        <f t="shared" si="1318"/>
        <v>0</v>
      </c>
      <c r="AU435" s="3" t="b">
        <f t="shared" si="1318"/>
        <v>0</v>
      </c>
      <c r="AV435" s="3" t="b">
        <f t="shared" si="1318"/>
        <v>0</v>
      </c>
      <c r="AW435" s="3" t="b">
        <f t="shared" si="1318"/>
        <v>0</v>
      </c>
      <c r="AX435" s="3" t="b">
        <f t="shared" si="1318"/>
        <v>0</v>
      </c>
      <c r="AY435" s="3" t="b">
        <f t="shared" si="1318"/>
        <v>0</v>
      </c>
      <c r="AZ435" s="3" t="b">
        <f t="shared" si="1318"/>
        <v>0</v>
      </c>
    </row>
    <row r="436">
      <c r="A436" s="9" t="s">
        <v>490</v>
      </c>
      <c r="B436" s="3">
        <f t="shared" ref="B436:M436" si="1319">VALUE(MID($A436,B$1,1))</f>
        <v>1</v>
      </c>
      <c r="C436" s="3">
        <f t="shared" si="1319"/>
        <v>1</v>
      </c>
      <c r="D436" s="3">
        <f t="shared" si="1319"/>
        <v>1</v>
      </c>
      <c r="E436" s="3">
        <f t="shared" si="1319"/>
        <v>0</v>
      </c>
      <c r="F436" s="3">
        <f t="shared" si="1319"/>
        <v>1</v>
      </c>
      <c r="G436" s="3">
        <f t="shared" si="1319"/>
        <v>0</v>
      </c>
      <c r="H436" s="3">
        <f t="shared" si="1319"/>
        <v>1</v>
      </c>
      <c r="I436" s="3">
        <f t="shared" si="1319"/>
        <v>1</v>
      </c>
      <c r="J436" s="3">
        <f t="shared" si="1319"/>
        <v>0</v>
      </c>
      <c r="K436" s="3">
        <f t="shared" si="1319"/>
        <v>1</v>
      </c>
      <c r="L436" s="3">
        <f t="shared" si="1319"/>
        <v>0</v>
      </c>
      <c r="M436" s="3">
        <f t="shared" si="1319"/>
        <v>0</v>
      </c>
      <c r="AA436" s="3">
        <f t="shared" si="8"/>
        <v>3764</v>
      </c>
      <c r="AB436" s="7" t="b">
        <v>1</v>
      </c>
      <c r="AC436" s="3" t="b">
        <f t="shared" si="9"/>
        <v>0</v>
      </c>
      <c r="AD436" s="3" t="b">
        <f t="shared" ref="AD436:AN436" si="1320">AND(AC436,C436=P$15)</f>
        <v>0</v>
      </c>
      <c r="AE436" s="3" t="b">
        <f t="shared" si="1320"/>
        <v>0</v>
      </c>
      <c r="AF436" s="3" t="b">
        <f t="shared" si="1320"/>
        <v>0</v>
      </c>
      <c r="AG436" s="3" t="b">
        <f t="shared" si="1320"/>
        <v>0</v>
      </c>
      <c r="AH436" s="3" t="b">
        <f t="shared" si="1320"/>
        <v>0</v>
      </c>
      <c r="AI436" s="3" t="b">
        <f t="shared" si="1320"/>
        <v>0</v>
      </c>
      <c r="AJ436" s="3" t="b">
        <f t="shared" si="1320"/>
        <v>0</v>
      </c>
      <c r="AK436" s="3" t="b">
        <f t="shared" si="1320"/>
        <v>0</v>
      </c>
      <c r="AL436" s="3" t="b">
        <f t="shared" si="1320"/>
        <v>0</v>
      </c>
      <c r="AM436" s="3" t="b">
        <f t="shared" si="1320"/>
        <v>0</v>
      </c>
      <c r="AN436" s="8" t="b">
        <f t="shared" si="1320"/>
        <v>0</v>
      </c>
      <c r="AO436" s="10" t="b">
        <f t="shared" si="11"/>
        <v>1</v>
      </c>
      <c r="AP436" s="3" t="b">
        <f t="shared" ref="AP436:AZ436" si="1321">AND(AO436,C436=P$21)</f>
        <v>0</v>
      </c>
      <c r="AQ436" s="3" t="b">
        <f t="shared" si="1321"/>
        <v>0</v>
      </c>
      <c r="AR436" s="3" t="b">
        <f t="shared" si="1321"/>
        <v>0</v>
      </c>
      <c r="AS436" s="3" t="b">
        <f t="shared" si="1321"/>
        <v>0</v>
      </c>
      <c r="AT436" s="3" t="b">
        <f t="shared" si="1321"/>
        <v>0</v>
      </c>
      <c r="AU436" s="3" t="b">
        <f t="shared" si="1321"/>
        <v>0</v>
      </c>
      <c r="AV436" s="3" t="b">
        <f t="shared" si="1321"/>
        <v>0</v>
      </c>
      <c r="AW436" s="3" t="b">
        <f t="shared" si="1321"/>
        <v>0</v>
      </c>
      <c r="AX436" s="3" t="b">
        <f t="shared" si="1321"/>
        <v>0</v>
      </c>
      <c r="AY436" s="3" t="b">
        <f t="shared" si="1321"/>
        <v>0</v>
      </c>
      <c r="AZ436" s="3" t="b">
        <f t="shared" si="1321"/>
        <v>0</v>
      </c>
    </row>
    <row r="437">
      <c r="A437" s="9" t="s">
        <v>491</v>
      </c>
      <c r="B437" s="3">
        <f t="shared" ref="B437:M437" si="1322">VALUE(MID($A437,B$1,1))</f>
        <v>0</v>
      </c>
      <c r="C437" s="3">
        <f t="shared" si="1322"/>
        <v>1</v>
      </c>
      <c r="D437" s="3">
        <f t="shared" si="1322"/>
        <v>1</v>
      </c>
      <c r="E437" s="3">
        <f t="shared" si="1322"/>
        <v>0</v>
      </c>
      <c r="F437" s="3">
        <f t="shared" si="1322"/>
        <v>0</v>
      </c>
      <c r="G437" s="3">
        <f t="shared" si="1322"/>
        <v>1</v>
      </c>
      <c r="H437" s="3">
        <f t="shared" si="1322"/>
        <v>0</v>
      </c>
      <c r="I437" s="3">
        <f t="shared" si="1322"/>
        <v>0</v>
      </c>
      <c r="J437" s="3">
        <f t="shared" si="1322"/>
        <v>0</v>
      </c>
      <c r="K437" s="3">
        <f t="shared" si="1322"/>
        <v>0</v>
      </c>
      <c r="L437" s="3">
        <f t="shared" si="1322"/>
        <v>0</v>
      </c>
      <c r="M437" s="3">
        <f t="shared" si="1322"/>
        <v>0</v>
      </c>
      <c r="AA437" s="3">
        <f t="shared" si="8"/>
        <v>1600</v>
      </c>
      <c r="AB437" s="7" t="b">
        <v>1</v>
      </c>
      <c r="AC437" s="3" t="b">
        <f t="shared" si="9"/>
        <v>1</v>
      </c>
      <c r="AD437" s="3" t="b">
        <f t="shared" ref="AD437:AN437" si="1323">AND(AC437,C437=P$15)</f>
        <v>0</v>
      </c>
      <c r="AE437" s="3" t="b">
        <f t="shared" si="1323"/>
        <v>0</v>
      </c>
      <c r="AF437" s="3" t="b">
        <f t="shared" si="1323"/>
        <v>0</v>
      </c>
      <c r="AG437" s="3" t="b">
        <f t="shared" si="1323"/>
        <v>0</v>
      </c>
      <c r="AH437" s="3" t="b">
        <f t="shared" si="1323"/>
        <v>0</v>
      </c>
      <c r="AI437" s="3" t="b">
        <f t="shared" si="1323"/>
        <v>0</v>
      </c>
      <c r="AJ437" s="3" t="b">
        <f t="shared" si="1323"/>
        <v>0</v>
      </c>
      <c r="AK437" s="3" t="b">
        <f t="shared" si="1323"/>
        <v>0</v>
      </c>
      <c r="AL437" s="3" t="b">
        <f t="shared" si="1323"/>
        <v>0</v>
      </c>
      <c r="AM437" s="3" t="b">
        <f t="shared" si="1323"/>
        <v>0</v>
      </c>
      <c r="AN437" s="8" t="b">
        <f t="shared" si="1323"/>
        <v>0</v>
      </c>
      <c r="AO437" s="10" t="b">
        <f t="shared" si="11"/>
        <v>0</v>
      </c>
      <c r="AP437" s="3" t="b">
        <f t="shared" ref="AP437:AZ437" si="1324">AND(AO437,C437=P$21)</f>
        <v>0</v>
      </c>
      <c r="AQ437" s="3" t="b">
        <f t="shared" si="1324"/>
        <v>0</v>
      </c>
      <c r="AR437" s="3" t="b">
        <f t="shared" si="1324"/>
        <v>0</v>
      </c>
      <c r="AS437" s="3" t="b">
        <f t="shared" si="1324"/>
        <v>0</v>
      </c>
      <c r="AT437" s="3" t="b">
        <f t="shared" si="1324"/>
        <v>0</v>
      </c>
      <c r="AU437" s="3" t="b">
        <f t="shared" si="1324"/>
        <v>0</v>
      </c>
      <c r="AV437" s="3" t="b">
        <f t="shared" si="1324"/>
        <v>0</v>
      </c>
      <c r="AW437" s="3" t="b">
        <f t="shared" si="1324"/>
        <v>0</v>
      </c>
      <c r="AX437" s="3" t="b">
        <f t="shared" si="1324"/>
        <v>0</v>
      </c>
      <c r="AY437" s="3" t="b">
        <f t="shared" si="1324"/>
        <v>0</v>
      </c>
      <c r="AZ437" s="3" t="b">
        <f t="shared" si="1324"/>
        <v>0</v>
      </c>
    </row>
    <row r="438">
      <c r="A438" s="9" t="s">
        <v>492</v>
      </c>
      <c r="B438" s="3">
        <f t="shared" ref="B438:M438" si="1325">VALUE(MID($A438,B$1,1))</f>
        <v>0</v>
      </c>
      <c r="C438" s="3">
        <f t="shared" si="1325"/>
        <v>0</v>
      </c>
      <c r="D438" s="3">
        <f t="shared" si="1325"/>
        <v>0</v>
      </c>
      <c r="E438" s="3">
        <f t="shared" si="1325"/>
        <v>1</v>
      </c>
      <c r="F438" s="3">
        <f t="shared" si="1325"/>
        <v>0</v>
      </c>
      <c r="G438" s="3">
        <f t="shared" si="1325"/>
        <v>0</v>
      </c>
      <c r="H438" s="3">
        <f t="shared" si="1325"/>
        <v>0</v>
      </c>
      <c r="I438" s="3">
        <f t="shared" si="1325"/>
        <v>0</v>
      </c>
      <c r="J438" s="3">
        <f t="shared" si="1325"/>
        <v>0</v>
      </c>
      <c r="K438" s="3">
        <f t="shared" si="1325"/>
        <v>1</v>
      </c>
      <c r="L438" s="3">
        <f t="shared" si="1325"/>
        <v>0</v>
      </c>
      <c r="M438" s="3">
        <f t="shared" si="1325"/>
        <v>1</v>
      </c>
      <c r="AA438" s="3">
        <f t="shared" si="8"/>
        <v>261</v>
      </c>
      <c r="AB438" s="7" t="b">
        <v>1</v>
      </c>
      <c r="AC438" s="3" t="b">
        <f t="shared" si="9"/>
        <v>1</v>
      </c>
      <c r="AD438" s="3" t="b">
        <f t="shared" ref="AD438:AN438" si="1326">AND(AC438,C438=P$15)</f>
        <v>1</v>
      </c>
      <c r="AE438" s="3" t="b">
        <f t="shared" si="1326"/>
        <v>0</v>
      </c>
      <c r="AF438" s="3" t="b">
        <f t="shared" si="1326"/>
        <v>0</v>
      </c>
      <c r="AG438" s="3" t="b">
        <f t="shared" si="1326"/>
        <v>0</v>
      </c>
      <c r="AH438" s="3" t="b">
        <f t="shared" si="1326"/>
        <v>0</v>
      </c>
      <c r="AI438" s="3" t="b">
        <f t="shared" si="1326"/>
        <v>0</v>
      </c>
      <c r="AJ438" s="3" t="b">
        <f t="shared" si="1326"/>
        <v>0</v>
      </c>
      <c r="AK438" s="3" t="b">
        <f t="shared" si="1326"/>
        <v>0</v>
      </c>
      <c r="AL438" s="3" t="b">
        <f t="shared" si="1326"/>
        <v>0</v>
      </c>
      <c r="AM438" s="3" t="b">
        <f t="shared" si="1326"/>
        <v>0</v>
      </c>
      <c r="AN438" s="8" t="b">
        <f t="shared" si="1326"/>
        <v>0</v>
      </c>
      <c r="AO438" s="10" t="b">
        <f t="shared" si="11"/>
        <v>0</v>
      </c>
      <c r="AP438" s="3" t="b">
        <f t="shared" ref="AP438:AZ438" si="1327">AND(AO438,C438=P$21)</f>
        <v>0</v>
      </c>
      <c r="AQ438" s="3" t="b">
        <f t="shared" si="1327"/>
        <v>0</v>
      </c>
      <c r="AR438" s="3" t="b">
        <f t="shared" si="1327"/>
        <v>0</v>
      </c>
      <c r="AS438" s="3" t="b">
        <f t="shared" si="1327"/>
        <v>0</v>
      </c>
      <c r="AT438" s="3" t="b">
        <f t="shared" si="1327"/>
        <v>0</v>
      </c>
      <c r="AU438" s="3" t="b">
        <f t="shared" si="1327"/>
        <v>0</v>
      </c>
      <c r="AV438" s="3" t="b">
        <f t="shared" si="1327"/>
        <v>0</v>
      </c>
      <c r="AW438" s="3" t="b">
        <f t="shared" si="1327"/>
        <v>0</v>
      </c>
      <c r="AX438" s="3" t="b">
        <f t="shared" si="1327"/>
        <v>0</v>
      </c>
      <c r="AY438" s="3" t="b">
        <f t="shared" si="1327"/>
        <v>0</v>
      </c>
      <c r="AZ438" s="3" t="b">
        <f t="shared" si="1327"/>
        <v>0</v>
      </c>
    </row>
    <row r="439">
      <c r="A439" s="9" t="s">
        <v>493</v>
      </c>
      <c r="B439" s="3">
        <f t="shared" ref="B439:M439" si="1328">VALUE(MID($A439,B$1,1))</f>
        <v>0</v>
      </c>
      <c r="C439" s="3">
        <f t="shared" si="1328"/>
        <v>1</v>
      </c>
      <c r="D439" s="3">
        <f t="shared" si="1328"/>
        <v>1</v>
      </c>
      <c r="E439" s="3">
        <f t="shared" si="1328"/>
        <v>1</v>
      </c>
      <c r="F439" s="3">
        <f t="shared" si="1328"/>
        <v>1</v>
      </c>
      <c r="G439" s="3">
        <f t="shared" si="1328"/>
        <v>0</v>
      </c>
      <c r="H439" s="3">
        <f t="shared" si="1328"/>
        <v>1</v>
      </c>
      <c r="I439" s="3">
        <f t="shared" si="1328"/>
        <v>0</v>
      </c>
      <c r="J439" s="3">
        <f t="shared" si="1328"/>
        <v>0</v>
      </c>
      <c r="K439" s="3">
        <f t="shared" si="1328"/>
        <v>1</v>
      </c>
      <c r="L439" s="3">
        <f t="shared" si="1328"/>
        <v>1</v>
      </c>
      <c r="M439" s="3">
        <f t="shared" si="1328"/>
        <v>0</v>
      </c>
      <c r="AA439" s="3">
        <f t="shared" si="8"/>
        <v>1958</v>
      </c>
      <c r="AB439" s="7" t="b">
        <v>1</v>
      </c>
      <c r="AC439" s="3" t="b">
        <f t="shared" si="9"/>
        <v>1</v>
      </c>
      <c r="AD439" s="3" t="b">
        <f t="shared" ref="AD439:AN439" si="1329">AND(AC439,C439=P$15)</f>
        <v>0</v>
      </c>
      <c r="AE439" s="3" t="b">
        <f t="shared" si="1329"/>
        <v>0</v>
      </c>
      <c r="AF439" s="3" t="b">
        <f t="shared" si="1329"/>
        <v>0</v>
      </c>
      <c r="AG439" s="3" t="b">
        <f t="shared" si="1329"/>
        <v>0</v>
      </c>
      <c r="AH439" s="3" t="b">
        <f t="shared" si="1329"/>
        <v>0</v>
      </c>
      <c r="AI439" s="3" t="b">
        <f t="shared" si="1329"/>
        <v>0</v>
      </c>
      <c r="AJ439" s="3" t="b">
        <f t="shared" si="1329"/>
        <v>0</v>
      </c>
      <c r="AK439" s="3" t="b">
        <f t="shared" si="1329"/>
        <v>0</v>
      </c>
      <c r="AL439" s="3" t="b">
        <f t="shared" si="1329"/>
        <v>0</v>
      </c>
      <c r="AM439" s="3" t="b">
        <f t="shared" si="1329"/>
        <v>0</v>
      </c>
      <c r="AN439" s="8" t="b">
        <f t="shared" si="1329"/>
        <v>0</v>
      </c>
      <c r="AO439" s="10" t="b">
        <f t="shared" si="11"/>
        <v>0</v>
      </c>
      <c r="AP439" s="3" t="b">
        <f t="shared" ref="AP439:AZ439" si="1330">AND(AO439,C439=P$21)</f>
        <v>0</v>
      </c>
      <c r="AQ439" s="3" t="b">
        <f t="shared" si="1330"/>
        <v>0</v>
      </c>
      <c r="AR439" s="3" t="b">
        <f t="shared" si="1330"/>
        <v>0</v>
      </c>
      <c r="AS439" s="3" t="b">
        <f t="shared" si="1330"/>
        <v>0</v>
      </c>
      <c r="AT439" s="3" t="b">
        <f t="shared" si="1330"/>
        <v>0</v>
      </c>
      <c r="AU439" s="3" t="b">
        <f t="shared" si="1330"/>
        <v>0</v>
      </c>
      <c r="AV439" s="3" t="b">
        <f t="shared" si="1330"/>
        <v>0</v>
      </c>
      <c r="AW439" s="3" t="b">
        <f t="shared" si="1330"/>
        <v>0</v>
      </c>
      <c r="AX439" s="3" t="b">
        <f t="shared" si="1330"/>
        <v>0</v>
      </c>
      <c r="AY439" s="3" t="b">
        <f t="shared" si="1330"/>
        <v>0</v>
      </c>
      <c r="AZ439" s="3" t="b">
        <f t="shared" si="1330"/>
        <v>0</v>
      </c>
    </row>
    <row r="440">
      <c r="A440" s="9" t="s">
        <v>494</v>
      </c>
      <c r="B440" s="3">
        <f t="shared" ref="B440:M440" si="1331">VALUE(MID($A440,B$1,1))</f>
        <v>1</v>
      </c>
      <c r="C440" s="3">
        <f t="shared" si="1331"/>
        <v>0</v>
      </c>
      <c r="D440" s="3">
        <f t="shared" si="1331"/>
        <v>0</v>
      </c>
      <c r="E440" s="3">
        <f t="shared" si="1331"/>
        <v>0</v>
      </c>
      <c r="F440" s="3">
        <f t="shared" si="1331"/>
        <v>1</v>
      </c>
      <c r="G440" s="3">
        <f t="shared" si="1331"/>
        <v>1</v>
      </c>
      <c r="H440" s="3">
        <f t="shared" si="1331"/>
        <v>0</v>
      </c>
      <c r="I440" s="3">
        <f t="shared" si="1331"/>
        <v>1</v>
      </c>
      <c r="J440" s="3">
        <f t="shared" si="1331"/>
        <v>0</v>
      </c>
      <c r="K440" s="3">
        <f t="shared" si="1331"/>
        <v>1</v>
      </c>
      <c r="L440" s="3">
        <f t="shared" si="1331"/>
        <v>1</v>
      </c>
      <c r="M440" s="3">
        <f t="shared" si="1331"/>
        <v>1</v>
      </c>
      <c r="AA440" s="3">
        <f t="shared" si="8"/>
        <v>2263</v>
      </c>
      <c r="AB440" s="7" t="b">
        <v>1</v>
      </c>
      <c r="AC440" s="3" t="b">
        <f t="shared" si="9"/>
        <v>0</v>
      </c>
      <c r="AD440" s="3" t="b">
        <f t="shared" ref="AD440:AN440" si="1332">AND(AC440,C440=P$15)</f>
        <v>0</v>
      </c>
      <c r="AE440" s="3" t="b">
        <f t="shared" si="1332"/>
        <v>0</v>
      </c>
      <c r="AF440" s="3" t="b">
        <f t="shared" si="1332"/>
        <v>0</v>
      </c>
      <c r="AG440" s="3" t="b">
        <f t="shared" si="1332"/>
        <v>0</v>
      </c>
      <c r="AH440" s="3" t="b">
        <f t="shared" si="1332"/>
        <v>0</v>
      </c>
      <c r="AI440" s="3" t="b">
        <f t="shared" si="1332"/>
        <v>0</v>
      </c>
      <c r="AJ440" s="3" t="b">
        <f t="shared" si="1332"/>
        <v>0</v>
      </c>
      <c r="AK440" s="3" t="b">
        <f t="shared" si="1332"/>
        <v>0</v>
      </c>
      <c r="AL440" s="3" t="b">
        <f t="shared" si="1332"/>
        <v>0</v>
      </c>
      <c r="AM440" s="3" t="b">
        <f t="shared" si="1332"/>
        <v>0</v>
      </c>
      <c r="AN440" s="8" t="b">
        <f t="shared" si="1332"/>
        <v>0</v>
      </c>
      <c r="AO440" s="10" t="b">
        <f t="shared" si="11"/>
        <v>1</v>
      </c>
      <c r="AP440" s="3" t="b">
        <f t="shared" ref="AP440:AZ440" si="1333">AND(AO440,C440=P$21)</f>
        <v>1</v>
      </c>
      <c r="AQ440" s="3" t="b">
        <f t="shared" si="1333"/>
        <v>0</v>
      </c>
      <c r="AR440" s="3" t="b">
        <f t="shared" si="1333"/>
        <v>0</v>
      </c>
      <c r="AS440" s="3" t="b">
        <f t="shared" si="1333"/>
        <v>0</v>
      </c>
      <c r="AT440" s="3" t="b">
        <f t="shared" si="1333"/>
        <v>0</v>
      </c>
      <c r="AU440" s="3" t="b">
        <f t="shared" si="1333"/>
        <v>0</v>
      </c>
      <c r="AV440" s="3" t="b">
        <f t="shared" si="1333"/>
        <v>0</v>
      </c>
      <c r="AW440" s="3" t="b">
        <f t="shared" si="1333"/>
        <v>0</v>
      </c>
      <c r="AX440" s="3" t="b">
        <f t="shared" si="1333"/>
        <v>0</v>
      </c>
      <c r="AY440" s="3" t="b">
        <f t="shared" si="1333"/>
        <v>0</v>
      </c>
      <c r="AZ440" s="3" t="b">
        <f t="shared" si="1333"/>
        <v>0</v>
      </c>
    </row>
    <row r="441">
      <c r="A441" s="9" t="s">
        <v>495</v>
      </c>
      <c r="B441" s="3">
        <f t="shared" ref="B441:M441" si="1334">VALUE(MID($A441,B$1,1))</f>
        <v>0</v>
      </c>
      <c r="C441" s="3">
        <f t="shared" si="1334"/>
        <v>1</v>
      </c>
      <c r="D441" s="3">
        <f t="shared" si="1334"/>
        <v>0</v>
      </c>
      <c r="E441" s="3">
        <f t="shared" si="1334"/>
        <v>0</v>
      </c>
      <c r="F441" s="3">
        <f t="shared" si="1334"/>
        <v>0</v>
      </c>
      <c r="G441" s="3">
        <f t="shared" si="1334"/>
        <v>0</v>
      </c>
      <c r="H441" s="3">
        <f t="shared" si="1334"/>
        <v>1</v>
      </c>
      <c r="I441" s="3">
        <f t="shared" si="1334"/>
        <v>0</v>
      </c>
      <c r="J441" s="3">
        <f t="shared" si="1334"/>
        <v>1</v>
      </c>
      <c r="K441" s="3">
        <f t="shared" si="1334"/>
        <v>0</v>
      </c>
      <c r="L441" s="3">
        <f t="shared" si="1334"/>
        <v>1</v>
      </c>
      <c r="M441" s="3">
        <f t="shared" si="1334"/>
        <v>0</v>
      </c>
      <c r="AA441" s="3">
        <f t="shared" si="8"/>
        <v>1066</v>
      </c>
      <c r="AB441" s="7" t="b">
        <v>1</v>
      </c>
      <c r="AC441" s="3" t="b">
        <f t="shared" si="9"/>
        <v>1</v>
      </c>
      <c r="AD441" s="3" t="b">
        <f t="shared" ref="AD441:AN441" si="1335">AND(AC441,C441=P$15)</f>
        <v>0</v>
      </c>
      <c r="AE441" s="3" t="b">
        <f t="shared" si="1335"/>
        <v>0</v>
      </c>
      <c r="AF441" s="3" t="b">
        <f t="shared" si="1335"/>
        <v>0</v>
      </c>
      <c r="AG441" s="3" t="b">
        <f t="shared" si="1335"/>
        <v>0</v>
      </c>
      <c r="AH441" s="3" t="b">
        <f t="shared" si="1335"/>
        <v>0</v>
      </c>
      <c r="AI441" s="3" t="b">
        <f t="shared" si="1335"/>
        <v>0</v>
      </c>
      <c r="AJ441" s="3" t="b">
        <f t="shared" si="1335"/>
        <v>0</v>
      </c>
      <c r="AK441" s="3" t="b">
        <f t="shared" si="1335"/>
        <v>0</v>
      </c>
      <c r="AL441" s="3" t="b">
        <f t="shared" si="1335"/>
        <v>0</v>
      </c>
      <c r="AM441" s="3" t="b">
        <f t="shared" si="1335"/>
        <v>0</v>
      </c>
      <c r="AN441" s="8" t="b">
        <f t="shared" si="1335"/>
        <v>0</v>
      </c>
      <c r="AO441" s="10" t="b">
        <f t="shared" si="11"/>
        <v>0</v>
      </c>
      <c r="AP441" s="3" t="b">
        <f t="shared" ref="AP441:AZ441" si="1336">AND(AO441,C441=P$21)</f>
        <v>0</v>
      </c>
      <c r="AQ441" s="3" t="b">
        <f t="shared" si="1336"/>
        <v>0</v>
      </c>
      <c r="AR441" s="3" t="b">
        <f t="shared" si="1336"/>
        <v>0</v>
      </c>
      <c r="AS441" s="3" t="b">
        <f t="shared" si="1336"/>
        <v>0</v>
      </c>
      <c r="AT441" s="3" t="b">
        <f t="shared" si="1336"/>
        <v>0</v>
      </c>
      <c r="AU441" s="3" t="b">
        <f t="shared" si="1336"/>
        <v>0</v>
      </c>
      <c r="AV441" s="3" t="b">
        <f t="shared" si="1336"/>
        <v>0</v>
      </c>
      <c r="AW441" s="3" t="b">
        <f t="shared" si="1336"/>
        <v>0</v>
      </c>
      <c r="AX441" s="3" t="b">
        <f t="shared" si="1336"/>
        <v>0</v>
      </c>
      <c r="AY441" s="3" t="b">
        <f t="shared" si="1336"/>
        <v>0</v>
      </c>
      <c r="AZ441" s="3" t="b">
        <f t="shared" si="1336"/>
        <v>0</v>
      </c>
    </row>
    <row r="442">
      <c r="A442" s="9" t="s">
        <v>496</v>
      </c>
      <c r="B442" s="3">
        <f t="shared" ref="B442:M442" si="1337">VALUE(MID($A442,B$1,1))</f>
        <v>0</v>
      </c>
      <c r="C442" s="3">
        <f t="shared" si="1337"/>
        <v>0</v>
      </c>
      <c r="D442" s="3">
        <f t="shared" si="1337"/>
        <v>0</v>
      </c>
      <c r="E442" s="3">
        <f t="shared" si="1337"/>
        <v>1</v>
      </c>
      <c r="F442" s="3">
        <f t="shared" si="1337"/>
        <v>1</v>
      </c>
      <c r="G442" s="3">
        <f t="shared" si="1337"/>
        <v>1</v>
      </c>
      <c r="H442" s="3">
        <f t="shared" si="1337"/>
        <v>0</v>
      </c>
      <c r="I442" s="3">
        <f t="shared" si="1337"/>
        <v>0</v>
      </c>
      <c r="J442" s="3">
        <f t="shared" si="1337"/>
        <v>1</v>
      </c>
      <c r="K442" s="3">
        <f t="shared" si="1337"/>
        <v>1</v>
      </c>
      <c r="L442" s="3">
        <f t="shared" si="1337"/>
        <v>0</v>
      </c>
      <c r="M442" s="3">
        <f t="shared" si="1337"/>
        <v>0</v>
      </c>
      <c r="AA442" s="3">
        <f t="shared" si="8"/>
        <v>460</v>
      </c>
      <c r="AB442" s="7" t="b">
        <v>1</v>
      </c>
      <c r="AC442" s="3" t="b">
        <f t="shared" si="9"/>
        <v>1</v>
      </c>
      <c r="AD442" s="3" t="b">
        <f t="shared" ref="AD442:AN442" si="1338">AND(AC442,C442=P$15)</f>
        <v>1</v>
      </c>
      <c r="AE442" s="3" t="b">
        <f t="shared" si="1338"/>
        <v>0</v>
      </c>
      <c r="AF442" s="3" t="b">
        <f t="shared" si="1338"/>
        <v>0</v>
      </c>
      <c r="AG442" s="3" t="b">
        <f t="shared" si="1338"/>
        <v>0</v>
      </c>
      <c r="AH442" s="3" t="b">
        <f t="shared" si="1338"/>
        <v>0</v>
      </c>
      <c r="AI442" s="3" t="b">
        <f t="shared" si="1338"/>
        <v>0</v>
      </c>
      <c r="AJ442" s="3" t="b">
        <f t="shared" si="1338"/>
        <v>0</v>
      </c>
      <c r="AK442" s="3" t="b">
        <f t="shared" si="1338"/>
        <v>0</v>
      </c>
      <c r="AL442" s="3" t="b">
        <f t="shared" si="1338"/>
        <v>0</v>
      </c>
      <c r="AM442" s="3" t="b">
        <f t="shared" si="1338"/>
        <v>0</v>
      </c>
      <c r="AN442" s="8" t="b">
        <f t="shared" si="1338"/>
        <v>0</v>
      </c>
      <c r="AO442" s="10" t="b">
        <f t="shared" si="11"/>
        <v>0</v>
      </c>
      <c r="AP442" s="3" t="b">
        <f t="shared" ref="AP442:AZ442" si="1339">AND(AO442,C442=P$21)</f>
        <v>0</v>
      </c>
      <c r="AQ442" s="3" t="b">
        <f t="shared" si="1339"/>
        <v>0</v>
      </c>
      <c r="AR442" s="3" t="b">
        <f t="shared" si="1339"/>
        <v>0</v>
      </c>
      <c r="AS442" s="3" t="b">
        <f t="shared" si="1339"/>
        <v>0</v>
      </c>
      <c r="AT442" s="3" t="b">
        <f t="shared" si="1339"/>
        <v>0</v>
      </c>
      <c r="AU442" s="3" t="b">
        <f t="shared" si="1339"/>
        <v>0</v>
      </c>
      <c r="AV442" s="3" t="b">
        <f t="shared" si="1339"/>
        <v>0</v>
      </c>
      <c r="AW442" s="3" t="b">
        <f t="shared" si="1339"/>
        <v>0</v>
      </c>
      <c r="AX442" s="3" t="b">
        <f t="shared" si="1339"/>
        <v>0</v>
      </c>
      <c r="AY442" s="3" t="b">
        <f t="shared" si="1339"/>
        <v>0</v>
      </c>
      <c r="AZ442" s="3" t="b">
        <f t="shared" si="1339"/>
        <v>0</v>
      </c>
    </row>
    <row r="443">
      <c r="A443" s="9" t="s">
        <v>497</v>
      </c>
      <c r="B443" s="3">
        <f t="shared" ref="B443:M443" si="1340">VALUE(MID($A443,B$1,1))</f>
        <v>0</v>
      </c>
      <c r="C443" s="3">
        <f t="shared" si="1340"/>
        <v>0</v>
      </c>
      <c r="D443" s="3">
        <f t="shared" si="1340"/>
        <v>0</v>
      </c>
      <c r="E443" s="3">
        <f t="shared" si="1340"/>
        <v>0</v>
      </c>
      <c r="F443" s="3">
        <f t="shared" si="1340"/>
        <v>1</v>
      </c>
      <c r="G443" s="3">
        <f t="shared" si="1340"/>
        <v>1</v>
      </c>
      <c r="H443" s="3">
        <f t="shared" si="1340"/>
        <v>0</v>
      </c>
      <c r="I443" s="3">
        <f t="shared" si="1340"/>
        <v>0</v>
      </c>
      <c r="J443" s="3">
        <f t="shared" si="1340"/>
        <v>1</v>
      </c>
      <c r="K443" s="3">
        <f t="shared" si="1340"/>
        <v>0</v>
      </c>
      <c r="L443" s="3">
        <f t="shared" si="1340"/>
        <v>0</v>
      </c>
      <c r="M443" s="3">
        <f t="shared" si="1340"/>
        <v>1</v>
      </c>
      <c r="AA443" s="3">
        <f t="shared" si="8"/>
        <v>201</v>
      </c>
      <c r="AB443" s="7" t="b">
        <v>1</v>
      </c>
      <c r="AC443" s="3" t="b">
        <f t="shared" si="9"/>
        <v>1</v>
      </c>
      <c r="AD443" s="3" t="b">
        <f t="shared" ref="AD443:AN443" si="1341">AND(AC443,C443=P$15)</f>
        <v>1</v>
      </c>
      <c r="AE443" s="3" t="b">
        <f t="shared" si="1341"/>
        <v>0</v>
      </c>
      <c r="AF443" s="3" t="b">
        <f t="shared" si="1341"/>
        <v>0</v>
      </c>
      <c r="AG443" s="3" t="b">
        <f t="shared" si="1341"/>
        <v>0</v>
      </c>
      <c r="AH443" s="3" t="b">
        <f t="shared" si="1341"/>
        <v>0</v>
      </c>
      <c r="AI443" s="3" t="b">
        <f t="shared" si="1341"/>
        <v>0</v>
      </c>
      <c r="AJ443" s="3" t="b">
        <f t="shared" si="1341"/>
        <v>0</v>
      </c>
      <c r="AK443" s="3" t="b">
        <f t="shared" si="1341"/>
        <v>0</v>
      </c>
      <c r="AL443" s="3" t="b">
        <f t="shared" si="1341"/>
        <v>0</v>
      </c>
      <c r="AM443" s="3" t="b">
        <f t="shared" si="1341"/>
        <v>0</v>
      </c>
      <c r="AN443" s="8" t="b">
        <f t="shared" si="1341"/>
        <v>0</v>
      </c>
      <c r="AO443" s="10" t="b">
        <f t="shared" si="11"/>
        <v>0</v>
      </c>
      <c r="AP443" s="3" t="b">
        <f t="shared" ref="AP443:AZ443" si="1342">AND(AO443,C443=P$21)</f>
        <v>0</v>
      </c>
      <c r="AQ443" s="3" t="b">
        <f t="shared" si="1342"/>
        <v>0</v>
      </c>
      <c r="AR443" s="3" t="b">
        <f t="shared" si="1342"/>
        <v>0</v>
      </c>
      <c r="AS443" s="3" t="b">
        <f t="shared" si="1342"/>
        <v>0</v>
      </c>
      <c r="AT443" s="3" t="b">
        <f t="shared" si="1342"/>
        <v>0</v>
      </c>
      <c r="AU443" s="3" t="b">
        <f t="shared" si="1342"/>
        <v>0</v>
      </c>
      <c r="AV443" s="3" t="b">
        <f t="shared" si="1342"/>
        <v>0</v>
      </c>
      <c r="AW443" s="3" t="b">
        <f t="shared" si="1342"/>
        <v>0</v>
      </c>
      <c r="AX443" s="3" t="b">
        <f t="shared" si="1342"/>
        <v>0</v>
      </c>
      <c r="AY443" s="3" t="b">
        <f t="shared" si="1342"/>
        <v>0</v>
      </c>
      <c r="AZ443" s="3" t="b">
        <f t="shared" si="1342"/>
        <v>0</v>
      </c>
    </row>
    <row r="444">
      <c r="A444" s="9" t="s">
        <v>498</v>
      </c>
      <c r="B444" s="3">
        <f t="shared" ref="B444:M444" si="1343">VALUE(MID($A444,B$1,1))</f>
        <v>0</v>
      </c>
      <c r="C444" s="3">
        <f t="shared" si="1343"/>
        <v>1</v>
      </c>
      <c r="D444" s="3">
        <f t="shared" si="1343"/>
        <v>1</v>
      </c>
      <c r="E444" s="3">
        <f t="shared" si="1343"/>
        <v>0</v>
      </c>
      <c r="F444" s="3">
        <f t="shared" si="1343"/>
        <v>1</v>
      </c>
      <c r="G444" s="3">
        <f t="shared" si="1343"/>
        <v>0</v>
      </c>
      <c r="H444" s="3">
        <f t="shared" si="1343"/>
        <v>1</v>
      </c>
      <c r="I444" s="3">
        <f t="shared" si="1343"/>
        <v>0</v>
      </c>
      <c r="J444" s="3">
        <f t="shared" si="1343"/>
        <v>0</v>
      </c>
      <c r="K444" s="3">
        <f t="shared" si="1343"/>
        <v>0</v>
      </c>
      <c r="L444" s="3">
        <f t="shared" si="1343"/>
        <v>1</v>
      </c>
      <c r="M444" s="3">
        <f t="shared" si="1343"/>
        <v>0</v>
      </c>
      <c r="AA444" s="3">
        <f t="shared" si="8"/>
        <v>1698</v>
      </c>
      <c r="AB444" s="7" t="b">
        <v>1</v>
      </c>
      <c r="AC444" s="3" t="b">
        <f t="shared" si="9"/>
        <v>1</v>
      </c>
      <c r="AD444" s="3" t="b">
        <f t="shared" ref="AD444:AN444" si="1344">AND(AC444,C444=P$15)</f>
        <v>0</v>
      </c>
      <c r="AE444" s="3" t="b">
        <f t="shared" si="1344"/>
        <v>0</v>
      </c>
      <c r="AF444" s="3" t="b">
        <f t="shared" si="1344"/>
        <v>0</v>
      </c>
      <c r="AG444" s="3" t="b">
        <f t="shared" si="1344"/>
        <v>0</v>
      </c>
      <c r="AH444" s="3" t="b">
        <f t="shared" si="1344"/>
        <v>0</v>
      </c>
      <c r="AI444" s="3" t="b">
        <f t="shared" si="1344"/>
        <v>0</v>
      </c>
      <c r="AJ444" s="3" t="b">
        <f t="shared" si="1344"/>
        <v>0</v>
      </c>
      <c r="AK444" s="3" t="b">
        <f t="shared" si="1344"/>
        <v>0</v>
      </c>
      <c r="AL444" s="3" t="b">
        <f t="shared" si="1344"/>
        <v>0</v>
      </c>
      <c r="AM444" s="3" t="b">
        <f t="shared" si="1344"/>
        <v>0</v>
      </c>
      <c r="AN444" s="8" t="b">
        <f t="shared" si="1344"/>
        <v>0</v>
      </c>
      <c r="AO444" s="10" t="b">
        <f t="shared" si="11"/>
        <v>0</v>
      </c>
      <c r="AP444" s="3" t="b">
        <f t="shared" ref="AP444:AZ444" si="1345">AND(AO444,C444=P$21)</f>
        <v>0</v>
      </c>
      <c r="AQ444" s="3" t="b">
        <f t="shared" si="1345"/>
        <v>0</v>
      </c>
      <c r="AR444" s="3" t="b">
        <f t="shared" si="1345"/>
        <v>0</v>
      </c>
      <c r="AS444" s="3" t="b">
        <f t="shared" si="1345"/>
        <v>0</v>
      </c>
      <c r="AT444" s="3" t="b">
        <f t="shared" si="1345"/>
        <v>0</v>
      </c>
      <c r="AU444" s="3" t="b">
        <f t="shared" si="1345"/>
        <v>0</v>
      </c>
      <c r="AV444" s="3" t="b">
        <f t="shared" si="1345"/>
        <v>0</v>
      </c>
      <c r="AW444" s="3" t="b">
        <f t="shared" si="1345"/>
        <v>0</v>
      </c>
      <c r="AX444" s="3" t="b">
        <f t="shared" si="1345"/>
        <v>0</v>
      </c>
      <c r="AY444" s="3" t="b">
        <f t="shared" si="1345"/>
        <v>0</v>
      </c>
      <c r="AZ444" s="3" t="b">
        <f t="shared" si="1345"/>
        <v>0</v>
      </c>
    </row>
    <row r="445">
      <c r="A445" s="9" t="s">
        <v>499</v>
      </c>
      <c r="B445" s="3">
        <f t="shared" ref="B445:M445" si="1346">VALUE(MID($A445,B$1,1))</f>
        <v>1</v>
      </c>
      <c r="C445" s="3">
        <f t="shared" si="1346"/>
        <v>1</v>
      </c>
      <c r="D445" s="3">
        <f t="shared" si="1346"/>
        <v>0</v>
      </c>
      <c r="E445" s="3">
        <f t="shared" si="1346"/>
        <v>1</v>
      </c>
      <c r="F445" s="3">
        <f t="shared" si="1346"/>
        <v>1</v>
      </c>
      <c r="G445" s="3">
        <f t="shared" si="1346"/>
        <v>0</v>
      </c>
      <c r="H445" s="3">
        <f t="shared" si="1346"/>
        <v>1</v>
      </c>
      <c r="I445" s="3">
        <f t="shared" si="1346"/>
        <v>0</v>
      </c>
      <c r="J445" s="3">
        <f t="shared" si="1346"/>
        <v>0</v>
      </c>
      <c r="K445" s="3">
        <f t="shared" si="1346"/>
        <v>1</v>
      </c>
      <c r="L445" s="3">
        <f t="shared" si="1346"/>
        <v>0</v>
      </c>
      <c r="M445" s="3">
        <f t="shared" si="1346"/>
        <v>0</v>
      </c>
      <c r="AA445" s="3">
        <f t="shared" si="8"/>
        <v>3492</v>
      </c>
      <c r="AB445" s="7" t="b">
        <v>1</v>
      </c>
      <c r="AC445" s="3" t="b">
        <f t="shared" si="9"/>
        <v>0</v>
      </c>
      <c r="AD445" s="3" t="b">
        <f t="shared" ref="AD445:AN445" si="1347">AND(AC445,C445=P$15)</f>
        <v>0</v>
      </c>
      <c r="AE445" s="3" t="b">
        <f t="shared" si="1347"/>
        <v>0</v>
      </c>
      <c r="AF445" s="3" t="b">
        <f t="shared" si="1347"/>
        <v>0</v>
      </c>
      <c r="AG445" s="3" t="b">
        <f t="shared" si="1347"/>
        <v>0</v>
      </c>
      <c r="AH445" s="3" t="b">
        <f t="shared" si="1347"/>
        <v>0</v>
      </c>
      <c r="AI445" s="3" t="b">
        <f t="shared" si="1347"/>
        <v>0</v>
      </c>
      <c r="AJ445" s="3" t="b">
        <f t="shared" si="1347"/>
        <v>0</v>
      </c>
      <c r="AK445" s="3" t="b">
        <f t="shared" si="1347"/>
        <v>0</v>
      </c>
      <c r="AL445" s="3" t="b">
        <f t="shared" si="1347"/>
        <v>0</v>
      </c>
      <c r="AM445" s="3" t="b">
        <f t="shared" si="1347"/>
        <v>0</v>
      </c>
      <c r="AN445" s="8" t="b">
        <f t="shared" si="1347"/>
        <v>0</v>
      </c>
      <c r="AO445" s="10" t="b">
        <f t="shared" si="11"/>
        <v>1</v>
      </c>
      <c r="AP445" s="3" t="b">
        <f t="shared" ref="AP445:AZ445" si="1348">AND(AO445,C445=P$21)</f>
        <v>0</v>
      </c>
      <c r="AQ445" s="3" t="b">
        <f t="shared" si="1348"/>
        <v>0</v>
      </c>
      <c r="AR445" s="3" t="b">
        <f t="shared" si="1348"/>
        <v>0</v>
      </c>
      <c r="AS445" s="3" t="b">
        <f t="shared" si="1348"/>
        <v>0</v>
      </c>
      <c r="AT445" s="3" t="b">
        <f t="shared" si="1348"/>
        <v>0</v>
      </c>
      <c r="AU445" s="3" t="b">
        <f t="shared" si="1348"/>
        <v>0</v>
      </c>
      <c r="AV445" s="3" t="b">
        <f t="shared" si="1348"/>
        <v>0</v>
      </c>
      <c r="AW445" s="3" t="b">
        <f t="shared" si="1348"/>
        <v>0</v>
      </c>
      <c r="AX445" s="3" t="b">
        <f t="shared" si="1348"/>
        <v>0</v>
      </c>
      <c r="AY445" s="3" t="b">
        <f t="shared" si="1348"/>
        <v>0</v>
      </c>
      <c r="AZ445" s="3" t="b">
        <f t="shared" si="1348"/>
        <v>0</v>
      </c>
    </row>
    <row r="446">
      <c r="A446" s="9" t="s">
        <v>500</v>
      </c>
      <c r="B446" s="3">
        <f t="shared" ref="B446:M446" si="1349">VALUE(MID($A446,B$1,1))</f>
        <v>0</v>
      </c>
      <c r="C446" s="3">
        <f t="shared" si="1349"/>
        <v>0</v>
      </c>
      <c r="D446" s="3">
        <f t="shared" si="1349"/>
        <v>0</v>
      </c>
      <c r="E446" s="3">
        <f t="shared" si="1349"/>
        <v>1</v>
      </c>
      <c r="F446" s="3">
        <f t="shared" si="1349"/>
        <v>1</v>
      </c>
      <c r="G446" s="3">
        <f t="shared" si="1349"/>
        <v>1</v>
      </c>
      <c r="H446" s="3">
        <f t="shared" si="1349"/>
        <v>0</v>
      </c>
      <c r="I446" s="3">
        <f t="shared" si="1349"/>
        <v>1</v>
      </c>
      <c r="J446" s="3">
        <f t="shared" si="1349"/>
        <v>0</v>
      </c>
      <c r="K446" s="3">
        <f t="shared" si="1349"/>
        <v>0</v>
      </c>
      <c r="L446" s="3">
        <f t="shared" si="1349"/>
        <v>1</v>
      </c>
      <c r="M446" s="3">
        <f t="shared" si="1349"/>
        <v>1</v>
      </c>
      <c r="AA446" s="3">
        <f t="shared" si="8"/>
        <v>467</v>
      </c>
      <c r="AB446" s="7" t="b">
        <v>1</v>
      </c>
      <c r="AC446" s="3" t="b">
        <f t="shared" si="9"/>
        <v>1</v>
      </c>
      <c r="AD446" s="3" t="b">
        <f t="shared" ref="AD446:AN446" si="1350">AND(AC446,C446=P$15)</f>
        <v>1</v>
      </c>
      <c r="AE446" s="3" t="b">
        <f t="shared" si="1350"/>
        <v>0</v>
      </c>
      <c r="AF446" s="3" t="b">
        <f t="shared" si="1350"/>
        <v>0</v>
      </c>
      <c r="AG446" s="3" t="b">
        <f t="shared" si="1350"/>
        <v>0</v>
      </c>
      <c r="AH446" s="3" t="b">
        <f t="shared" si="1350"/>
        <v>0</v>
      </c>
      <c r="AI446" s="3" t="b">
        <f t="shared" si="1350"/>
        <v>0</v>
      </c>
      <c r="AJ446" s="3" t="b">
        <f t="shared" si="1350"/>
        <v>0</v>
      </c>
      <c r="AK446" s="3" t="b">
        <f t="shared" si="1350"/>
        <v>0</v>
      </c>
      <c r="AL446" s="3" t="b">
        <f t="shared" si="1350"/>
        <v>0</v>
      </c>
      <c r="AM446" s="3" t="b">
        <f t="shared" si="1350"/>
        <v>0</v>
      </c>
      <c r="AN446" s="8" t="b">
        <f t="shared" si="1350"/>
        <v>0</v>
      </c>
      <c r="AO446" s="10" t="b">
        <f t="shared" si="11"/>
        <v>0</v>
      </c>
      <c r="AP446" s="3" t="b">
        <f t="shared" ref="AP446:AZ446" si="1351">AND(AO446,C446=P$21)</f>
        <v>0</v>
      </c>
      <c r="AQ446" s="3" t="b">
        <f t="shared" si="1351"/>
        <v>0</v>
      </c>
      <c r="AR446" s="3" t="b">
        <f t="shared" si="1351"/>
        <v>0</v>
      </c>
      <c r="AS446" s="3" t="b">
        <f t="shared" si="1351"/>
        <v>0</v>
      </c>
      <c r="AT446" s="3" t="b">
        <f t="shared" si="1351"/>
        <v>0</v>
      </c>
      <c r="AU446" s="3" t="b">
        <f t="shared" si="1351"/>
        <v>0</v>
      </c>
      <c r="AV446" s="3" t="b">
        <f t="shared" si="1351"/>
        <v>0</v>
      </c>
      <c r="AW446" s="3" t="b">
        <f t="shared" si="1351"/>
        <v>0</v>
      </c>
      <c r="AX446" s="3" t="b">
        <f t="shared" si="1351"/>
        <v>0</v>
      </c>
      <c r="AY446" s="3" t="b">
        <f t="shared" si="1351"/>
        <v>0</v>
      </c>
      <c r="AZ446" s="3" t="b">
        <f t="shared" si="1351"/>
        <v>0</v>
      </c>
    </row>
    <row r="447">
      <c r="A447" s="9" t="s">
        <v>501</v>
      </c>
      <c r="B447" s="3">
        <f t="shared" ref="B447:M447" si="1352">VALUE(MID($A447,B$1,1))</f>
        <v>1</v>
      </c>
      <c r="C447" s="3">
        <f t="shared" si="1352"/>
        <v>1</v>
      </c>
      <c r="D447" s="3">
        <f t="shared" si="1352"/>
        <v>1</v>
      </c>
      <c r="E447" s="3">
        <f t="shared" si="1352"/>
        <v>1</v>
      </c>
      <c r="F447" s="3">
        <f t="shared" si="1352"/>
        <v>1</v>
      </c>
      <c r="G447" s="3">
        <f t="shared" si="1352"/>
        <v>0</v>
      </c>
      <c r="H447" s="3">
        <f t="shared" si="1352"/>
        <v>0</v>
      </c>
      <c r="I447" s="3">
        <f t="shared" si="1352"/>
        <v>1</v>
      </c>
      <c r="J447" s="3">
        <f t="shared" si="1352"/>
        <v>0</v>
      </c>
      <c r="K447" s="3">
        <f t="shared" si="1352"/>
        <v>1</v>
      </c>
      <c r="L447" s="3">
        <f t="shared" si="1352"/>
        <v>1</v>
      </c>
      <c r="M447" s="3">
        <f t="shared" si="1352"/>
        <v>1</v>
      </c>
      <c r="AA447" s="3">
        <f t="shared" si="8"/>
        <v>3991</v>
      </c>
      <c r="AB447" s="7" t="b">
        <v>1</v>
      </c>
      <c r="AC447" s="3" t="b">
        <f t="shared" si="9"/>
        <v>0</v>
      </c>
      <c r="AD447" s="3" t="b">
        <f t="shared" ref="AD447:AN447" si="1353">AND(AC447,C447=P$15)</f>
        <v>0</v>
      </c>
      <c r="AE447" s="3" t="b">
        <f t="shared" si="1353"/>
        <v>0</v>
      </c>
      <c r="AF447" s="3" t="b">
        <f t="shared" si="1353"/>
        <v>0</v>
      </c>
      <c r="AG447" s="3" t="b">
        <f t="shared" si="1353"/>
        <v>0</v>
      </c>
      <c r="AH447" s="3" t="b">
        <f t="shared" si="1353"/>
        <v>0</v>
      </c>
      <c r="AI447" s="3" t="b">
        <f t="shared" si="1353"/>
        <v>0</v>
      </c>
      <c r="AJ447" s="3" t="b">
        <f t="shared" si="1353"/>
        <v>0</v>
      </c>
      <c r="AK447" s="3" t="b">
        <f t="shared" si="1353"/>
        <v>0</v>
      </c>
      <c r="AL447" s="3" t="b">
        <f t="shared" si="1353"/>
        <v>0</v>
      </c>
      <c r="AM447" s="3" t="b">
        <f t="shared" si="1353"/>
        <v>0</v>
      </c>
      <c r="AN447" s="8" t="b">
        <f t="shared" si="1353"/>
        <v>0</v>
      </c>
      <c r="AO447" s="10" t="b">
        <f t="shared" si="11"/>
        <v>1</v>
      </c>
      <c r="AP447" s="3" t="b">
        <f t="shared" ref="AP447:AZ447" si="1354">AND(AO447,C447=P$21)</f>
        <v>0</v>
      </c>
      <c r="AQ447" s="3" t="b">
        <f t="shared" si="1354"/>
        <v>0</v>
      </c>
      <c r="AR447" s="3" t="b">
        <f t="shared" si="1354"/>
        <v>0</v>
      </c>
      <c r="AS447" s="3" t="b">
        <f t="shared" si="1354"/>
        <v>0</v>
      </c>
      <c r="AT447" s="3" t="b">
        <f t="shared" si="1354"/>
        <v>0</v>
      </c>
      <c r="AU447" s="3" t="b">
        <f t="shared" si="1354"/>
        <v>0</v>
      </c>
      <c r="AV447" s="3" t="b">
        <f t="shared" si="1354"/>
        <v>0</v>
      </c>
      <c r="AW447" s="3" t="b">
        <f t="shared" si="1354"/>
        <v>0</v>
      </c>
      <c r="AX447" s="3" t="b">
        <f t="shared" si="1354"/>
        <v>0</v>
      </c>
      <c r="AY447" s="3" t="b">
        <f t="shared" si="1354"/>
        <v>0</v>
      </c>
      <c r="AZ447" s="3" t="b">
        <f t="shared" si="1354"/>
        <v>0</v>
      </c>
    </row>
    <row r="448">
      <c r="A448" s="9" t="s">
        <v>502</v>
      </c>
      <c r="B448" s="3">
        <f t="shared" ref="B448:M448" si="1355">VALUE(MID($A448,B$1,1))</f>
        <v>0</v>
      </c>
      <c r="C448" s="3">
        <f t="shared" si="1355"/>
        <v>0</v>
      </c>
      <c r="D448" s="3">
        <f t="shared" si="1355"/>
        <v>0</v>
      </c>
      <c r="E448" s="3">
        <f t="shared" si="1355"/>
        <v>1</v>
      </c>
      <c r="F448" s="3">
        <f t="shared" si="1355"/>
        <v>0</v>
      </c>
      <c r="G448" s="3">
        <f t="shared" si="1355"/>
        <v>1</v>
      </c>
      <c r="H448" s="3">
        <f t="shared" si="1355"/>
        <v>0</v>
      </c>
      <c r="I448" s="3">
        <f t="shared" si="1355"/>
        <v>1</v>
      </c>
      <c r="J448" s="3">
        <f t="shared" si="1355"/>
        <v>0</v>
      </c>
      <c r="K448" s="3">
        <f t="shared" si="1355"/>
        <v>0</v>
      </c>
      <c r="L448" s="3">
        <f t="shared" si="1355"/>
        <v>1</v>
      </c>
      <c r="M448" s="3">
        <f t="shared" si="1355"/>
        <v>0</v>
      </c>
      <c r="AA448" s="3">
        <f t="shared" si="8"/>
        <v>338</v>
      </c>
      <c r="AB448" s="7" t="b">
        <v>1</v>
      </c>
      <c r="AC448" s="3" t="b">
        <f t="shared" si="9"/>
        <v>1</v>
      </c>
      <c r="AD448" s="3" t="b">
        <f t="shared" ref="AD448:AN448" si="1356">AND(AC448,C448=P$15)</f>
        <v>1</v>
      </c>
      <c r="AE448" s="3" t="b">
        <f t="shared" si="1356"/>
        <v>0</v>
      </c>
      <c r="AF448" s="3" t="b">
        <f t="shared" si="1356"/>
        <v>0</v>
      </c>
      <c r="AG448" s="3" t="b">
        <f t="shared" si="1356"/>
        <v>0</v>
      </c>
      <c r="AH448" s="3" t="b">
        <f t="shared" si="1356"/>
        <v>0</v>
      </c>
      <c r="AI448" s="3" t="b">
        <f t="shared" si="1356"/>
        <v>0</v>
      </c>
      <c r="AJ448" s="3" t="b">
        <f t="shared" si="1356"/>
        <v>0</v>
      </c>
      <c r="AK448" s="3" t="b">
        <f t="shared" si="1356"/>
        <v>0</v>
      </c>
      <c r="AL448" s="3" t="b">
        <f t="shared" si="1356"/>
        <v>0</v>
      </c>
      <c r="AM448" s="3" t="b">
        <f t="shared" si="1356"/>
        <v>0</v>
      </c>
      <c r="AN448" s="8" t="b">
        <f t="shared" si="1356"/>
        <v>0</v>
      </c>
      <c r="AO448" s="10" t="b">
        <f t="shared" si="11"/>
        <v>0</v>
      </c>
      <c r="AP448" s="3" t="b">
        <f t="shared" ref="AP448:AZ448" si="1357">AND(AO448,C448=P$21)</f>
        <v>0</v>
      </c>
      <c r="AQ448" s="3" t="b">
        <f t="shared" si="1357"/>
        <v>0</v>
      </c>
      <c r="AR448" s="3" t="b">
        <f t="shared" si="1357"/>
        <v>0</v>
      </c>
      <c r="AS448" s="3" t="b">
        <f t="shared" si="1357"/>
        <v>0</v>
      </c>
      <c r="AT448" s="3" t="b">
        <f t="shared" si="1357"/>
        <v>0</v>
      </c>
      <c r="AU448" s="3" t="b">
        <f t="shared" si="1357"/>
        <v>0</v>
      </c>
      <c r="AV448" s="3" t="b">
        <f t="shared" si="1357"/>
        <v>0</v>
      </c>
      <c r="AW448" s="3" t="b">
        <f t="shared" si="1357"/>
        <v>0</v>
      </c>
      <c r="AX448" s="3" t="b">
        <f t="shared" si="1357"/>
        <v>0</v>
      </c>
      <c r="AY448" s="3" t="b">
        <f t="shared" si="1357"/>
        <v>0</v>
      </c>
      <c r="AZ448" s="3" t="b">
        <f t="shared" si="1357"/>
        <v>0</v>
      </c>
    </row>
    <row r="449">
      <c r="A449" s="9" t="s">
        <v>503</v>
      </c>
      <c r="B449" s="3">
        <f t="shared" ref="B449:M449" si="1358">VALUE(MID($A449,B$1,1))</f>
        <v>0</v>
      </c>
      <c r="C449" s="3">
        <f t="shared" si="1358"/>
        <v>1</v>
      </c>
      <c r="D449" s="3">
        <f t="shared" si="1358"/>
        <v>1</v>
      </c>
      <c r="E449" s="3">
        <f t="shared" si="1358"/>
        <v>1</v>
      </c>
      <c r="F449" s="3">
        <f t="shared" si="1358"/>
        <v>0</v>
      </c>
      <c r="G449" s="3">
        <f t="shared" si="1358"/>
        <v>1</v>
      </c>
      <c r="H449" s="3">
        <f t="shared" si="1358"/>
        <v>0</v>
      </c>
      <c r="I449" s="3">
        <f t="shared" si="1358"/>
        <v>0</v>
      </c>
      <c r="J449" s="3">
        <f t="shared" si="1358"/>
        <v>0</v>
      </c>
      <c r="K449" s="3">
        <f t="shared" si="1358"/>
        <v>0</v>
      </c>
      <c r="L449" s="3">
        <f t="shared" si="1358"/>
        <v>1</v>
      </c>
      <c r="M449" s="3">
        <f t="shared" si="1358"/>
        <v>1</v>
      </c>
      <c r="AA449" s="3">
        <f t="shared" si="8"/>
        <v>1859</v>
      </c>
      <c r="AB449" s="7" t="b">
        <v>1</v>
      </c>
      <c r="AC449" s="3" t="b">
        <f t="shared" si="9"/>
        <v>1</v>
      </c>
      <c r="AD449" s="3" t="b">
        <f t="shared" ref="AD449:AN449" si="1359">AND(AC449,C449=P$15)</f>
        <v>0</v>
      </c>
      <c r="AE449" s="3" t="b">
        <f t="shared" si="1359"/>
        <v>0</v>
      </c>
      <c r="AF449" s="3" t="b">
        <f t="shared" si="1359"/>
        <v>0</v>
      </c>
      <c r="AG449" s="3" t="b">
        <f t="shared" si="1359"/>
        <v>0</v>
      </c>
      <c r="AH449" s="3" t="b">
        <f t="shared" si="1359"/>
        <v>0</v>
      </c>
      <c r="AI449" s="3" t="b">
        <f t="shared" si="1359"/>
        <v>0</v>
      </c>
      <c r="AJ449" s="3" t="b">
        <f t="shared" si="1359"/>
        <v>0</v>
      </c>
      <c r="AK449" s="3" t="b">
        <f t="shared" si="1359"/>
        <v>0</v>
      </c>
      <c r="AL449" s="3" t="b">
        <f t="shared" si="1359"/>
        <v>0</v>
      </c>
      <c r="AM449" s="3" t="b">
        <f t="shared" si="1359"/>
        <v>0</v>
      </c>
      <c r="AN449" s="8" t="b">
        <f t="shared" si="1359"/>
        <v>0</v>
      </c>
      <c r="AO449" s="10" t="b">
        <f t="shared" si="11"/>
        <v>0</v>
      </c>
      <c r="AP449" s="3" t="b">
        <f t="shared" ref="AP449:AZ449" si="1360">AND(AO449,C449=P$21)</f>
        <v>0</v>
      </c>
      <c r="AQ449" s="3" t="b">
        <f t="shared" si="1360"/>
        <v>0</v>
      </c>
      <c r="AR449" s="3" t="b">
        <f t="shared" si="1360"/>
        <v>0</v>
      </c>
      <c r="AS449" s="3" t="b">
        <f t="shared" si="1360"/>
        <v>0</v>
      </c>
      <c r="AT449" s="3" t="b">
        <f t="shared" si="1360"/>
        <v>0</v>
      </c>
      <c r="AU449" s="3" t="b">
        <f t="shared" si="1360"/>
        <v>0</v>
      </c>
      <c r="AV449" s="3" t="b">
        <f t="shared" si="1360"/>
        <v>0</v>
      </c>
      <c r="AW449" s="3" t="b">
        <f t="shared" si="1360"/>
        <v>0</v>
      </c>
      <c r="AX449" s="3" t="b">
        <f t="shared" si="1360"/>
        <v>0</v>
      </c>
      <c r="AY449" s="3" t="b">
        <f t="shared" si="1360"/>
        <v>0</v>
      </c>
      <c r="AZ449" s="3" t="b">
        <f t="shared" si="1360"/>
        <v>0</v>
      </c>
    </row>
    <row r="450">
      <c r="A450" s="9" t="s">
        <v>504</v>
      </c>
      <c r="B450" s="3">
        <f t="shared" ref="B450:M450" si="1361">VALUE(MID($A450,B$1,1))</f>
        <v>0</v>
      </c>
      <c r="C450" s="3">
        <f t="shared" si="1361"/>
        <v>1</v>
      </c>
      <c r="D450" s="3">
        <f t="shared" si="1361"/>
        <v>1</v>
      </c>
      <c r="E450" s="3">
        <f t="shared" si="1361"/>
        <v>1</v>
      </c>
      <c r="F450" s="3">
        <f t="shared" si="1361"/>
        <v>0</v>
      </c>
      <c r="G450" s="3">
        <f t="shared" si="1361"/>
        <v>1</v>
      </c>
      <c r="H450" s="3">
        <f t="shared" si="1361"/>
        <v>0</v>
      </c>
      <c r="I450" s="3">
        <f t="shared" si="1361"/>
        <v>1</v>
      </c>
      <c r="J450" s="3">
        <f t="shared" si="1361"/>
        <v>0</v>
      </c>
      <c r="K450" s="3">
        <f t="shared" si="1361"/>
        <v>1</v>
      </c>
      <c r="L450" s="3">
        <f t="shared" si="1361"/>
        <v>1</v>
      </c>
      <c r="M450" s="3">
        <f t="shared" si="1361"/>
        <v>0</v>
      </c>
      <c r="AA450" s="3">
        <f t="shared" si="8"/>
        <v>1878</v>
      </c>
      <c r="AB450" s="7" t="b">
        <v>1</v>
      </c>
      <c r="AC450" s="3" t="b">
        <f t="shared" si="9"/>
        <v>1</v>
      </c>
      <c r="AD450" s="3" t="b">
        <f t="shared" ref="AD450:AN450" si="1362">AND(AC450,C450=P$15)</f>
        <v>0</v>
      </c>
      <c r="AE450" s="3" t="b">
        <f t="shared" si="1362"/>
        <v>0</v>
      </c>
      <c r="AF450" s="3" t="b">
        <f t="shared" si="1362"/>
        <v>0</v>
      </c>
      <c r="AG450" s="3" t="b">
        <f t="shared" si="1362"/>
        <v>0</v>
      </c>
      <c r="AH450" s="3" t="b">
        <f t="shared" si="1362"/>
        <v>0</v>
      </c>
      <c r="AI450" s="3" t="b">
        <f t="shared" si="1362"/>
        <v>0</v>
      </c>
      <c r="AJ450" s="3" t="b">
        <f t="shared" si="1362"/>
        <v>0</v>
      </c>
      <c r="AK450" s="3" t="b">
        <f t="shared" si="1362"/>
        <v>0</v>
      </c>
      <c r="AL450" s="3" t="b">
        <f t="shared" si="1362"/>
        <v>0</v>
      </c>
      <c r="AM450" s="3" t="b">
        <f t="shared" si="1362"/>
        <v>0</v>
      </c>
      <c r="AN450" s="8" t="b">
        <f t="shared" si="1362"/>
        <v>0</v>
      </c>
      <c r="AO450" s="10" t="b">
        <f t="shared" si="11"/>
        <v>0</v>
      </c>
      <c r="AP450" s="3" t="b">
        <f t="shared" ref="AP450:AZ450" si="1363">AND(AO450,C450=P$21)</f>
        <v>0</v>
      </c>
      <c r="AQ450" s="3" t="b">
        <f t="shared" si="1363"/>
        <v>0</v>
      </c>
      <c r="AR450" s="3" t="b">
        <f t="shared" si="1363"/>
        <v>0</v>
      </c>
      <c r="AS450" s="3" t="b">
        <f t="shared" si="1363"/>
        <v>0</v>
      </c>
      <c r="AT450" s="3" t="b">
        <f t="shared" si="1363"/>
        <v>0</v>
      </c>
      <c r="AU450" s="3" t="b">
        <f t="shared" si="1363"/>
        <v>0</v>
      </c>
      <c r="AV450" s="3" t="b">
        <f t="shared" si="1363"/>
        <v>0</v>
      </c>
      <c r="AW450" s="3" t="b">
        <f t="shared" si="1363"/>
        <v>0</v>
      </c>
      <c r="AX450" s="3" t="b">
        <f t="shared" si="1363"/>
        <v>0</v>
      </c>
      <c r="AY450" s="3" t="b">
        <f t="shared" si="1363"/>
        <v>0</v>
      </c>
      <c r="AZ450" s="3" t="b">
        <f t="shared" si="1363"/>
        <v>0</v>
      </c>
    </row>
    <row r="451">
      <c r="A451" s="9" t="s">
        <v>505</v>
      </c>
      <c r="B451" s="3">
        <f t="shared" ref="B451:M451" si="1364">VALUE(MID($A451,B$1,1))</f>
        <v>1</v>
      </c>
      <c r="C451" s="3">
        <f t="shared" si="1364"/>
        <v>0</v>
      </c>
      <c r="D451" s="3">
        <f t="shared" si="1364"/>
        <v>0</v>
      </c>
      <c r="E451" s="3">
        <f t="shared" si="1364"/>
        <v>0</v>
      </c>
      <c r="F451" s="3">
        <f t="shared" si="1364"/>
        <v>0</v>
      </c>
      <c r="G451" s="3">
        <f t="shared" si="1364"/>
        <v>0</v>
      </c>
      <c r="H451" s="3">
        <f t="shared" si="1364"/>
        <v>1</v>
      </c>
      <c r="I451" s="3">
        <f t="shared" si="1364"/>
        <v>1</v>
      </c>
      <c r="J451" s="3">
        <f t="shared" si="1364"/>
        <v>0</v>
      </c>
      <c r="K451" s="3">
        <f t="shared" si="1364"/>
        <v>1</v>
      </c>
      <c r="L451" s="3">
        <f t="shared" si="1364"/>
        <v>0</v>
      </c>
      <c r="M451" s="3">
        <f t="shared" si="1364"/>
        <v>1</v>
      </c>
      <c r="AA451" s="3">
        <f t="shared" si="8"/>
        <v>2101</v>
      </c>
      <c r="AB451" s="7" t="b">
        <v>1</v>
      </c>
      <c r="AC451" s="3" t="b">
        <f t="shared" si="9"/>
        <v>0</v>
      </c>
      <c r="AD451" s="3" t="b">
        <f t="shared" ref="AD451:AN451" si="1365">AND(AC451,C451=P$15)</f>
        <v>0</v>
      </c>
      <c r="AE451" s="3" t="b">
        <f t="shared" si="1365"/>
        <v>0</v>
      </c>
      <c r="AF451" s="3" t="b">
        <f t="shared" si="1365"/>
        <v>0</v>
      </c>
      <c r="AG451" s="3" t="b">
        <f t="shared" si="1365"/>
        <v>0</v>
      </c>
      <c r="AH451" s="3" t="b">
        <f t="shared" si="1365"/>
        <v>0</v>
      </c>
      <c r="AI451" s="3" t="b">
        <f t="shared" si="1365"/>
        <v>0</v>
      </c>
      <c r="AJ451" s="3" t="b">
        <f t="shared" si="1365"/>
        <v>0</v>
      </c>
      <c r="AK451" s="3" t="b">
        <f t="shared" si="1365"/>
        <v>0</v>
      </c>
      <c r="AL451" s="3" t="b">
        <f t="shared" si="1365"/>
        <v>0</v>
      </c>
      <c r="AM451" s="3" t="b">
        <f t="shared" si="1365"/>
        <v>0</v>
      </c>
      <c r="AN451" s="8" t="b">
        <f t="shared" si="1365"/>
        <v>0</v>
      </c>
      <c r="AO451" s="10" t="b">
        <f t="shared" si="11"/>
        <v>1</v>
      </c>
      <c r="AP451" s="3" t="b">
        <f t="shared" ref="AP451:AZ451" si="1366">AND(AO451,C451=P$21)</f>
        <v>1</v>
      </c>
      <c r="AQ451" s="3" t="b">
        <f t="shared" si="1366"/>
        <v>0</v>
      </c>
      <c r="AR451" s="3" t="b">
        <f t="shared" si="1366"/>
        <v>0</v>
      </c>
      <c r="AS451" s="3" t="b">
        <f t="shared" si="1366"/>
        <v>0</v>
      </c>
      <c r="AT451" s="3" t="b">
        <f t="shared" si="1366"/>
        <v>0</v>
      </c>
      <c r="AU451" s="3" t="b">
        <f t="shared" si="1366"/>
        <v>0</v>
      </c>
      <c r="AV451" s="3" t="b">
        <f t="shared" si="1366"/>
        <v>0</v>
      </c>
      <c r="AW451" s="3" t="b">
        <f t="shared" si="1366"/>
        <v>0</v>
      </c>
      <c r="AX451" s="3" t="b">
        <f t="shared" si="1366"/>
        <v>0</v>
      </c>
      <c r="AY451" s="3" t="b">
        <f t="shared" si="1366"/>
        <v>0</v>
      </c>
      <c r="AZ451" s="3" t="b">
        <f t="shared" si="1366"/>
        <v>0</v>
      </c>
    </row>
    <row r="452">
      <c r="A452" s="9" t="s">
        <v>506</v>
      </c>
      <c r="B452" s="3">
        <f t="shared" ref="B452:M452" si="1367">VALUE(MID($A452,B$1,1))</f>
        <v>0</v>
      </c>
      <c r="C452" s="3">
        <f t="shared" si="1367"/>
        <v>0</v>
      </c>
      <c r="D452" s="3">
        <f t="shared" si="1367"/>
        <v>0</v>
      </c>
      <c r="E452" s="3">
        <f t="shared" si="1367"/>
        <v>1</v>
      </c>
      <c r="F452" s="3">
        <f t="shared" si="1367"/>
        <v>0</v>
      </c>
      <c r="G452" s="3">
        <f t="shared" si="1367"/>
        <v>0</v>
      </c>
      <c r="H452" s="3">
        <f t="shared" si="1367"/>
        <v>1</v>
      </c>
      <c r="I452" s="3">
        <f t="shared" si="1367"/>
        <v>0</v>
      </c>
      <c r="J452" s="3">
        <f t="shared" si="1367"/>
        <v>1</v>
      </c>
      <c r="K452" s="3">
        <f t="shared" si="1367"/>
        <v>1</v>
      </c>
      <c r="L452" s="3">
        <f t="shared" si="1367"/>
        <v>0</v>
      </c>
      <c r="M452" s="3">
        <f t="shared" si="1367"/>
        <v>1</v>
      </c>
      <c r="AA452" s="3">
        <f t="shared" si="8"/>
        <v>301</v>
      </c>
      <c r="AB452" s="7" t="b">
        <v>1</v>
      </c>
      <c r="AC452" s="3" t="b">
        <f t="shared" si="9"/>
        <v>1</v>
      </c>
      <c r="AD452" s="3" t="b">
        <f t="shared" ref="AD452:AN452" si="1368">AND(AC452,C452=P$15)</f>
        <v>1</v>
      </c>
      <c r="AE452" s="3" t="b">
        <f t="shared" si="1368"/>
        <v>0</v>
      </c>
      <c r="AF452" s="3" t="b">
        <f t="shared" si="1368"/>
        <v>0</v>
      </c>
      <c r="AG452" s="3" t="b">
        <f t="shared" si="1368"/>
        <v>0</v>
      </c>
      <c r="AH452" s="3" t="b">
        <f t="shared" si="1368"/>
        <v>0</v>
      </c>
      <c r="AI452" s="3" t="b">
        <f t="shared" si="1368"/>
        <v>0</v>
      </c>
      <c r="AJ452" s="3" t="b">
        <f t="shared" si="1368"/>
        <v>0</v>
      </c>
      <c r="AK452" s="3" t="b">
        <f t="shared" si="1368"/>
        <v>0</v>
      </c>
      <c r="AL452" s="3" t="b">
        <f t="shared" si="1368"/>
        <v>0</v>
      </c>
      <c r="AM452" s="3" t="b">
        <f t="shared" si="1368"/>
        <v>0</v>
      </c>
      <c r="AN452" s="8" t="b">
        <f t="shared" si="1368"/>
        <v>0</v>
      </c>
      <c r="AO452" s="10" t="b">
        <f t="shared" si="11"/>
        <v>0</v>
      </c>
      <c r="AP452" s="3" t="b">
        <f t="shared" ref="AP452:AZ452" si="1369">AND(AO452,C452=P$21)</f>
        <v>0</v>
      </c>
      <c r="AQ452" s="3" t="b">
        <f t="shared" si="1369"/>
        <v>0</v>
      </c>
      <c r="AR452" s="3" t="b">
        <f t="shared" si="1369"/>
        <v>0</v>
      </c>
      <c r="AS452" s="3" t="b">
        <f t="shared" si="1369"/>
        <v>0</v>
      </c>
      <c r="AT452" s="3" t="b">
        <f t="shared" si="1369"/>
        <v>0</v>
      </c>
      <c r="AU452" s="3" t="b">
        <f t="shared" si="1369"/>
        <v>0</v>
      </c>
      <c r="AV452" s="3" t="b">
        <f t="shared" si="1369"/>
        <v>0</v>
      </c>
      <c r="AW452" s="3" t="b">
        <f t="shared" si="1369"/>
        <v>0</v>
      </c>
      <c r="AX452" s="3" t="b">
        <f t="shared" si="1369"/>
        <v>0</v>
      </c>
      <c r="AY452" s="3" t="b">
        <f t="shared" si="1369"/>
        <v>0</v>
      </c>
      <c r="AZ452" s="3" t="b">
        <f t="shared" si="1369"/>
        <v>0</v>
      </c>
    </row>
    <row r="453">
      <c r="A453" s="9" t="s">
        <v>507</v>
      </c>
      <c r="B453" s="3">
        <f t="shared" ref="B453:M453" si="1370">VALUE(MID($A453,B$1,1))</f>
        <v>1</v>
      </c>
      <c r="C453" s="3">
        <f t="shared" si="1370"/>
        <v>0</v>
      </c>
      <c r="D453" s="3">
        <f t="shared" si="1370"/>
        <v>1</v>
      </c>
      <c r="E453" s="3">
        <f t="shared" si="1370"/>
        <v>1</v>
      </c>
      <c r="F453" s="3">
        <f t="shared" si="1370"/>
        <v>0</v>
      </c>
      <c r="G453" s="3">
        <f t="shared" si="1370"/>
        <v>0</v>
      </c>
      <c r="H453" s="3">
        <f t="shared" si="1370"/>
        <v>0</v>
      </c>
      <c r="I453" s="3">
        <f t="shared" si="1370"/>
        <v>0</v>
      </c>
      <c r="J453" s="3">
        <f t="shared" si="1370"/>
        <v>1</v>
      </c>
      <c r="K453" s="3">
        <f t="shared" si="1370"/>
        <v>1</v>
      </c>
      <c r="L453" s="3">
        <f t="shared" si="1370"/>
        <v>0</v>
      </c>
      <c r="M453" s="3">
        <f t="shared" si="1370"/>
        <v>1</v>
      </c>
      <c r="AA453" s="3">
        <f t="shared" si="8"/>
        <v>2829</v>
      </c>
      <c r="AB453" s="7" t="b">
        <v>1</v>
      </c>
      <c r="AC453" s="3" t="b">
        <f t="shared" si="9"/>
        <v>0</v>
      </c>
      <c r="AD453" s="3" t="b">
        <f t="shared" ref="AD453:AN453" si="1371">AND(AC453,C453=P$15)</f>
        <v>0</v>
      </c>
      <c r="AE453" s="3" t="b">
        <f t="shared" si="1371"/>
        <v>0</v>
      </c>
      <c r="AF453" s="3" t="b">
        <f t="shared" si="1371"/>
        <v>0</v>
      </c>
      <c r="AG453" s="3" t="b">
        <f t="shared" si="1371"/>
        <v>0</v>
      </c>
      <c r="AH453" s="3" t="b">
        <f t="shared" si="1371"/>
        <v>0</v>
      </c>
      <c r="AI453" s="3" t="b">
        <f t="shared" si="1371"/>
        <v>0</v>
      </c>
      <c r="AJ453" s="3" t="b">
        <f t="shared" si="1371"/>
        <v>0</v>
      </c>
      <c r="AK453" s="3" t="b">
        <f t="shared" si="1371"/>
        <v>0</v>
      </c>
      <c r="AL453" s="3" t="b">
        <f t="shared" si="1371"/>
        <v>0</v>
      </c>
      <c r="AM453" s="3" t="b">
        <f t="shared" si="1371"/>
        <v>0</v>
      </c>
      <c r="AN453" s="8" t="b">
        <f t="shared" si="1371"/>
        <v>0</v>
      </c>
      <c r="AO453" s="10" t="b">
        <f t="shared" si="11"/>
        <v>1</v>
      </c>
      <c r="AP453" s="3" t="b">
        <f t="shared" ref="AP453:AZ453" si="1372">AND(AO453,C453=P$21)</f>
        <v>1</v>
      </c>
      <c r="AQ453" s="3" t="b">
        <f t="shared" si="1372"/>
        <v>1</v>
      </c>
      <c r="AR453" s="3" t="b">
        <f t="shared" si="1372"/>
        <v>0</v>
      </c>
      <c r="AS453" s="3" t="b">
        <f t="shared" si="1372"/>
        <v>0</v>
      </c>
      <c r="AT453" s="3" t="b">
        <f t="shared" si="1372"/>
        <v>0</v>
      </c>
      <c r="AU453" s="3" t="b">
        <f t="shared" si="1372"/>
        <v>0</v>
      </c>
      <c r="AV453" s="3" t="b">
        <f t="shared" si="1372"/>
        <v>0</v>
      </c>
      <c r="AW453" s="3" t="b">
        <f t="shared" si="1372"/>
        <v>0</v>
      </c>
      <c r="AX453" s="3" t="b">
        <f t="shared" si="1372"/>
        <v>0</v>
      </c>
      <c r="AY453" s="3" t="b">
        <f t="shared" si="1372"/>
        <v>0</v>
      </c>
      <c r="AZ453" s="3" t="b">
        <f t="shared" si="1372"/>
        <v>0</v>
      </c>
    </row>
    <row r="454">
      <c r="A454" s="9" t="s">
        <v>508</v>
      </c>
      <c r="B454" s="3">
        <f t="shared" ref="B454:M454" si="1373">VALUE(MID($A454,B$1,1))</f>
        <v>1</v>
      </c>
      <c r="C454" s="3">
        <f t="shared" si="1373"/>
        <v>0</v>
      </c>
      <c r="D454" s="3">
        <f t="shared" si="1373"/>
        <v>0</v>
      </c>
      <c r="E454" s="3">
        <f t="shared" si="1373"/>
        <v>1</v>
      </c>
      <c r="F454" s="3">
        <f t="shared" si="1373"/>
        <v>0</v>
      </c>
      <c r="G454" s="3">
        <f t="shared" si="1373"/>
        <v>1</v>
      </c>
      <c r="H454" s="3">
        <f t="shared" si="1373"/>
        <v>0</v>
      </c>
      <c r="I454" s="3">
        <f t="shared" si="1373"/>
        <v>0</v>
      </c>
      <c r="J454" s="3">
        <f t="shared" si="1373"/>
        <v>1</v>
      </c>
      <c r="K454" s="3">
        <f t="shared" si="1373"/>
        <v>0</v>
      </c>
      <c r="L454" s="3">
        <f t="shared" si="1373"/>
        <v>1</v>
      </c>
      <c r="M454" s="3">
        <f t="shared" si="1373"/>
        <v>0</v>
      </c>
      <c r="AA454" s="3">
        <f t="shared" si="8"/>
        <v>2378</v>
      </c>
      <c r="AB454" s="7" t="b">
        <v>1</v>
      </c>
      <c r="AC454" s="3" t="b">
        <f t="shared" si="9"/>
        <v>0</v>
      </c>
      <c r="AD454" s="3" t="b">
        <f t="shared" ref="AD454:AN454" si="1374">AND(AC454,C454=P$15)</f>
        <v>0</v>
      </c>
      <c r="AE454" s="3" t="b">
        <f t="shared" si="1374"/>
        <v>0</v>
      </c>
      <c r="AF454" s="3" t="b">
        <f t="shared" si="1374"/>
        <v>0</v>
      </c>
      <c r="AG454" s="3" t="b">
        <f t="shared" si="1374"/>
        <v>0</v>
      </c>
      <c r="AH454" s="3" t="b">
        <f t="shared" si="1374"/>
        <v>0</v>
      </c>
      <c r="AI454" s="3" t="b">
        <f t="shared" si="1374"/>
        <v>0</v>
      </c>
      <c r="AJ454" s="3" t="b">
        <f t="shared" si="1374"/>
        <v>0</v>
      </c>
      <c r="AK454" s="3" t="b">
        <f t="shared" si="1374"/>
        <v>0</v>
      </c>
      <c r="AL454" s="3" t="b">
        <f t="shared" si="1374"/>
        <v>0</v>
      </c>
      <c r="AM454" s="3" t="b">
        <f t="shared" si="1374"/>
        <v>0</v>
      </c>
      <c r="AN454" s="8" t="b">
        <f t="shared" si="1374"/>
        <v>0</v>
      </c>
      <c r="AO454" s="10" t="b">
        <f t="shared" si="11"/>
        <v>1</v>
      </c>
      <c r="AP454" s="3" t="b">
        <f t="shared" ref="AP454:AZ454" si="1375">AND(AO454,C454=P$21)</f>
        <v>1</v>
      </c>
      <c r="AQ454" s="3" t="b">
        <f t="shared" si="1375"/>
        <v>0</v>
      </c>
      <c r="AR454" s="3" t="b">
        <f t="shared" si="1375"/>
        <v>0</v>
      </c>
      <c r="AS454" s="3" t="b">
        <f t="shared" si="1375"/>
        <v>0</v>
      </c>
      <c r="AT454" s="3" t="b">
        <f t="shared" si="1375"/>
        <v>0</v>
      </c>
      <c r="AU454" s="3" t="b">
        <f t="shared" si="1375"/>
        <v>0</v>
      </c>
      <c r="AV454" s="3" t="b">
        <f t="shared" si="1375"/>
        <v>0</v>
      </c>
      <c r="AW454" s="3" t="b">
        <f t="shared" si="1375"/>
        <v>0</v>
      </c>
      <c r="AX454" s="3" t="b">
        <f t="shared" si="1375"/>
        <v>0</v>
      </c>
      <c r="AY454" s="3" t="b">
        <f t="shared" si="1375"/>
        <v>0</v>
      </c>
      <c r="AZ454" s="3" t="b">
        <f t="shared" si="1375"/>
        <v>0</v>
      </c>
    </row>
    <row r="455">
      <c r="A455" s="9" t="s">
        <v>509</v>
      </c>
      <c r="B455" s="3">
        <f t="shared" ref="B455:M455" si="1376">VALUE(MID($A455,B$1,1))</f>
        <v>1</v>
      </c>
      <c r="C455" s="3">
        <f t="shared" si="1376"/>
        <v>0</v>
      </c>
      <c r="D455" s="3">
        <f t="shared" si="1376"/>
        <v>0</v>
      </c>
      <c r="E455" s="3">
        <f t="shared" si="1376"/>
        <v>0</v>
      </c>
      <c r="F455" s="3">
        <f t="shared" si="1376"/>
        <v>0</v>
      </c>
      <c r="G455" s="3">
        <f t="shared" si="1376"/>
        <v>0</v>
      </c>
      <c r="H455" s="3">
        <f t="shared" si="1376"/>
        <v>1</v>
      </c>
      <c r="I455" s="3">
        <f t="shared" si="1376"/>
        <v>0</v>
      </c>
      <c r="J455" s="3">
        <f t="shared" si="1376"/>
        <v>0</v>
      </c>
      <c r="K455" s="3">
        <f t="shared" si="1376"/>
        <v>0</v>
      </c>
      <c r="L455" s="3">
        <f t="shared" si="1376"/>
        <v>0</v>
      </c>
      <c r="M455" s="3">
        <f t="shared" si="1376"/>
        <v>0</v>
      </c>
      <c r="AA455" s="3">
        <f t="shared" si="8"/>
        <v>2080</v>
      </c>
      <c r="AB455" s="7" t="b">
        <v>1</v>
      </c>
      <c r="AC455" s="3" t="b">
        <f t="shared" si="9"/>
        <v>0</v>
      </c>
      <c r="AD455" s="3" t="b">
        <f t="shared" ref="AD455:AN455" si="1377">AND(AC455,C455=P$15)</f>
        <v>0</v>
      </c>
      <c r="AE455" s="3" t="b">
        <f t="shared" si="1377"/>
        <v>0</v>
      </c>
      <c r="AF455" s="3" t="b">
        <f t="shared" si="1377"/>
        <v>0</v>
      </c>
      <c r="AG455" s="3" t="b">
        <f t="shared" si="1377"/>
        <v>0</v>
      </c>
      <c r="AH455" s="3" t="b">
        <f t="shared" si="1377"/>
        <v>0</v>
      </c>
      <c r="AI455" s="3" t="b">
        <f t="shared" si="1377"/>
        <v>0</v>
      </c>
      <c r="AJ455" s="3" t="b">
        <f t="shared" si="1377"/>
        <v>0</v>
      </c>
      <c r="AK455" s="3" t="b">
        <f t="shared" si="1377"/>
        <v>0</v>
      </c>
      <c r="AL455" s="3" t="b">
        <f t="shared" si="1377"/>
        <v>0</v>
      </c>
      <c r="AM455" s="3" t="b">
        <f t="shared" si="1377"/>
        <v>0</v>
      </c>
      <c r="AN455" s="8" t="b">
        <f t="shared" si="1377"/>
        <v>0</v>
      </c>
      <c r="AO455" s="10" t="b">
        <f t="shared" si="11"/>
        <v>1</v>
      </c>
      <c r="AP455" s="3" t="b">
        <f t="shared" ref="AP455:AZ455" si="1378">AND(AO455,C455=P$21)</f>
        <v>1</v>
      </c>
      <c r="AQ455" s="3" t="b">
        <f t="shared" si="1378"/>
        <v>0</v>
      </c>
      <c r="AR455" s="3" t="b">
        <f t="shared" si="1378"/>
        <v>0</v>
      </c>
      <c r="AS455" s="3" t="b">
        <f t="shared" si="1378"/>
        <v>0</v>
      </c>
      <c r="AT455" s="3" t="b">
        <f t="shared" si="1378"/>
        <v>0</v>
      </c>
      <c r="AU455" s="3" t="b">
        <f t="shared" si="1378"/>
        <v>0</v>
      </c>
      <c r="AV455" s="3" t="b">
        <f t="shared" si="1378"/>
        <v>0</v>
      </c>
      <c r="AW455" s="3" t="b">
        <f t="shared" si="1378"/>
        <v>0</v>
      </c>
      <c r="AX455" s="3" t="b">
        <f t="shared" si="1378"/>
        <v>0</v>
      </c>
      <c r="AY455" s="3" t="b">
        <f t="shared" si="1378"/>
        <v>0</v>
      </c>
      <c r="AZ455" s="3" t="b">
        <f t="shared" si="1378"/>
        <v>0</v>
      </c>
    </row>
    <row r="456">
      <c r="A456" s="9" t="s">
        <v>510</v>
      </c>
      <c r="B456" s="3">
        <f t="shared" ref="B456:M456" si="1379">VALUE(MID($A456,B$1,1))</f>
        <v>1</v>
      </c>
      <c r="C456" s="3">
        <f t="shared" si="1379"/>
        <v>1</v>
      </c>
      <c r="D456" s="3">
        <f t="shared" si="1379"/>
        <v>1</v>
      </c>
      <c r="E456" s="3">
        <f t="shared" si="1379"/>
        <v>0</v>
      </c>
      <c r="F456" s="3">
        <f t="shared" si="1379"/>
        <v>1</v>
      </c>
      <c r="G456" s="3">
        <f t="shared" si="1379"/>
        <v>1</v>
      </c>
      <c r="H456" s="3">
        <f t="shared" si="1379"/>
        <v>0</v>
      </c>
      <c r="I456" s="3">
        <f t="shared" si="1379"/>
        <v>0</v>
      </c>
      <c r="J456" s="3">
        <f t="shared" si="1379"/>
        <v>0</v>
      </c>
      <c r="K456" s="3">
        <f t="shared" si="1379"/>
        <v>0</v>
      </c>
      <c r="L456" s="3">
        <f t="shared" si="1379"/>
        <v>1</v>
      </c>
      <c r="M456" s="3">
        <f t="shared" si="1379"/>
        <v>1</v>
      </c>
      <c r="AA456" s="3">
        <f t="shared" si="8"/>
        <v>3779</v>
      </c>
      <c r="AB456" s="7" t="b">
        <v>1</v>
      </c>
      <c r="AC456" s="3" t="b">
        <f t="shared" si="9"/>
        <v>0</v>
      </c>
      <c r="AD456" s="3" t="b">
        <f t="shared" ref="AD456:AN456" si="1380">AND(AC456,C456=P$15)</f>
        <v>0</v>
      </c>
      <c r="AE456" s="3" t="b">
        <f t="shared" si="1380"/>
        <v>0</v>
      </c>
      <c r="AF456" s="3" t="b">
        <f t="shared" si="1380"/>
        <v>0</v>
      </c>
      <c r="AG456" s="3" t="b">
        <f t="shared" si="1380"/>
        <v>0</v>
      </c>
      <c r="AH456" s="3" t="b">
        <f t="shared" si="1380"/>
        <v>0</v>
      </c>
      <c r="AI456" s="3" t="b">
        <f t="shared" si="1380"/>
        <v>0</v>
      </c>
      <c r="AJ456" s="3" t="b">
        <f t="shared" si="1380"/>
        <v>0</v>
      </c>
      <c r="AK456" s="3" t="b">
        <f t="shared" si="1380"/>
        <v>0</v>
      </c>
      <c r="AL456" s="3" t="b">
        <f t="shared" si="1380"/>
        <v>0</v>
      </c>
      <c r="AM456" s="3" t="b">
        <f t="shared" si="1380"/>
        <v>0</v>
      </c>
      <c r="AN456" s="8" t="b">
        <f t="shared" si="1380"/>
        <v>0</v>
      </c>
      <c r="AO456" s="10" t="b">
        <f t="shared" si="11"/>
        <v>1</v>
      </c>
      <c r="AP456" s="3" t="b">
        <f t="shared" ref="AP456:AZ456" si="1381">AND(AO456,C456=P$21)</f>
        <v>0</v>
      </c>
      <c r="AQ456" s="3" t="b">
        <f t="shared" si="1381"/>
        <v>0</v>
      </c>
      <c r="AR456" s="3" t="b">
        <f t="shared" si="1381"/>
        <v>0</v>
      </c>
      <c r="AS456" s="3" t="b">
        <f t="shared" si="1381"/>
        <v>0</v>
      </c>
      <c r="AT456" s="3" t="b">
        <f t="shared" si="1381"/>
        <v>0</v>
      </c>
      <c r="AU456" s="3" t="b">
        <f t="shared" si="1381"/>
        <v>0</v>
      </c>
      <c r="AV456" s="3" t="b">
        <f t="shared" si="1381"/>
        <v>0</v>
      </c>
      <c r="AW456" s="3" t="b">
        <f t="shared" si="1381"/>
        <v>0</v>
      </c>
      <c r="AX456" s="3" t="b">
        <f t="shared" si="1381"/>
        <v>0</v>
      </c>
      <c r="AY456" s="3" t="b">
        <f t="shared" si="1381"/>
        <v>0</v>
      </c>
      <c r="AZ456" s="3" t="b">
        <f t="shared" si="1381"/>
        <v>0</v>
      </c>
    </row>
    <row r="457">
      <c r="A457" s="9" t="s">
        <v>511</v>
      </c>
      <c r="B457" s="3">
        <f t="shared" ref="B457:M457" si="1382">VALUE(MID($A457,B$1,1))</f>
        <v>0</v>
      </c>
      <c r="C457" s="3">
        <f t="shared" si="1382"/>
        <v>0</v>
      </c>
      <c r="D457" s="3">
        <f t="shared" si="1382"/>
        <v>1</v>
      </c>
      <c r="E457" s="3">
        <f t="shared" si="1382"/>
        <v>1</v>
      </c>
      <c r="F457" s="3">
        <f t="shared" si="1382"/>
        <v>0</v>
      </c>
      <c r="G457" s="3">
        <f t="shared" si="1382"/>
        <v>0</v>
      </c>
      <c r="H457" s="3">
        <f t="shared" si="1382"/>
        <v>1</v>
      </c>
      <c r="I457" s="3">
        <f t="shared" si="1382"/>
        <v>0</v>
      </c>
      <c r="J457" s="3">
        <f t="shared" si="1382"/>
        <v>0</v>
      </c>
      <c r="K457" s="3">
        <f t="shared" si="1382"/>
        <v>1</v>
      </c>
      <c r="L457" s="3">
        <f t="shared" si="1382"/>
        <v>1</v>
      </c>
      <c r="M457" s="3">
        <f t="shared" si="1382"/>
        <v>0</v>
      </c>
      <c r="AA457" s="3">
        <f t="shared" si="8"/>
        <v>806</v>
      </c>
      <c r="AB457" s="7" t="b">
        <v>1</v>
      </c>
      <c r="AC457" s="3" t="b">
        <f t="shared" si="9"/>
        <v>1</v>
      </c>
      <c r="AD457" s="3" t="b">
        <f t="shared" ref="AD457:AN457" si="1383">AND(AC457,C457=P$15)</f>
        <v>1</v>
      </c>
      <c r="AE457" s="3" t="b">
        <f t="shared" si="1383"/>
        <v>1</v>
      </c>
      <c r="AF457" s="3" t="b">
        <f t="shared" si="1383"/>
        <v>1</v>
      </c>
      <c r="AG457" s="3" t="b">
        <f t="shared" si="1383"/>
        <v>1</v>
      </c>
      <c r="AH457" s="3" t="b">
        <f t="shared" si="1383"/>
        <v>1</v>
      </c>
      <c r="AI457" s="3" t="b">
        <f t="shared" si="1383"/>
        <v>0</v>
      </c>
      <c r="AJ457" s="3" t="b">
        <f t="shared" si="1383"/>
        <v>0</v>
      </c>
      <c r="AK457" s="3" t="b">
        <f t="shared" si="1383"/>
        <v>0</v>
      </c>
      <c r="AL457" s="3" t="b">
        <f t="shared" si="1383"/>
        <v>0</v>
      </c>
      <c r="AM457" s="3" t="b">
        <f t="shared" si="1383"/>
        <v>0</v>
      </c>
      <c r="AN457" s="8" t="b">
        <f t="shared" si="1383"/>
        <v>0</v>
      </c>
      <c r="AO457" s="10" t="b">
        <f t="shared" si="11"/>
        <v>0</v>
      </c>
      <c r="AP457" s="3" t="b">
        <f t="shared" ref="AP457:AZ457" si="1384">AND(AO457,C457=P$21)</f>
        <v>0</v>
      </c>
      <c r="AQ457" s="3" t="b">
        <f t="shared" si="1384"/>
        <v>0</v>
      </c>
      <c r="AR457" s="3" t="b">
        <f t="shared" si="1384"/>
        <v>0</v>
      </c>
      <c r="AS457" s="3" t="b">
        <f t="shared" si="1384"/>
        <v>0</v>
      </c>
      <c r="AT457" s="3" t="b">
        <f t="shared" si="1384"/>
        <v>0</v>
      </c>
      <c r="AU457" s="3" t="b">
        <f t="shared" si="1384"/>
        <v>0</v>
      </c>
      <c r="AV457" s="3" t="b">
        <f t="shared" si="1384"/>
        <v>0</v>
      </c>
      <c r="AW457" s="3" t="b">
        <f t="shared" si="1384"/>
        <v>0</v>
      </c>
      <c r="AX457" s="3" t="b">
        <f t="shared" si="1384"/>
        <v>0</v>
      </c>
      <c r="AY457" s="3" t="b">
        <f t="shared" si="1384"/>
        <v>0</v>
      </c>
      <c r="AZ457" s="3" t="b">
        <f t="shared" si="1384"/>
        <v>0</v>
      </c>
    </row>
    <row r="458">
      <c r="A458" s="9" t="s">
        <v>512</v>
      </c>
      <c r="B458" s="3">
        <f t="shared" ref="B458:M458" si="1385">VALUE(MID($A458,B$1,1))</f>
        <v>0</v>
      </c>
      <c r="C458" s="3">
        <f t="shared" si="1385"/>
        <v>0</v>
      </c>
      <c r="D458" s="3">
        <f t="shared" si="1385"/>
        <v>1</v>
      </c>
      <c r="E458" s="3">
        <f t="shared" si="1385"/>
        <v>0</v>
      </c>
      <c r="F458" s="3">
        <f t="shared" si="1385"/>
        <v>0</v>
      </c>
      <c r="G458" s="3">
        <f t="shared" si="1385"/>
        <v>1</v>
      </c>
      <c r="H458" s="3">
        <f t="shared" si="1385"/>
        <v>0</v>
      </c>
      <c r="I458" s="3">
        <f t="shared" si="1385"/>
        <v>1</v>
      </c>
      <c r="J458" s="3">
        <f t="shared" si="1385"/>
        <v>0</v>
      </c>
      <c r="K458" s="3">
        <f t="shared" si="1385"/>
        <v>0</v>
      </c>
      <c r="L458" s="3">
        <f t="shared" si="1385"/>
        <v>1</v>
      </c>
      <c r="M458" s="3">
        <f t="shared" si="1385"/>
        <v>0</v>
      </c>
      <c r="AA458" s="3">
        <f t="shared" si="8"/>
        <v>594</v>
      </c>
      <c r="AB458" s="7" t="b">
        <v>1</v>
      </c>
      <c r="AC458" s="3" t="b">
        <f t="shared" si="9"/>
        <v>1</v>
      </c>
      <c r="AD458" s="3" t="b">
        <f t="shared" ref="AD458:AN458" si="1386">AND(AC458,C458=P$15)</f>
        <v>1</v>
      </c>
      <c r="AE458" s="3" t="b">
        <f t="shared" si="1386"/>
        <v>1</v>
      </c>
      <c r="AF458" s="3" t="b">
        <f t="shared" si="1386"/>
        <v>0</v>
      </c>
      <c r="AG458" s="3" t="b">
        <f t="shared" si="1386"/>
        <v>0</v>
      </c>
      <c r="AH458" s="3" t="b">
        <f t="shared" si="1386"/>
        <v>0</v>
      </c>
      <c r="AI458" s="3" t="b">
        <f t="shared" si="1386"/>
        <v>0</v>
      </c>
      <c r="AJ458" s="3" t="b">
        <f t="shared" si="1386"/>
        <v>0</v>
      </c>
      <c r="AK458" s="3" t="b">
        <f t="shared" si="1386"/>
        <v>0</v>
      </c>
      <c r="AL458" s="3" t="b">
        <f t="shared" si="1386"/>
        <v>0</v>
      </c>
      <c r="AM458" s="3" t="b">
        <f t="shared" si="1386"/>
        <v>0</v>
      </c>
      <c r="AN458" s="8" t="b">
        <f t="shared" si="1386"/>
        <v>0</v>
      </c>
      <c r="AO458" s="10" t="b">
        <f t="shared" si="11"/>
        <v>0</v>
      </c>
      <c r="AP458" s="3" t="b">
        <f t="shared" ref="AP458:AZ458" si="1387">AND(AO458,C458=P$21)</f>
        <v>0</v>
      </c>
      <c r="AQ458" s="3" t="b">
        <f t="shared" si="1387"/>
        <v>0</v>
      </c>
      <c r="AR458" s="3" t="b">
        <f t="shared" si="1387"/>
        <v>0</v>
      </c>
      <c r="AS458" s="3" t="b">
        <f t="shared" si="1387"/>
        <v>0</v>
      </c>
      <c r="AT458" s="3" t="b">
        <f t="shared" si="1387"/>
        <v>0</v>
      </c>
      <c r="AU458" s="3" t="b">
        <f t="shared" si="1387"/>
        <v>0</v>
      </c>
      <c r="AV458" s="3" t="b">
        <f t="shared" si="1387"/>
        <v>0</v>
      </c>
      <c r="AW458" s="3" t="b">
        <f t="shared" si="1387"/>
        <v>0</v>
      </c>
      <c r="AX458" s="3" t="b">
        <f t="shared" si="1387"/>
        <v>0</v>
      </c>
      <c r="AY458" s="3" t="b">
        <f t="shared" si="1387"/>
        <v>0</v>
      </c>
      <c r="AZ458" s="3" t="b">
        <f t="shared" si="1387"/>
        <v>0</v>
      </c>
    </row>
    <row r="459">
      <c r="A459" s="9" t="s">
        <v>513</v>
      </c>
      <c r="B459" s="3">
        <f t="shared" ref="B459:M459" si="1388">VALUE(MID($A459,B$1,1))</f>
        <v>0</v>
      </c>
      <c r="C459" s="3">
        <f t="shared" si="1388"/>
        <v>1</v>
      </c>
      <c r="D459" s="3">
        <f t="shared" si="1388"/>
        <v>0</v>
      </c>
      <c r="E459" s="3">
        <f t="shared" si="1388"/>
        <v>1</v>
      </c>
      <c r="F459" s="3">
        <f t="shared" si="1388"/>
        <v>1</v>
      </c>
      <c r="G459" s="3">
        <f t="shared" si="1388"/>
        <v>0</v>
      </c>
      <c r="H459" s="3">
        <f t="shared" si="1388"/>
        <v>0</v>
      </c>
      <c r="I459" s="3">
        <f t="shared" si="1388"/>
        <v>0</v>
      </c>
      <c r="J459" s="3">
        <f t="shared" si="1388"/>
        <v>1</v>
      </c>
      <c r="K459" s="3">
        <f t="shared" si="1388"/>
        <v>0</v>
      </c>
      <c r="L459" s="3">
        <f t="shared" si="1388"/>
        <v>0</v>
      </c>
      <c r="M459" s="3">
        <f t="shared" si="1388"/>
        <v>0</v>
      </c>
      <c r="AA459" s="3">
        <f t="shared" si="8"/>
        <v>1416</v>
      </c>
      <c r="AB459" s="7" t="b">
        <v>1</v>
      </c>
      <c r="AC459" s="3" t="b">
        <f t="shared" si="9"/>
        <v>1</v>
      </c>
      <c r="AD459" s="3" t="b">
        <f t="shared" ref="AD459:AN459" si="1389">AND(AC459,C459=P$15)</f>
        <v>0</v>
      </c>
      <c r="AE459" s="3" t="b">
        <f t="shared" si="1389"/>
        <v>0</v>
      </c>
      <c r="AF459" s="3" t="b">
        <f t="shared" si="1389"/>
        <v>0</v>
      </c>
      <c r="AG459" s="3" t="b">
        <f t="shared" si="1389"/>
        <v>0</v>
      </c>
      <c r="AH459" s="3" t="b">
        <f t="shared" si="1389"/>
        <v>0</v>
      </c>
      <c r="AI459" s="3" t="b">
        <f t="shared" si="1389"/>
        <v>0</v>
      </c>
      <c r="AJ459" s="3" t="b">
        <f t="shared" si="1389"/>
        <v>0</v>
      </c>
      <c r="AK459" s="3" t="b">
        <f t="shared" si="1389"/>
        <v>0</v>
      </c>
      <c r="AL459" s="3" t="b">
        <f t="shared" si="1389"/>
        <v>0</v>
      </c>
      <c r="AM459" s="3" t="b">
        <f t="shared" si="1389"/>
        <v>0</v>
      </c>
      <c r="AN459" s="8" t="b">
        <f t="shared" si="1389"/>
        <v>0</v>
      </c>
      <c r="AO459" s="10" t="b">
        <f t="shared" si="11"/>
        <v>0</v>
      </c>
      <c r="AP459" s="3" t="b">
        <f t="shared" ref="AP459:AZ459" si="1390">AND(AO459,C459=P$21)</f>
        <v>0</v>
      </c>
      <c r="AQ459" s="3" t="b">
        <f t="shared" si="1390"/>
        <v>0</v>
      </c>
      <c r="AR459" s="3" t="b">
        <f t="shared" si="1390"/>
        <v>0</v>
      </c>
      <c r="AS459" s="3" t="b">
        <f t="shared" si="1390"/>
        <v>0</v>
      </c>
      <c r="AT459" s="3" t="b">
        <f t="shared" si="1390"/>
        <v>0</v>
      </c>
      <c r="AU459" s="3" t="b">
        <f t="shared" si="1390"/>
        <v>0</v>
      </c>
      <c r="AV459" s="3" t="b">
        <f t="shared" si="1390"/>
        <v>0</v>
      </c>
      <c r="AW459" s="3" t="b">
        <f t="shared" si="1390"/>
        <v>0</v>
      </c>
      <c r="AX459" s="3" t="b">
        <f t="shared" si="1390"/>
        <v>0</v>
      </c>
      <c r="AY459" s="3" t="b">
        <f t="shared" si="1390"/>
        <v>0</v>
      </c>
      <c r="AZ459" s="3" t="b">
        <f t="shared" si="1390"/>
        <v>0</v>
      </c>
    </row>
    <row r="460">
      <c r="A460" s="9" t="s">
        <v>514</v>
      </c>
      <c r="B460" s="3">
        <f t="shared" ref="B460:M460" si="1391">VALUE(MID($A460,B$1,1))</f>
        <v>1</v>
      </c>
      <c r="C460" s="3">
        <f t="shared" si="1391"/>
        <v>1</v>
      </c>
      <c r="D460" s="3">
        <f t="shared" si="1391"/>
        <v>1</v>
      </c>
      <c r="E460" s="3">
        <f t="shared" si="1391"/>
        <v>1</v>
      </c>
      <c r="F460" s="3">
        <f t="shared" si="1391"/>
        <v>1</v>
      </c>
      <c r="G460" s="3">
        <f t="shared" si="1391"/>
        <v>0</v>
      </c>
      <c r="H460" s="3">
        <f t="shared" si="1391"/>
        <v>1</v>
      </c>
      <c r="I460" s="3">
        <f t="shared" si="1391"/>
        <v>0</v>
      </c>
      <c r="J460" s="3">
        <f t="shared" si="1391"/>
        <v>0</v>
      </c>
      <c r="K460" s="3">
        <f t="shared" si="1391"/>
        <v>1</v>
      </c>
      <c r="L460" s="3">
        <f t="shared" si="1391"/>
        <v>0</v>
      </c>
      <c r="M460" s="3">
        <f t="shared" si="1391"/>
        <v>0</v>
      </c>
      <c r="AA460" s="3">
        <f t="shared" si="8"/>
        <v>4004</v>
      </c>
      <c r="AB460" s="7" t="b">
        <v>1</v>
      </c>
      <c r="AC460" s="3" t="b">
        <f t="shared" si="9"/>
        <v>0</v>
      </c>
      <c r="AD460" s="3" t="b">
        <f t="shared" ref="AD460:AN460" si="1392">AND(AC460,C460=P$15)</f>
        <v>0</v>
      </c>
      <c r="AE460" s="3" t="b">
        <f t="shared" si="1392"/>
        <v>0</v>
      </c>
      <c r="AF460" s="3" t="b">
        <f t="shared" si="1392"/>
        <v>0</v>
      </c>
      <c r="AG460" s="3" t="b">
        <f t="shared" si="1392"/>
        <v>0</v>
      </c>
      <c r="AH460" s="3" t="b">
        <f t="shared" si="1392"/>
        <v>0</v>
      </c>
      <c r="AI460" s="3" t="b">
        <f t="shared" si="1392"/>
        <v>0</v>
      </c>
      <c r="AJ460" s="3" t="b">
        <f t="shared" si="1392"/>
        <v>0</v>
      </c>
      <c r="AK460" s="3" t="b">
        <f t="shared" si="1392"/>
        <v>0</v>
      </c>
      <c r="AL460" s="3" t="b">
        <f t="shared" si="1392"/>
        <v>0</v>
      </c>
      <c r="AM460" s="3" t="b">
        <f t="shared" si="1392"/>
        <v>0</v>
      </c>
      <c r="AN460" s="8" t="b">
        <f t="shared" si="1392"/>
        <v>0</v>
      </c>
      <c r="AO460" s="10" t="b">
        <f t="shared" si="11"/>
        <v>1</v>
      </c>
      <c r="AP460" s="3" t="b">
        <f t="shared" ref="AP460:AZ460" si="1393">AND(AO460,C460=P$21)</f>
        <v>0</v>
      </c>
      <c r="AQ460" s="3" t="b">
        <f t="shared" si="1393"/>
        <v>0</v>
      </c>
      <c r="AR460" s="3" t="b">
        <f t="shared" si="1393"/>
        <v>0</v>
      </c>
      <c r="AS460" s="3" t="b">
        <f t="shared" si="1393"/>
        <v>0</v>
      </c>
      <c r="AT460" s="3" t="b">
        <f t="shared" si="1393"/>
        <v>0</v>
      </c>
      <c r="AU460" s="3" t="b">
        <f t="shared" si="1393"/>
        <v>0</v>
      </c>
      <c r="AV460" s="3" t="b">
        <f t="shared" si="1393"/>
        <v>0</v>
      </c>
      <c r="AW460" s="3" t="b">
        <f t="shared" si="1393"/>
        <v>0</v>
      </c>
      <c r="AX460" s="3" t="b">
        <f t="shared" si="1393"/>
        <v>0</v>
      </c>
      <c r="AY460" s="3" t="b">
        <f t="shared" si="1393"/>
        <v>0</v>
      </c>
      <c r="AZ460" s="3" t="b">
        <f t="shared" si="1393"/>
        <v>0</v>
      </c>
    </row>
    <row r="461">
      <c r="A461" s="9" t="s">
        <v>515</v>
      </c>
      <c r="B461" s="3">
        <f t="shared" ref="B461:M461" si="1394">VALUE(MID($A461,B$1,1))</f>
        <v>0</v>
      </c>
      <c r="C461" s="3">
        <f t="shared" si="1394"/>
        <v>0</v>
      </c>
      <c r="D461" s="3">
        <f t="shared" si="1394"/>
        <v>0</v>
      </c>
      <c r="E461" s="3">
        <f t="shared" si="1394"/>
        <v>0</v>
      </c>
      <c r="F461" s="3">
        <f t="shared" si="1394"/>
        <v>0</v>
      </c>
      <c r="G461" s="3">
        <f t="shared" si="1394"/>
        <v>1</v>
      </c>
      <c r="H461" s="3">
        <f t="shared" si="1394"/>
        <v>1</v>
      </c>
      <c r="I461" s="3">
        <f t="shared" si="1394"/>
        <v>1</v>
      </c>
      <c r="J461" s="3">
        <f t="shared" si="1394"/>
        <v>1</v>
      </c>
      <c r="K461" s="3">
        <f t="shared" si="1394"/>
        <v>1</v>
      </c>
      <c r="L461" s="3">
        <f t="shared" si="1394"/>
        <v>1</v>
      </c>
      <c r="M461" s="3">
        <f t="shared" si="1394"/>
        <v>1</v>
      </c>
      <c r="AA461" s="3">
        <f t="shared" si="8"/>
        <v>127</v>
      </c>
      <c r="AB461" s="7" t="b">
        <v>1</v>
      </c>
      <c r="AC461" s="3" t="b">
        <f t="shared" si="9"/>
        <v>1</v>
      </c>
      <c r="AD461" s="3" t="b">
        <f t="shared" ref="AD461:AN461" si="1395">AND(AC461,C461=P$15)</f>
        <v>1</v>
      </c>
      <c r="AE461" s="3" t="b">
        <f t="shared" si="1395"/>
        <v>0</v>
      </c>
      <c r="AF461" s="3" t="b">
        <f t="shared" si="1395"/>
        <v>0</v>
      </c>
      <c r="AG461" s="3" t="b">
        <f t="shared" si="1395"/>
        <v>0</v>
      </c>
      <c r="AH461" s="3" t="b">
        <f t="shared" si="1395"/>
        <v>0</v>
      </c>
      <c r="AI461" s="3" t="b">
        <f t="shared" si="1395"/>
        <v>0</v>
      </c>
      <c r="AJ461" s="3" t="b">
        <f t="shared" si="1395"/>
        <v>0</v>
      </c>
      <c r="AK461" s="3" t="b">
        <f t="shared" si="1395"/>
        <v>0</v>
      </c>
      <c r="AL461" s="3" t="b">
        <f t="shared" si="1395"/>
        <v>0</v>
      </c>
      <c r="AM461" s="3" t="b">
        <f t="shared" si="1395"/>
        <v>0</v>
      </c>
      <c r="AN461" s="8" t="b">
        <f t="shared" si="1395"/>
        <v>0</v>
      </c>
      <c r="AO461" s="10" t="b">
        <f t="shared" si="11"/>
        <v>0</v>
      </c>
      <c r="AP461" s="3" t="b">
        <f t="shared" ref="AP461:AZ461" si="1396">AND(AO461,C461=P$21)</f>
        <v>0</v>
      </c>
      <c r="AQ461" s="3" t="b">
        <f t="shared" si="1396"/>
        <v>0</v>
      </c>
      <c r="AR461" s="3" t="b">
        <f t="shared" si="1396"/>
        <v>0</v>
      </c>
      <c r="AS461" s="3" t="b">
        <f t="shared" si="1396"/>
        <v>0</v>
      </c>
      <c r="AT461" s="3" t="b">
        <f t="shared" si="1396"/>
        <v>0</v>
      </c>
      <c r="AU461" s="3" t="b">
        <f t="shared" si="1396"/>
        <v>0</v>
      </c>
      <c r="AV461" s="3" t="b">
        <f t="shared" si="1396"/>
        <v>0</v>
      </c>
      <c r="AW461" s="3" t="b">
        <f t="shared" si="1396"/>
        <v>0</v>
      </c>
      <c r="AX461" s="3" t="b">
        <f t="shared" si="1396"/>
        <v>0</v>
      </c>
      <c r="AY461" s="3" t="b">
        <f t="shared" si="1396"/>
        <v>0</v>
      </c>
      <c r="AZ461" s="3" t="b">
        <f t="shared" si="1396"/>
        <v>0</v>
      </c>
    </row>
    <row r="462">
      <c r="A462" s="9" t="s">
        <v>516</v>
      </c>
      <c r="B462" s="3">
        <f t="shared" ref="B462:M462" si="1397">VALUE(MID($A462,B$1,1))</f>
        <v>0</v>
      </c>
      <c r="C462" s="3">
        <f t="shared" si="1397"/>
        <v>1</v>
      </c>
      <c r="D462" s="3">
        <f t="shared" si="1397"/>
        <v>0</v>
      </c>
      <c r="E462" s="3">
        <f t="shared" si="1397"/>
        <v>1</v>
      </c>
      <c r="F462" s="3">
        <f t="shared" si="1397"/>
        <v>0</v>
      </c>
      <c r="G462" s="3">
        <f t="shared" si="1397"/>
        <v>1</v>
      </c>
      <c r="H462" s="3">
        <f t="shared" si="1397"/>
        <v>1</v>
      </c>
      <c r="I462" s="3">
        <f t="shared" si="1397"/>
        <v>1</v>
      </c>
      <c r="J462" s="3">
        <f t="shared" si="1397"/>
        <v>1</v>
      </c>
      <c r="K462" s="3">
        <f t="shared" si="1397"/>
        <v>0</v>
      </c>
      <c r="L462" s="3">
        <f t="shared" si="1397"/>
        <v>0</v>
      </c>
      <c r="M462" s="3">
        <f t="shared" si="1397"/>
        <v>1</v>
      </c>
      <c r="AA462" s="3">
        <f t="shared" si="8"/>
        <v>1401</v>
      </c>
      <c r="AB462" s="7" t="b">
        <v>1</v>
      </c>
      <c r="AC462" s="3" t="b">
        <f t="shared" si="9"/>
        <v>1</v>
      </c>
      <c r="AD462" s="3" t="b">
        <f t="shared" ref="AD462:AN462" si="1398">AND(AC462,C462=P$15)</f>
        <v>0</v>
      </c>
      <c r="AE462" s="3" t="b">
        <f t="shared" si="1398"/>
        <v>0</v>
      </c>
      <c r="AF462" s="3" t="b">
        <f t="shared" si="1398"/>
        <v>0</v>
      </c>
      <c r="AG462" s="3" t="b">
        <f t="shared" si="1398"/>
        <v>0</v>
      </c>
      <c r="AH462" s="3" t="b">
        <f t="shared" si="1398"/>
        <v>0</v>
      </c>
      <c r="AI462" s="3" t="b">
        <f t="shared" si="1398"/>
        <v>0</v>
      </c>
      <c r="AJ462" s="3" t="b">
        <f t="shared" si="1398"/>
        <v>0</v>
      </c>
      <c r="AK462" s="3" t="b">
        <f t="shared" si="1398"/>
        <v>0</v>
      </c>
      <c r="AL462" s="3" t="b">
        <f t="shared" si="1398"/>
        <v>0</v>
      </c>
      <c r="AM462" s="3" t="b">
        <f t="shared" si="1398"/>
        <v>0</v>
      </c>
      <c r="AN462" s="8" t="b">
        <f t="shared" si="1398"/>
        <v>0</v>
      </c>
      <c r="AO462" s="10" t="b">
        <f t="shared" si="11"/>
        <v>0</v>
      </c>
      <c r="AP462" s="3" t="b">
        <f t="shared" ref="AP462:AZ462" si="1399">AND(AO462,C462=P$21)</f>
        <v>0</v>
      </c>
      <c r="AQ462" s="3" t="b">
        <f t="shared" si="1399"/>
        <v>0</v>
      </c>
      <c r="AR462" s="3" t="b">
        <f t="shared" si="1399"/>
        <v>0</v>
      </c>
      <c r="AS462" s="3" t="b">
        <f t="shared" si="1399"/>
        <v>0</v>
      </c>
      <c r="AT462" s="3" t="b">
        <f t="shared" si="1399"/>
        <v>0</v>
      </c>
      <c r="AU462" s="3" t="b">
        <f t="shared" si="1399"/>
        <v>0</v>
      </c>
      <c r="AV462" s="3" t="b">
        <f t="shared" si="1399"/>
        <v>0</v>
      </c>
      <c r="AW462" s="3" t="b">
        <f t="shared" si="1399"/>
        <v>0</v>
      </c>
      <c r="AX462" s="3" t="b">
        <f t="shared" si="1399"/>
        <v>0</v>
      </c>
      <c r="AY462" s="3" t="b">
        <f t="shared" si="1399"/>
        <v>0</v>
      </c>
      <c r="AZ462" s="3" t="b">
        <f t="shared" si="1399"/>
        <v>0</v>
      </c>
    </row>
    <row r="463">
      <c r="A463" s="9" t="s">
        <v>517</v>
      </c>
      <c r="B463" s="3">
        <f t="shared" ref="B463:M463" si="1400">VALUE(MID($A463,B$1,1))</f>
        <v>1</v>
      </c>
      <c r="C463" s="3">
        <f t="shared" si="1400"/>
        <v>1</v>
      </c>
      <c r="D463" s="3">
        <f t="shared" si="1400"/>
        <v>0</v>
      </c>
      <c r="E463" s="3">
        <f t="shared" si="1400"/>
        <v>1</v>
      </c>
      <c r="F463" s="3">
        <f t="shared" si="1400"/>
        <v>1</v>
      </c>
      <c r="G463" s="3">
        <f t="shared" si="1400"/>
        <v>1</v>
      </c>
      <c r="H463" s="3">
        <f t="shared" si="1400"/>
        <v>0</v>
      </c>
      <c r="I463" s="3">
        <f t="shared" si="1400"/>
        <v>0</v>
      </c>
      <c r="J463" s="3">
        <f t="shared" si="1400"/>
        <v>0</v>
      </c>
      <c r="K463" s="3">
        <f t="shared" si="1400"/>
        <v>0</v>
      </c>
      <c r="L463" s="3">
        <f t="shared" si="1400"/>
        <v>0</v>
      </c>
      <c r="M463" s="3">
        <f t="shared" si="1400"/>
        <v>1</v>
      </c>
      <c r="AA463" s="3">
        <f t="shared" si="8"/>
        <v>3521</v>
      </c>
      <c r="AB463" s="7" t="b">
        <v>1</v>
      </c>
      <c r="AC463" s="3" t="b">
        <f t="shared" si="9"/>
        <v>0</v>
      </c>
      <c r="AD463" s="3" t="b">
        <f t="shared" ref="AD463:AN463" si="1401">AND(AC463,C463=P$15)</f>
        <v>0</v>
      </c>
      <c r="AE463" s="3" t="b">
        <f t="shared" si="1401"/>
        <v>0</v>
      </c>
      <c r="AF463" s="3" t="b">
        <f t="shared" si="1401"/>
        <v>0</v>
      </c>
      <c r="AG463" s="3" t="b">
        <f t="shared" si="1401"/>
        <v>0</v>
      </c>
      <c r="AH463" s="3" t="b">
        <f t="shared" si="1401"/>
        <v>0</v>
      </c>
      <c r="AI463" s="3" t="b">
        <f t="shared" si="1401"/>
        <v>0</v>
      </c>
      <c r="AJ463" s="3" t="b">
        <f t="shared" si="1401"/>
        <v>0</v>
      </c>
      <c r="AK463" s="3" t="b">
        <f t="shared" si="1401"/>
        <v>0</v>
      </c>
      <c r="AL463" s="3" t="b">
        <f t="shared" si="1401"/>
        <v>0</v>
      </c>
      <c r="AM463" s="3" t="b">
        <f t="shared" si="1401"/>
        <v>0</v>
      </c>
      <c r="AN463" s="8" t="b">
        <f t="shared" si="1401"/>
        <v>0</v>
      </c>
      <c r="AO463" s="10" t="b">
        <f t="shared" si="11"/>
        <v>1</v>
      </c>
      <c r="AP463" s="3" t="b">
        <f t="shared" ref="AP463:AZ463" si="1402">AND(AO463,C463=P$21)</f>
        <v>0</v>
      </c>
      <c r="AQ463" s="3" t="b">
        <f t="shared" si="1402"/>
        <v>0</v>
      </c>
      <c r="AR463" s="3" t="b">
        <f t="shared" si="1402"/>
        <v>0</v>
      </c>
      <c r="AS463" s="3" t="b">
        <f t="shared" si="1402"/>
        <v>0</v>
      </c>
      <c r="AT463" s="3" t="b">
        <f t="shared" si="1402"/>
        <v>0</v>
      </c>
      <c r="AU463" s="3" t="b">
        <f t="shared" si="1402"/>
        <v>0</v>
      </c>
      <c r="AV463" s="3" t="b">
        <f t="shared" si="1402"/>
        <v>0</v>
      </c>
      <c r="AW463" s="3" t="b">
        <f t="shared" si="1402"/>
        <v>0</v>
      </c>
      <c r="AX463" s="3" t="b">
        <f t="shared" si="1402"/>
        <v>0</v>
      </c>
      <c r="AY463" s="3" t="b">
        <f t="shared" si="1402"/>
        <v>0</v>
      </c>
      <c r="AZ463" s="3" t="b">
        <f t="shared" si="1402"/>
        <v>0</v>
      </c>
    </row>
    <row r="464">
      <c r="A464" s="9" t="s">
        <v>518</v>
      </c>
      <c r="B464" s="3">
        <f t="shared" ref="B464:M464" si="1403">VALUE(MID($A464,B$1,1))</f>
        <v>1</v>
      </c>
      <c r="C464" s="3">
        <f t="shared" si="1403"/>
        <v>1</v>
      </c>
      <c r="D464" s="3">
        <f t="shared" si="1403"/>
        <v>1</v>
      </c>
      <c r="E464" s="3">
        <f t="shared" si="1403"/>
        <v>1</v>
      </c>
      <c r="F464" s="3">
        <f t="shared" si="1403"/>
        <v>1</v>
      </c>
      <c r="G464" s="3">
        <f t="shared" si="1403"/>
        <v>0</v>
      </c>
      <c r="H464" s="3">
        <f t="shared" si="1403"/>
        <v>0</v>
      </c>
      <c r="I464" s="3">
        <f t="shared" si="1403"/>
        <v>1</v>
      </c>
      <c r="J464" s="3">
        <f t="shared" si="1403"/>
        <v>1</v>
      </c>
      <c r="K464" s="3">
        <f t="shared" si="1403"/>
        <v>0</v>
      </c>
      <c r="L464" s="3">
        <f t="shared" si="1403"/>
        <v>0</v>
      </c>
      <c r="M464" s="3">
        <f t="shared" si="1403"/>
        <v>1</v>
      </c>
      <c r="AA464" s="3">
        <f t="shared" si="8"/>
        <v>3993</v>
      </c>
      <c r="AB464" s="7" t="b">
        <v>1</v>
      </c>
      <c r="AC464" s="3" t="b">
        <f t="shared" si="9"/>
        <v>0</v>
      </c>
      <c r="AD464" s="3" t="b">
        <f t="shared" ref="AD464:AN464" si="1404">AND(AC464,C464=P$15)</f>
        <v>0</v>
      </c>
      <c r="AE464" s="3" t="b">
        <f t="shared" si="1404"/>
        <v>0</v>
      </c>
      <c r="AF464" s="3" t="b">
        <f t="shared" si="1404"/>
        <v>0</v>
      </c>
      <c r="AG464" s="3" t="b">
        <f t="shared" si="1404"/>
        <v>0</v>
      </c>
      <c r="AH464" s="3" t="b">
        <f t="shared" si="1404"/>
        <v>0</v>
      </c>
      <c r="AI464" s="3" t="b">
        <f t="shared" si="1404"/>
        <v>0</v>
      </c>
      <c r="AJ464" s="3" t="b">
        <f t="shared" si="1404"/>
        <v>0</v>
      </c>
      <c r="AK464" s="3" t="b">
        <f t="shared" si="1404"/>
        <v>0</v>
      </c>
      <c r="AL464" s="3" t="b">
        <f t="shared" si="1404"/>
        <v>0</v>
      </c>
      <c r="AM464" s="3" t="b">
        <f t="shared" si="1404"/>
        <v>0</v>
      </c>
      <c r="AN464" s="8" t="b">
        <f t="shared" si="1404"/>
        <v>0</v>
      </c>
      <c r="AO464" s="10" t="b">
        <f t="shared" si="11"/>
        <v>1</v>
      </c>
      <c r="AP464" s="3" t="b">
        <f t="shared" ref="AP464:AZ464" si="1405">AND(AO464,C464=P$21)</f>
        <v>0</v>
      </c>
      <c r="AQ464" s="3" t="b">
        <f t="shared" si="1405"/>
        <v>0</v>
      </c>
      <c r="AR464" s="3" t="b">
        <f t="shared" si="1405"/>
        <v>0</v>
      </c>
      <c r="AS464" s="3" t="b">
        <f t="shared" si="1405"/>
        <v>0</v>
      </c>
      <c r="AT464" s="3" t="b">
        <f t="shared" si="1405"/>
        <v>0</v>
      </c>
      <c r="AU464" s="3" t="b">
        <f t="shared" si="1405"/>
        <v>0</v>
      </c>
      <c r="AV464" s="3" t="b">
        <f t="shared" si="1405"/>
        <v>0</v>
      </c>
      <c r="AW464" s="3" t="b">
        <f t="shared" si="1405"/>
        <v>0</v>
      </c>
      <c r="AX464" s="3" t="b">
        <f t="shared" si="1405"/>
        <v>0</v>
      </c>
      <c r="AY464" s="3" t="b">
        <f t="shared" si="1405"/>
        <v>0</v>
      </c>
      <c r="AZ464" s="3" t="b">
        <f t="shared" si="1405"/>
        <v>0</v>
      </c>
    </row>
    <row r="465">
      <c r="A465" s="9" t="s">
        <v>519</v>
      </c>
      <c r="B465" s="3">
        <f t="shared" ref="B465:M465" si="1406">VALUE(MID($A465,B$1,1))</f>
        <v>1</v>
      </c>
      <c r="C465" s="3">
        <f t="shared" si="1406"/>
        <v>0</v>
      </c>
      <c r="D465" s="3">
        <f t="shared" si="1406"/>
        <v>0</v>
      </c>
      <c r="E465" s="3">
        <f t="shared" si="1406"/>
        <v>1</v>
      </c>
      <c r="F465" s="3">
        <f t="shared" si="1406"/>
        <v>0</v>
      </c>
      <c r="G465" s="3">
        <f t="shared" si="1406"/>
        <v>1</v>
      </c>
      <c r="H465" s="3">
        <f t="shared" si="1406"/>
        <v>1</v>
      </c>
      <c r="I465" s="3">
        <f t="shared" si="1406"/>
        <v>0</v>
      </c>
      <c r="J465" s="3">
        <f t="shared" si="1406"/>
        <v>0</v>
      </c>
      <c r="K465" s="3">
        <f t="shared" si="1406"/>
        <v>1</v>
      </c>
      <c r="L465" s="3">
        <f t="shared" si="1406"/>
        <v>1</v>
      </c>
      <c r="M465" s="3">
        <f t="shared" si="1406"/>
        <v>0</v>
      </c>
      <c r="AA465" s="3">
        <f t="shared" si="8"/>
        <v>2406</v>
      </c>
      <c r="AB465" s="7" t="b">
        <v>1</v>
      </c>
      <c r="AC465" s="3" t="b">
        <f t="shared" si="9"/>
        <v>0</v>
      </c>
      <c r="AD465" s="3" t="b">
        <f t="shared" ref="AD465:AN465" si="1407">AND(AC465,C465=P$15)</f>
        <v>0</v>
      </c>
      <c r="AE465" s="3" t="b">
        <f t="shared" si="1407"/>
        <v>0</v>
      </c>
      <c r="AF465" s="3" t="b">
        <f t="shared" si="1407"/>
        <v>0</v>
      </c>
      <c r="AG465" s="3" t="b">
        <f t="shared" si="1407"/>
        <v>0</v>
      </c>
      <c r="AH465" s="3" t="b">
        <f t="shared" si="1407"/>
        <v>0</v>
      </c>
      <c r="AI465" s="3" t="b">
        <f t="shared" si="1407"/>
        <v>0</v>
      </c>
      <c r="AJ465" s="3" t="b">
        <f t="shared" si="1407"/>
        <v>0</v>
      </c>
      <c r="AK465" s="3" t="b">
        <f t="shared" si="1407"/>
        <v>0</v>
      </c>
      <c r="AL465" s="3" t="b">
        <f t="shared" si="1407"/>
        <v>0</v>
      </c>
      <c r="AM465" s="3" t="b">
        <f t="shared" si="1407"/>
        <v>0</v>
      </c>
      <c r="AN465" s="8" t="b">
        <f t="shared" si="1407"/>
        <v>0</v>
      </c>
      <c r="AO465" s="10" t="b">
        <f t="shared" si="11"/>
        <v>1</v>
      </c>
      <c r="AP465" s="3" t="b">
        <f t="shared" ref="AP465:AZ465" si="1408">AND(AO465,C465=P$21)</f>
        <v>1</v>
      </c>
      <c r="AQ465" s="3" t="b">
        <f t="shared" si="1408"/>
        <v>0</v>
      </c>
      <c r="AR465" s="3" t="b">
        <f t="shared" si="1408"/>
        <v>0</v>
      </c>
      <c r="AS465" s="3" t="b">
        <f t="shared" si="1408"/>
        <v>0</v>
      </c>
      <c r="AT465" s="3" t="b">
        <f t="shared" si="1408"/>
        <v>0</v>
      </c>
      <c r="AU465" s="3" t="b">
        <f t="shared" si="1408"/>
        <v>0</v>
      </c>
      <c r="AV465" s="3" t="b">
        <f t="shared" si="1408"/>
        <v>0</v>
      </c>
      <c r="AW465" s="3" t="b">
        <f t="shared" si="1408"/>
        <v>0</v>
      </c>
      <c r="AX465" s="3" t="b">
        <f t="shared" si="1408"/>
        <v>0</v>
      </c>
      <c r="AY465" s="3" t="b">
        <f t="shared" si="1408"/>
        <v>0</v>
      </c>
      <c r="AZ465" s="3" t="b">
        <f t="shared" si="1408"/>
        <v>0</v>
      </c>
    </row>
    <row r="466">
      <c r="A466" s="9" t="s">
        <v>520</v>
      </c>
      <c r="B466" s="3">
        <f t="shared" ref="B466:M466" si="1409">VALUE(MID($A466,B$1,1))</f>
        <v>0</v>
      </c>
      <c r="C466" s="3">
        <f t="shared" si="1409"/>
        <v>0</v>
      </c>
      <c r="D466" s="3">
        <f t="shared" si="1409"/>
        <v>1</v>
      </c>
      <c r="E466" s="3">
        <f t="shared" si="1409"/>
        <v>1</v>
      </c>
      <c r="F466" s="3">
        <f t="shared" si="1409"/>
        <v>0</v>
      </c>
      <c r="G466" s="3">
        <f t="shared" si="1409"/>
        <v>0</v>
      </c>
      <c r="H466" s="3">
        <f t="shared" si="1409"/>
        <v>1</v>
      </c>
      <c r="I466" s="3">
        <f t="shared" si="1409"/>
        <v>0</v>
      </c>
      <c r="J466" s="3">
        <f t="shared" si="1409"/>
        <v>0</v>
      </c>
      <c r="K466" s="3">
        <f t="shared" si="1409"/>
        <v>1</v>
      </c>
      <c r="L466" s="3">
        <f t="shared" si="1409"/>
        <v>0</v>
      </c>
      <c r="M466" s="3">
        <f t="shared" si="1409"/>
        <v>0</v>
      </c>
      <c r="AA466" s="3">
        <f t="shared" si="8"/>
        <v>804</v>
      </c>
      <c r="AB466" s="7" t="b">
        <v>1</v>
      </c>
      <c r="AC466" s="3" t="b">
        <f t="shared" si="9"/>
        <v>1</v>
      </c>
      <c r="AD466" s="3" t="b">
        <f t="shared" ref="AD466:AN466" si="1410">AND(AC466,C466=P$15)</f>
        <v>1</v>
      </c>
      <c r="AE466" s="3" t="b">
        <f t="shared" si="1410"/>
        <v>1</v>
      </c>
      <c r="AF466" s="3" t="b">
        <f t="shared" si="1410"/>
        <v>1</v>
      </c>
      <c r="AG466" s="3" t="b">
        <f t="shared" si="1410"/>
        <v>1</v>
      </c>
      <c r="AH466" s="3" t="b">
        <f t="shared" si="1410"/>
        <v>1</v>
      </c>
      <c r="AI466" s="3" t="b">
        <f t="shared" si="1410"/>
        <v>0</v>
      </c>
      <c r="AJ466" s="3" t="b">
        <f t="shared" si="1410"/>
        <v>0</v>
      </c>
      <c r="AK466" s="3" t="b">
        <f t="shared" si="1410"/>
        <v>0</v>
      </c>
      <c r="AL466" s="3" t="b">
        <f t="shared" si="1410"/>
        <v>0</v>
      </c>
      <c r="AM466" s="3" t="b">
        <f t="shared" si="1410"/>
        <v>0</v>
      </c>
      <c r="AN466" s="8" t="b">
        <f t="shared" si="1410"/>
        <v>0</v>
      </c>
      <c r="AO466" s="10" t="b">
        <f t="shared" si="11"/>
        <v>0</v>
      </c>
      <c r="AP466" s="3" t="b">
        <f t="shared" ref="AP466:AZ466" si="1411">AND(AO466,C466=P$21)</f>
        <v>0</v>
      </c>
      <c r="AQ466" s="3" t="b">
        <f t="shared" si="1411"/>
        <v>0</v>
      </c>
      <c r="AR466" s="3" t="b">
        <f t="shared" si="1411"/>
        <v>0</v>
      </c>
      <c r="AS466" s="3" t="b">
        <f t="shared" si="1411"/>
        <v>0</v>
      </c>
      <c r="AT466" s="3" t="b">
        <f t="shared" si="1411"/>
        <v>0</v>
      </c>
      <c r="AU466" s="3" t="b">
        <f t="shared" si="1411"/>
        <v>0</v>
      </c>
      <c r="AV466" s="3" t="b">
        <f t="shared" si="1411"/>
        <v>0</v>
      </c>
      <c r="AW466" s="3" t="b">
        <f t="shared" si="1411"/>
        <v>0</v>
      </c>
      <c r="AX466" s="3" t="b">
        <f t="shared" si="1411"/>
        <v>0</v>
      </c>
      <c r="AY466" s="3" t="b">
        <f t="shared" si="1411"/>
        <v>0</v>
      </c>
      <c r="AZ466" s="3" t="b">
        <f t="shared" si="1411"/>
        <v>0</v>
      </c>
    </row>
    <row r="467">
      <c r="A467" s="9" t="s">
        <v>521</v>
      </c>
      <c r="B467" s="3">
        <f t="shared" ref="B467:M467" si="1412">VALUE(MID($A467,B$1,1))</f>
        <v>0</v>
      </c>
      <c r="C467" s="3">
        <f t="shared" si="1412"/>
        <v>0</v>
      </c>
      <c r="D467" s="3">
        <f t="shared" si="1412"/>
        <v>1</v>
      </c>
      <c r="E467" s="3">
        <f t="shared" si="1412"/>
        <v>0</v>
      </c>
      <c r="F467" s="3">
        <f t="shared" si="1412"/>
        <v>0</v>
      </c>
      <c r="G467" s="3">
        <f t="shared" si="1412"/>
        <v>1</v>
      </c>
      <c r="H467" s="3">
        <f t="shared" si="1412"/>
        <v>1</v>
      </c>
      <c r="I467" s="3">
        <f t="shared" si="1412"/>
        <v>0</v>
      </c>
      <c r="J467" s="3">
        <f t="shared" si="1412"/>
        <v>1</v>
      </c>
      <c r="K467" s="3">
        <f t="shared" si="1412"/>
        <v>1</v>
      </c>
      <c r="L467" s="3">
        <f t="shared" si="1412"/>
        <v>1</v>
      </c>
      <c r="M467" s="3">
        <f t="shared" si="1412"/>
        <v>0</v>
      </c>
      <c r="AA467" s="3">
        <f t="shared" si="8"/>
        <v>622</v>
      </c>
      <c r="AB467" s="7" t="b">
        <v>1</v>
      </c>
      <c r="AC467" s="3" t="b">
        <f t="shared" si="9"/>
        <v>1</v>
      </c>
      <c r="AD467" s="3" t="b">
        <f t="shared" ref="AD467:AN467" si="1413">AND(AC467,C467=P$15)</f>
        <v>1</v>
      </c>
      <c r="AE467" s="3" t="b">
        <f t="shared" si="1413"/>
        <v>1</v>
      </c>
      <c r="AF467" s="3" t="b">
        <f t="shared" si="1413"/>
        <v>0</v>
      </c>
      <c r="AG467" s="3" t="b">
        <f t="shared" si="1413"/>
        <v>0</v>
      </c>
      <c r="AH467" s="3" t="b">
        <f t="shared" si="1413"/>
        <v>0</v>
      </c>
      <c r="AI467" s="3" t="b">
        <f t="shared" si="1413"/>
        <v>0</v>
      </c>
      <c r="AJ467" s="3" t="b">
        <f t="shared" si="1413"/>
        <v>0</v>
      </c>
      <c r="AK467" s="3" t="b">
        <f t="shared" si="1413"/>
        <v>0</v>
      </c>
      <c r="AL467" s="3" t="b">
        <f t="shared" si="1413"/>
        <v>0</v>
      </c>
      <c r="AM467" s="3" t="b">
        <f t="shared" si="1413"/>
        <v>0</v>
      </c>
      <c r="AN467" s="8" t="b">
        <f t="shared" si="1413"/>
        <v>0</v>
      </c>
      <c r="AO467" s="10" t="b">
        <f t="shared" si="11"/>
        <v>0</v>
      </c>
      <c r="AP467" s="3" t="b">
        <f t="shared" ref="AP467:AZ467" si="1414">AND(AO467,C467=P$21)</f>
        <v>0</v>
      </c>
      <c r="AQ467" s="3" t="b">
        <f t="shared" si="1414"/>
        <v>0</v>
      </c>
      <c r="AR467" s="3" t="b">
        <f t="shared" si="1414"/>
        <v>0</v>
      </c>
      <c r="AS467" s="3" t="b">
        <f t="shared" si="1414"/>
        <v>0</v>
      </c>
      <c r="AT467" s="3" t="b">
        <f t="shared" si="1414"/>
        <v>0</v>
      </c>
      <c r="AU467" s="3" t="b">
        <f t="shared" si="1414"/>
        <v>0</v>
      </c>
      <c r="AV467" s="3" t="b">
        <f t="shared" si="1414"/>
        <v>0</v>
      </c>
      <c r="AW467" s="3" t="b">
        <f t="shared" si="1414"/>
        <v>0</v>
      </c>
      <c r="AX467" s="3" t="b">
        <f t="shared" si="1414"/>
        <v>0</v>
      </c>
      <c r="AY467" s="3" t="b">
        <f t="shared" si="1414"/>
        <v>0</v>
      </c>
      <c r="AZ467" s="3" t="b">
        <f t="shared" si="1414"/>
        <v>0</v>
      </c>
    </row>
    <row r="468">
      <c r="A468" s="9" t="s">
        <v>522</v>
      </c>
      <c r="B468" s="3">
        <f t="shared" ref="B468:M468" si="1415">VALUE(MID($A468,B$1,1))</f>
        <v>0</v>
      </c>
      <c r="C468" s="3">
        <f t="shared" si="1415"/>
        <v>0</v>
      </c>
      <c r="D468" s="3">
        <f t="shared" si="1415"/>
        <v>0</v>
      </c>
      <c r="E468" s="3">
        <f t="shared" si="1415"/>
        <v>0</v>
      </c>
      <c r="F468" s="3">
        <f t="shared" si="1415"/>
        <v>1</v>
      </c>
      <c r="G468" s="3">
        <f t="shared" si="1415"/>
        <v>1</v>
      </c>
      <c r="H468" s="3">
        <f t="shared" si="1415"/>
        <v>0</v>
      </c>
      <c r="I468" s="3">
        <f t="shared" si="1415"/>
        <v>0</v>
      </c>
      <c r="J468" s="3">
        <f t="shared" si="1415"/>
        <v>1</v>
      </c>
      <c r="K468" s="3">
        <f t="shared" si="1415"/>
        <v>0</v>
      </c>
      <c r="L468" s="3">
        <f t="shared" si="1415"/>
        <v>1</v>
      </c>
      <c r="M468" s="3">
        <f t="shared" si="1415"/>
        <v>0</v>
      </c>
      <c r="AA468" s="3">
        <f t="shared" si="8"/>
        <v>202</v>
      </c>
      <c r="AB468" s="7" t="b">
        <v>1</v>
      </c>
      <c r="AC468" s="3" t="b">
        <f t="shared" si="9"/>
        <v>1</v>
      </c>
      <c r="AD468" s="3" t="b">
        <f t="shared" ref="AD468:AN468" si="1416">AND(AC468,C468=P$15)</f>
        <v>1</v>
      </c>
      <c r="AE468" s="3" t="b">
        <f t="shared" si="1416"/>
        <v>0</v>
      </c>
      <c r="AF468" s="3" t="b">
        <f t="shared" si="1416"/>
        <v>0</v>
      </c>
      <c r="AG468" s="3" t="b">
        <f t="shared" si="1416"/>
        <v>0</v>
      </c>
      <c r="AH468" s="3" t="b">
        <f t="shared" si="1416"/>
        <v>0</v>
      </c>
      <c r="AI468" s="3" t="b">
        <f t="shared" si="1416"/>
        <v>0</v>
      </c>
      <c r="AJ468" s="3" t="b">
        <f t="shared" si="1416"/>
        <v>0</v>
      </c>
      <c r="AK468" s="3" t="b">
        <f t="shared" si="1416"/>
        <v>0</v>
      </c>
      <c r="AL468" s="3" t="b">
        <f t="shared" si="1416"/>
        <v>0</v>
      </c>
      <c r="AM468" s="3" t="b">
        <f t="shared" si="1416"/>
        <v>0</v>
      </c>
      <c r="AN468" s="8" t="b">
        <f t="shared" si="1416"/>
        <v>0</v>
      </c>
      <c r="AO468" s="10" t="b">
        <f t="shared" si="11"/>
        <v>0</v>
      </c>
      <c r="AP468" s="3" t="b">
        <f t="shared" ref="AP468:AZ468" si="1417">AND(AO468,C468=P$21)</f>
        <v>0</v>
      </c>
      <c r="AQ468" s="3" t="b">
        <f t="shared" si="1417"/>
        <v>0</v>
      </c>
      <c r="AR468" s="3" t="b">
        <f t="shared" si="1417"/>
        <v>0</v>
      </c>
      <c r="AS468" s="3" t="b">
        <f t="shared" si="1417"/>
        <v>0</v>
      </c>
      <c r="AT468" s="3" t="b">
        <f t="shared" si="1417"/>
        <v>0</v>
      </c>
      <c r="AU468" s="3" t="b">
        <f t="shared" si="1417"/>
        <v>0</v>
      </c>
      <c r="AV468" s="3" t="b">
        <f t="shared" si="1417"/>
        <v>0</v>
      </c>
      <c r="AW468" s="3" t="b">
        <f t="shared" si="1417"/>
        <v>0</v>
      </c>
      <c r="AX468" s="3" t="b">
        <f t="shared" si="1417"/>
        <v>0</v>
      </c>
      <c r="AY468" s="3" t="b">
        <f t="shared" si="1417"/>
        <v>0</v>
      </c>
      <c r="AZ468" s="3" t="b">
        <f t="shared" si="1417"/>
        <v>0</v>
      </c>
    </row>
    <row r="469">
      <c r="A469" s="9" t="s">
        <v>523</v>
      </c>
      <c r="B469" s="3">
        <f t="shared" ref="B469:M469" si="1418">VALUE(MID($A469,B$1,1))</f>
        <v>0</v>
      </c>
      <c r="C469" s="3">
        <f t="shared" si="1418"/>
        <v>0</v>
      </c>
      <c r="D469" s="3">
        <f t="shared" si="1418"/>
        <v>1</v>
      </c>
      <c r="E469" s="3">
        <f t="shared" si="1418"/>
        <v>0</v>
      </c>
      <c r="F469" s="3">
        <f t="shared" si="1418"/>
        <v>1</v>
      </c>
      <c r="G469" s="3">
        <f t="shared" si="1418"/>
        <v>1</v>
      </c>
      <c r="H469" s="3">
        <f t="shared" si="1418"/>
        <v>1</v>
      </c>
      <c r="I469" s="3">
        <f t="shared" si="1418"/>
        <v>1</v>
      </c>
      <c r="J469" s="3">
        <f t="shared" si="1418"/>
        <v>1</v>
      </c>
      <c r="K469" s="3">
        <f t="shared" si="1418"/>
        <v>1</v>
      </c>
      <c r="L469" s="3">
        <f t="shared" si="1418"/>
        <v>1</v>
      </c>
      <c r="M469" s="3">
        <f t="shared" si="1418"/>
        <v>0</v>
      </c>
      <c r="AA469" s="3">
        <f t="shared" si="8"/>
        <v>766</v>
      </c>
      <c r="AB469" s="7" t="b">
        <v>1</v>
      </c>
      <c r="AC469" s="3" t="b">
        <f t="shared" si="9"/>
        <v>1</v>
      </c>
      <c r="AD469" s="3" t="b">
        <f t="shared" ref="AD469:AN469" si="1419">AND(AC469,C469=P$15)</f>
        <v>1</v>
      </c>
      <c r="AE469" s="3" t="b">
        <f t="shared" si="1419"/>
        <v>1</v>
      </c>
      <c r="AF469" s="3" t="b">
        <f t="shared" si="1419"/>
        <v>0</v>
      </c>
      <c r="AG469" s="3" t="b">
        <f t="shared" si="1419"/>
        <v>0</v>
      </c>
      <c r="AH469" s="3" t="b">
        <f t="shared" si="1419"/>
        <v>0</v>
      </c>
      <c r="AI469" s="3" t="b">
        <f t="shared" si="1419"/>
        <v>0</v>
      </c>
      <c r="AJ469" s="3" t="b">
        <f t="shared" si="1419"/>
        <v>0</v>
      </c>
      <c r="AK469" s="3" t="b">
        <f t="shared" si="1419"/>
        <v>0</v>
      </c>
      <c r="AL469" s="3" t="b">
        <f t="shared" si="1419"/>
        <v>0</v>
      </c>
      <c r="AM469" s="3" t="b">
        <f t="shared" si="1419"/>
        <v>0</v>
      </c>
      <c r="AN469" s="8" t="b">
        <f t="shared" si="1419"/>
        <v>0</v>
      </c>
      <c r="AO469" s="10" t="b">
        <f t="shared" si="11"/>
        <v>0</v>
      </c>
      <c r="AP469" s="3" t="b">
        <f t="shared" ref="AP469:AZ469" si="1420">AND(AO469,C469=P$21)</f>
        <v>0</v>
      </c>
      <c r="AQ469" s="3" t="b">
        <f t="shared" si="1420"/>
        <v>0</v>
      </c>
      <c r="AR469" s="3" t="b">
        <f t="shared" si="1420"/>
        <v>0</v>
      </c>
      <c r="AS469" s="3" t="b">
        <f t="shared" si="1420"/>
        <v>0</v>
      </c>
      <c r="AT469" s="3" t="b">
        <f t="shared" si="1420"/>
        <v>0</v>
      </c>
      <c r="AU469" s="3" t="b">
        <f t="shared" si="1420"/>
        <v>0</v>
      </c>
      <c r="AV469" s="3" t="b">
        <f t="shared" si="1420"/>
        <v>0</v>
      </c>
      <c r="AW469" s="3" t="b">
        <f t="shared" si="1420"/>
        <v>0</v>
      </c>
      <c r="AX469" s="3" t="b">
        <f t="shared" si="1420"/>
        <v>0</v>
      </c>
      <c r="AY469" s="3" t="b">
        <f t="shared" si="1420"/>
        <v>0</v>
      </c>
      <c r="AZ469" s="3" t="b">
        <f t="shared" si="1420"/>
        <v>0</v>
      </c>
    </row>
    <row r="470">
      <c r="A470" s="9" t="s">
        <v>524</v>
      </c>
      <c r="B470" s="3">
        <f t="shared" ref="B470:M470" si="1421">VALUE(MID($A470,B$1,1))</f>
        <v>1</v>
      </c>
      <c r="C470" s="3">
        <f t="shared" si="1421"/>
        <v>0</v>
      </c>
      <c r="D470" s="3">
        <f t="shared" si="1421"/>
        <v>1</v>
      </c>
      <c r="E470" s="3">
        <f t="shared" si="1421"/>
        <v>0</v>
      </c>
      <c r="F470" s="3">
        <f t="shared" si="1421"/>
        <v>1</v>
      </c>
      <c r="G470" s="3">
        <f t="shared" si="1421"/>
        <v>0</v>
      </c>
      <c r="H470" s="3">
        <f t="shared" si="1421"/>
        <v>1</v>
      </c>
      <c r="I470" s="3">
        <f t="shared" si="1421"/>
        <v>1</v>
      </c>
      <c r="J470" s="3">
        <f t="shared" si="1421"/>
        <v>1</v>
      </c>
      <c r="K470" s="3">
        <f t="shared" si="1421"/>
        <v>0</v>
      </c>
      <c r="L470" s="3">
        <f t="shared" si="1421"/>
        <v>1</v>
      </c>
      <c r="M470" s="3">
        <f t="shared" si="1421"/>
        <v>1</v>
      </c>
      <c r="AA470" s="3">
        <f t="shared" si="8"/>
        <v>2747</v>
      </c>
      <c r="AB470" s="7" t="b">
        <v>1</v>
      </c>
      <c r="AC470" s="3" t="b">
        <f t="shared" si="9"/>
        <v>0</v>
      </c>
      <c r="AD470" s="3" t="b">
        <f t="shared" ref="AD470:AN470" si="1422">AND(AC470,C470=P$15)</f>
        <v>0</v>
      </c>
      <c r="AE470" s="3" t="b">
        <f t="shared" si="1422"/>
        <v>0</v>
      </c>
      <c r="AF470" s="3" t="b">
        <f t="shared" si="1422"/>
        <v>0</v>
      </c>
      <c r="AG470" s="3" t="b">
        <f t="shared" si="1422"/>
        <v>0</v>
      </c>
      <c r="AH470" s="3" t="b">
        <f t="shared" si="1422"/>
        <v>0</v>
      </c>
      <c r="AI470" s="3" t="b">
        <f t="shared" si="1422"/>
        <v>0</v>
      </c>
      <c r="AJ470" s="3" t="b">
        <f t="shared" si="1422"/>
        <v>0</v>
      </c>
      <c r="AK470" s="3" t="b">
        <f t="shared" si="1422"/>
        <v>0</v>
      </c>
      <c r="AL470" s="3" t="b">
        <f t="shared" si="1422"/>
        <v>0</v>
      </c>
      <c r="AM470" s="3" t="b">
        <f t="shared" si="1422"/>
        <v>0</v>
      </c>
      <c r="AN470" s="8" t="b">
        <f t="shared" si="1422"/>
        <v>0</v>
      </c>
      <c r="AO470" s="10" t="b">
        <f t="shared" si="11"/>
        <v>1</v>
      </c>
      <c r="AP470" s="3" t="b">
        <f t="shared" ref="AP470:AZ470" si="1423">AND(AO470,C470=P$21)</f>
        <v>1</v>
      </c>
      <c r="AQ470" s="3" t="b">
        <f t="shared" si="1423"/>
        <v>1</v>
      </c>
      <c r="AR470" s="3" t="b">
        <f t="shared" si="1423"/>
        <v>1</v>
      </c>
      <c r="AS470" s="3" t="b">
        <f t="shared" si="1423"/>
        <v>1</v>
      </c>
      <c r="AT470" s="3" t="b">
        <f t="shared" si="1423"/>
        <v>1</v>
      </c>
      <c r="AU470" s="3" t="b">
        <f t="shared" si="1423"/>
        <v>1</v>
      </c>
      <c r="AV470" s="3" t="b">
        <f t="shared" si="1423"/>
        <v>0</v>
      </c>
      <c r="AW470" s="3" t="b">
        <f t="shared" si="1423"/>
        <v>0</v>
      </c>
      <c r="AX470" s="3" t="b">
        <f t="shared" si="1423"/>
        <v>0</v>
      </c>
      <c r="AY470" s="3" t="b">
        <f t="shared" si="1423"/>
        <v>0</v>
      </c>
      <c r="AZ470" s="3" t="b">
        <f t="shared" si="1423"/>
        <v>0</v>
      </c>
    </row>
    <row r="471">
      <c r="A471" s="9" t="s">
        <v>525</v>
      </c>
      <c r="B471" s="3">
        <f t="shared" ref="B471:M471" si="1424">VALUE(MID($A471,B$1,1))</f>
        <v>0</v>
      </c>
      <c r="C471" s="3">
        <f t="shared" si="1424"/>
        <v>1</v>
      </c>
      <c r="D471" s="3">
        <f t="shared" si="1424"/>
        <v>1</v>
      </c>
      <c r="E471" s="3">
        <f t="shared" si="1424"/>
        <v>1</v>
      </c>
      <c r="F471" s="3">
        <f t="shared" si="1424"/>
        <v>1</v>
      </c>
      <c r="G471" s="3">
        <f t="shared" si="1424"/>
        <v>0</v>
      </c>
      <c r="H471" s="3">
        <f t="shared" si="1424"/>
        <v>1</v>
      </c>
      <c r="I471" s="3">
        <f t="shared" si="1424"/>
        <v>0</v>
      </c>
      <c r="J471" s="3">
        <f t="shared" si="1424"/>
        <v>0</v>
      </c>
      <c r="K471" s="3">
        <f t="shared" si="1424"/>
        <v>0</v>
      </c>
      <c r="L471" s="3">
        <f t="shared" si="1424"/>
        <v>1</v>
      </c>
      <c r="M471" s="3">
        <f t="shared" si="1424"/>
        <v>0</v>
      </c>
      <c r="AA471" s="3">
        <f t="shared" si="8"/>
        <v>1954</v>
      </c>
      <c r="AB471" s="7" t="b">
        <v>1</v>
      </c>
      <c r="AC471" s="3" t="b">
        <f t="shared" si="9"/>
        <v>1</v>
      </c>
      <c r="AD471" s="3" t="b">
        <f t="shared" ref="AD471:AN471" si="1425">AND(AC471,C471=P$15)</f>
        <v>0</v>
      </c>
      <c r="AE471" s="3" t="b">
        <f t="shared" si="1425"/>
        <v>0</v>
      </c>
      <c r="AF471" s="3" t="b">
        <f t="shared" si="1425"/>
        <v>0</v>
      </c>
      <c r="AG471" s="3" t="b">
        <f t="shared" si="1425"/>
        <v>0</v>
      </c>
      <c r="AH471" s="3" t="b">
        <f t="shared" si="1425"/>
        <v>0</v>
      </c>
      <c r="AI471" s="3" t="b">
        <f t="shared" si="1425"/>
        <v>0</v>
      </c>
      <c r="AJ471" s="3" t="b">
        <f t="shared" si="1425"/>
        <v>0</v>
      </c>
      <c r="AK471" s="3" t="b">
        <f t="shared" si="1425"/>
        <v>0</v>
      </c>
      <c r="AL471" s="3" t="b">
        <f t="shared" si="1425"/>
        <v>0</v>
      </c>
      <c r="AM471" s="3" t="b">
        <f t="shared" si="1425"/>
        <v>0</v>
      </c>
      <c r="AN471" s="8" t="b">
        <f t="shared" si="1425"/>
        <v>0</v>
      </c>
      <c r="AO471" s="10" t="b">
        <f t="shared" si="11"/>
        <v>0</v>
      </c>
      <c r="AP471" s="3" t="b">
        <f t="shared" ref="AP471:AZ471" si="1426">AND(AO471,C471=P$21)</f>
        <v>0</v>
      </c>
      <c r="AQ471" s="3" t="b">
        <f t="shared" si="1426"/>
        <v>0</v>
      </c>
      <c r="AR471" s="3" t="b">
        <f t="shared" si="1426"/>
        <v>0</v>
      </c>
      <c r="AS471" s="3" t="b">
        <f t="shared" si="1426"/>
        <v>0</v>
      </c>
      <c r="AT471" s="3" t="b">
        <f t="shared" si="1426"/>
        <v>0</v>
      </c>
      <c r="AU471" s="3" t="b">
        <f t="shared" si="1426"/>
        <v>0</v>
      </c>
      <c r="AV471" s="3" t="b">
        <f t="shared" si="1426"/>
        <v>0</v>
      </c>
      <c r="AW471" s="3" t="b">
        <f t="shared" si="1426"/>
        <v>0</v>
      </c>
      <c r="AX471" s="3" t="b">
        <f t="shared" si="1426"/>
        <v>0</v>
      </c>
      <c r="AY471" s="3" t="b">
        <f t="shared" si="1426"/>
        <v>0</v>
      </c>
      <c r="AZ471" s="3" t="b">
        <f t="shared" si="1426"/>
        <v>0</v>
      </c>
    </row>
    <row r="472">
      <c r="A472" s="9" t="s">
        <v>526</v>
      </c>
      <c r="B472" s="3">
        <f t="shared" ref="B472:M472" si="1427">VALUE(MID($A472,B$1,1))</f>
        <v>1</v>
      </c>
      <c r="C472" s="3">
        <f t="shared" si="1427"/>
        <v>0</v>
      </c>
      <c r="D472" s="3">
        <f t="shared" si="1427"/>
        <v>0</v>
      </c>
      <c r="E472" s="3">
        <f t="shared" si="1427"/>
        <v>1</v>
      </c>
      <c r="F472" s="3">
        <f t="shared" si="1427"/>
        <v>1</v>
      </c>
      <c r="G472" s="3">
        <f t="shared" si="1427"/>
        <v>1</v>
      </c>
      <c r="H472" s="3">
        <f t="shared" si="1427"/>
        <v>0</v>
      </c>
      <c r="I472" s="3">
        <f t="shared" si="1427"/>
        <v>0</v>
      </c>
      <c r="J472" s="3">
        <f t="shared" si="1427"/>
        <v>0</v>
      </c>
      <c r="K472" s="3">
        <f t="shared" si="1427"/>
        <v>1</v>
      </c>
      <c r="L472" s="3">
        <f t="shared" si="1427"/>
        <v>0</v>
      </c>
      <c r="M472" s="3">
        <f t="shared" si="1427"/>
        <v>0</v>
      </c>
      <c r="AA472" s="3">
        <f t="shared" si="8"/>
        <v>2500</v>
      </c>
      <c r="AB472" s="7" t="b">
        <v>1</v>
      </c>
      <c r="AC472" s="3" t="b">
        <f t="shared" si="9"/>
        <v>0</v>
      </c>
      <c r="AD472" s="3" t="b">
        <f t="shared" ref="AD472:AN472" si="1428">AND(AC472,C472=P$15)</f>
        <v>0</v>
      </c>
      <c r="AE472" s="3" t="b">
        <f t="shared" si="1428"/>
        <v>0</v>
      </c>
      <c r="AF472" s="3" t="b">
        <f t="shared" si="1428"/>
        <v>0</v>
      </c>
      <c r="AG472" s="3" t="b">
        <f t="shared" si="1428"/>
        <v>0</v>
      </c>
      <c r="AH472" s="3" t="b">
        <f t="shared" si="1428"/>
        <v>0</v>
      </c>
      <c r="AI472" s="3" t="b">
        <f t="shared" si="1428"/>
        <v>0</v>
      </c>
      <c r="AJ472" s="3" t="b">
        <f t="shared" si="1428"/>
        <v>0</v>
      </c>
      <c r="AK472" s="3" t="b">
        <f t="shared" si="1428"/>
        <v>0</v>
      </c>
      <c r="AL472" s="3" t="b">
        <f t="shared" si="1428"/>
        <v>0</v>
      </c>
      <c r="AM472" s="3" t="b">
        <f t="shared" si="1428"/>
        <v>0</v>
      </c>
      <c r="AN472" s="8" t="b">
        <f t="shared" si="1428"/>
        <v>0</v>
      </c>
      <c r="AO472" s="10" t="b">
        <f t="shared" si="11"/>
        <v>1</v>
      </c>
      <c r="AP472" s="3" t="b">
        <f t="shared" ref="AP472:AZ472" si="1429">AND(AO472,C472=P$21)</f>
        <v>1</v>
      </c>
      <c r="AQ472" s="3" t="b">
        <f t="shared" si="1429"/>
        <v>0</v>
      </c>
      <c r="AR472" s="3" t="b">
        <f t="shared" si="1429"/>
        <v>0</v>
      </c>
      <c r="AS472" s="3" t="b">
        <f t="shared" si="1429"/>
        <v>0</v>
      </c>
      <c r="AT472" s="3" t="b">
        <f t="shared" si="1429"/>
        <v>0</v>
      </c>
      <c r="AU472" s="3" t="b">
        <f t="shared" si="1429"/>
        <v>0</v>
      </c>
      <c r="AV472" s="3" t="b">
        <f t="shared" si="1429"/>
        <v>0</v>
      </c>
      <c r="AW472" s="3" t="b">
        <f t="shared" si="1429"/>
        <v>0</v>
      </c>
      <c r="AX472" s="3" t="b">
        <f t="shared" si="1429"/>
        <v>0</v>
      </c>
      <c r="AY472" s="3" t="b">
        <f t="shared" si="1429"/>
        <v>0</v>
      </c>
      <c r="AZ472" s="3" t="b">
        <f t="shared" si="1429"/>
        <v>0</v>
      </c>
    </row>
    <row r="473">
      <c r="A473" s="9" t="s">
        <v>527</v>
      </c>
      <c r="B473" s="3">
        <f t="shared" ref="B473:M473" si="1430">VALUE(MID($A473,B$1,1))</f>
        <v>1</v>
      </c>
      <c r="C473" s="3">
        <f t="shared" si="1430"/>
        <v>0</v>
      </c>
      <c r="D473" s="3">
        <f t="shared" si="1430"/>
        <v>0</v>
      </c>
      <c r="E473" s="3">
        <f t="shared" si="1430"/>
        <v>0</v>
      </c>
      <c r="F473" s="3">
        <f t="shared" si="1430"/>
        <v>0</v>
      </c>
      <c r="G473" s="3">
        <f t="shared" si="1430"/>
        <v>0</v>
      </c>
      <c r="H473" s="3">
        <f t="shared" si="1430"/>
        <v>1</v>
      </c>
      <c r="I473" s="3">
        <f t="shared" si="1430"/>
        <v>0</v>
      </c>
      <c r="J473" s="3">
        <f t="shared" si="1430"/>
        <v>0</v>
      </c>
      <c r="K473" s="3">
        <f t="shared" si="1430"/>
        <v>1</v>
      </c>
      <c r="L473" s="3">
        <f t="shared" si="1430"/>
        <v>1</v>
      </c>
      <c r="M473" s="3">
        <f t="shared" si="1430"/>
        <v>1</v>
      </c>
      <c r="AA473" s="3">
        <f t="shared" si="8"/>
        <v>2087</v>
      </c>
      <c r="AB473" s="7" t="b">
        <v>1</v>
      </c>
      <c r="AC473" s="3" t="b">
        <f t="shared" si="9"/>
        <v>0</v>
      </c>
      <c r="AD473" s="3" t="b">
        <f t="shared" ref="AD473:AN473" si="1431">AND(AC473,C473=P$15)</f>
        <v>0</v>
      </c>
      <c r="AE473" s="3" t="b">
        <f t="shared" si="1431"/>
        <v>0</v>
      </c>
      <c r="AF473" s="3" t="b">
        <f t="shared" si="1431"/>
        <v>0</v>
      </c>
      <c r="AG473" s="3" t="b">
        <f t="shared" si="1431"/>
        <v>0</v>
      </c>
      <c r="AH473" s="3" t="b">
        <f t="shared" si="1431"/>
        <v>0</v>
      </c>
      <c r="AI473" s="3" t="b">
        <f t="shared" si="1431"/>
        <v>0</v>
      </c>
      <c r="AJ473" s="3" t="b">
        <f t="shared" si="1431"/>
        <v>0</v>
      </c>
      <c r="AK473" s="3" t="b">
        <f t="shared" si="1431"/>
        <v>0</v>
      </c>
      <c r="AL473" s="3" t="b">
        <f t="shared" si="1431"/>
        <v>0</v>
      </c>
      <c r="AM473" s="3" t="b">
        <f t="shared" si="1431"/>
        <v>0</v>
      </c>
      <c r="AN473" s="8" t="b">
        <f t="shared" si="1431"/>
        <v>0</v>
      </c>
      <c r="AO473" s="10" t="b">
        <f t="shared" si="11"/>
        <v>1</v>
      </c>
      <c r="AP473" s="3" t="b">
        <f t="shared" ref="AP473:AZ473" si="1432">AND(AO473,C473=P$21)</f>
        <v>1</v>
      </c>
      <c r="AQ473" s="3" t="b">
        <f t="shared" si="1432"/>
        <v>0</v>
      </c>
      <c r="AR473" s="3" t="b">
        <f t="shared" si="1432"/>
        <v>0</v>
      </c>
      <c r="AS473" s="3" t="b">
        <f t="shared" si="1432"/>
        <v>0</v>
      </c>
      <c r="AT473" s="3" t="b">
        <f t="shared" si="1432"/>
        <v>0</v>
      </c>
      <c r="AU473" s="3" t="b">
        <f t="shared" si="1432"/>
        <v>0</v>
      </c>
      <c r="AV473" s="3" t="b">
        <f t="shared" si="1432"/>
        <v>0</v>
      </c>
      <c r="AW473" s="3" t="b">
        <f t="shared" si="1432"/>
        <v>0</v>
      </c>
      <c r="AX473" s="3" t="b">
        <f t="shared" si="1432"/>
        <v>0</v>
      </c>
      <c r="AY473" s="3" t="b">
        <f t="shared" si="1432"/>
        <v>0</v>
      </c>
      <c r="AZ473" s="3" t="b">
        <f t="shared" si="1432"/>
        <v>0</v>
      </c>
    </row>
    <row r="474">
      <c r="A474" s="9" t="s">
        <v>528</v>
      </c>
      <c r="B474" s="3">
        <f t="shared" ref="B474:M474" si="1433">VALUE(MID($A474,B$1,1))</f>
        <v>1</v>
      </c>
      <c r="C474" s="3">
        <f t="shared" si="1433"/>
        <v>0</v>
      </c>
      <c r="D474" s="3">
        <f t="shared" si="1433"/>
        <v>0</v>
      </c>
      <c r="E474" s="3">
        <f t="shared" si="1433"/>
        <v>0</v>
      </c>
      <c r="F474" s="3">
        <f t="shared" si="1433"/>
        <v>1</v>
      </c>
      <c r="G474" s="3">
        <f t="shared" si="1433"/>
        <v>1</v>
      </c>
      <c r="H474" s="3">
        <f t="shared" si="1433"/>
        <v>0</v>
      </c>
      <c r="I474" s="3">
        <f t="shared" si="1433"/>
        <v>1</v>
      </c>
      <c r="J474" s="3">
        <f t="shared" si="1433"/>
        <v>0</v>
      </c>
      <c r="K474" s="3">
        <f t="shared" si="1433"/>
        <v>0</v>
      </c>
      <c r="L474" s="3">
        <f t="shared" si="1433"/>
        <v>1</v>
      </c>
      <c r="M474" s="3">
        <f t="shared" si="1433"/>
        <v>0</v>
      </c>
      <c r="AA474" s="3">
        <f t="shared" si="8"/>
        <v>2258</v>
      </c>
      <c r="AB474" s="7" t="b">
        <v>1</v>
      </c>
      <c r="AC474" s="3" t="b">
        <f t="shared" si="9"/>
        <v>0</v>
      </c>
      <c r="AD474" s="3" t="b">
        <f t="shared" ref="AD474:AN474" si="1434">AND(AC474,C474=P$15)</f>
        <v>0</v>
      </c>
      <c r="AE474" s="3" t="b">
        <f t="shared" si="1434"/>
        <v>0</v>
      </c>
      <c r="AF474" s="3" t="b">
        <f t="shared" si="1434"/>
        <v>0</v>
      </c>
      <c r="AG474" s="3" t="b">
        <f t="shared" si="1434"/>
        <v>0</v>
      </c>
      <c r="AH474" s="3" t="b">
        <f t="shared" si="1434"/>
        <v>0</v>
      </c>
      <c r="AI474" s="3" t="b">
        <f t="shared" si="1434"/>
        <v>0</v>
      </c>
      <c r="AJ474" s="3" t="b">
        <f t="shared" si="1434"/>
        <v>0</v>
      </c>
      <c r="AK474" s="3" t="b">
        <f t="shared" si="1434"/>
        <v>0</v>
      </c>
      <c r="AL474" s="3" t="b">
        <f t="shared" si="1434"/>
        <v>0</v>
      </c>
      <c r="AM474" s="3" t="b">
        <f t="shared" si="1434"/>
        <v>0</v>
      </c>
      <c r="AN474" s="8" t="b">
        <f t="shared" si="1434"/>
        <v>0</v>
      </c>
      <c r="AO474" s="10" t="b">
        <f t="shared" si="11"/>
        <v>1</v>
      </c>
      <c r="AP474" s="3" t="b">
        <f t="shared" ref="AP474:AZ474" si="1435">AND(AO474,C474=P$21)</f>
        <v>1</v>
      </c>
      <c r="AQ474" s="3" t="b">
        <f t="shared" si="1435"/>
        <v>0</v>
      </c>
      <c r="AR474" s="3" t="b">
        <f t="shared" si="1435"/>
        <v>0</v>
      </c>
      <c r="AS474" s="3" t="b">
        <f t="shared" si="1435"/>
        <v>0</v>
      </c>
      <c r="AT474" s="3" t="b">
        <f t="shared" si="1435"/>
        <v>0</v>
      </c>
      <c r="AU474" s="3" t="b">
        <f t="shared" si="1435"/>
        <v>0</v>
      </c>
      <c r="AV474" s="3" t="b">
        <f t="shared" si="1435"/>
        <v>0</v>
      </c>
      <c r="AW474" s="3" t="b">
        <f t="shared" si="1435"/>
        <v>0</v>
      </c>
      <c r="AX474" s="3" t="b">
        <f t="shared" si="1435"/>
        <v>0</v>
      </c>
      <c r="AY474" s="3" t="b">
        <f t="shared" si="1435"/>
        <v>0</v>
      </c>
      <c r="AZ474" s="3" t="b">
        <f t="shared" si="1435"/>
        <v>0</v>
      </c>
    </row>
    <row r="475">
      <c r="A475" s="9" t="s">
        <v>529</v>
      </c>
      <c r="B475" s="3">
        <f t="shared" ref="B475:M475" si="1436">VALUE(MID($A475,B$1,1))</f>
        <v>0</v>
      </c>
      <c r="C475" s="3">
        <f t="shared" si="1436"/>
        <v>1</v>
      </c>
      <c r="D475" s="3">
        <f t="shared" si="1436"/>
        <v>1</v>
      </c>
      <c r="E475" s="3">
        <f t="shared" si="1436"/>
        <v>0</v>
      </c>
      <c r="F475" s="3">
        <f t="shared" si="1436"/>
        <v>0</v>
      </c>
      <c r="G475" s="3">
        <f t="shared" si="1436"/>
        <v>1</v>
      </c>
      <c r="H475" s="3">
        <f t="shared" si="1436"/>
        <v>0</v>
      </c>
      <c r="I475" s="3">
        <f t="shared" si="1436"/>
        <v>1</v>
      </c>
      <c r="J475" s="3">
        <f t="shared" si="1436"/>
        <v>0</v>
      </c>
      <c r="K475" s="3">
        <f t="shared" si="1436"/>
        <v>0</v>
      </c>
      <c r="L475" s="3">
        <f t="shared" si="1436"/>
        <v>1</v>
      </c>
      <c r="M475" s="3">
        <f t="shared" si="1436"/>
        <v>0</v>
      </c>
      <c r="AA475" s="3">
        <f t="shared" si="8"/>
        <v>1618</v>
      </c>
      <c r="AB475" s="7" t="b">
        <v>1</v>
      </c>
      <c r="AC475" s="3" t="b">
        <f t="shared" si="9"/>
        <v>1</v>
      </c>
      <c r="AD475" s="3" t="b">
        <f t="shared" ref="AD475:AN475" si="1437">AND(AC475,C475=P$15)</f>
        <v>0</v>
      </c>
      <c r="AE475" s="3" t="b">
        <f t="shared" si="1437"/>
        <v>0</v>
      </c>
      <c r="AF475" s="3" t="b">
        <f t="shared" si="1437"/>
        <v>0</v>
      </c>
      <c r="AG475" s="3" t="b">
        <f t="shared" si="1437"/>
        <v>0</v>
      </c>
      <c r="AH475" s="3" t="b">
        <f t="shared" si="1437"/>
        <v>0</v>
      </c>
      <c r="AI475" s="3" t="b">
        <f t="shared" si="1437"/>
        <v>0</v>
      </c>
      <c r="AJ475" s="3" t="b">
        <f t="shared" si="1437"/>
        <v>0</v>
      </c>
      <c r="AK475" s="3" t="b">
        <f t="shared" si="1437"/>
        <v>0</v>
      </c>
      <c r="AL475" s="3" t="b">
        <f t="shared" si="1437"/>
        <v>0</v>
      </c>
      <c r="AM475" s="3" t="b">
        <f t="shared" si="1437"/>
        <v>0</v>
      </c>
      <c r="AN475" s="8" t="b">
        <f t="shared" si="1437"/>
        <v>0</v>
      </c>
      <c r="AO475" s="10" t="b">
        <f t="shared" si="11"/>
        <v>0</v>
      </c>
      <c r="AP475" s="3" t="b">
        <f t="shared" ref="AP475:AZ475" si="1438">AND(AO475,C475=P$21)</f>
        <v>0</v>
      </c>
      <c r="AQ475" s="3" t="b">
        <f t="shared" si="1438"/>
        <v>0</v>
      </c>
      <c r="AR475" s="3" t="b">
        <f t="shared" si="1438"/>
        <v>0</v>
      </c>
      <c r="AS475" s="3" t="b">
        <f t="shared" si="1438"/>
        <v>0</v>
      </c>
      <c r="AT475" s="3" t="b">
        <f t="shared" si="1438"/>
        <v>0</v>
      </c>
      <c r="AU475" s="3" t="b">
        <f t="shared" si="1438"/>
        <v>0</v>
      </c>
      <c r="AV475" s="3" t="b">
        <f t="shared" si="1438"/>
        <v>0</v>
      </c>
      <c r="AW475" s="3" t="b">
        <f t="shared" si="1438"/>
        <v>0</v>
      </c>
      <c r="AX475" s="3" t="b">
        <f t="shared" si="1438"/>
        <v>0</v>
      </c>
      <c r="AY475" s="3" t="b">
        <f t="shared" si="1438"/>
        <v>0</v>
      </c>
      <c r="AZ475" s="3" t="b">
        <f t="shared" si="1438"/>
        <v>0</v>
      </c>
    </row>
    <row r="476">
      <c r="A476" s="9" t="s">
        <v>530</v>
      </c>
      <c r="B476" s="3">
        <f t="shared" ref="B476:M476" si="1439">VALUE(MID($A476,B$1,1))</f>
        <v>1</v>
      </c>
      <c r="C476" s="3">
        <f t="shared" si="1439"/>
        <v>0</v>
      </c>
      <c r="D476" s="3">
        <f t="shared" si="1439"/>
        <v>1</v>
      </c>
      <c r="E476" s="3">
        <f t="shared" si="1439"/>
        <v>1</v>
      </c>
      <c r="F476" s="3">
        <f t="shared" si="1439"/>
        <v>1</v>
      </c>
      <c r="G476" s="3">
        <f t="shared" si="1439"/>
        <v>1</v>
      </c>
      <c r="H476" s="3">
        <f t="shared" si="1439"/>
        <v>1</v>
      </c>
      <c r="I476" s="3">
        <f t="shared" si="1439"/>
        <v>1</v>
      </c>
      <c r="J476" s="3">
        <f t="shared" si="1439"/>
        <v>0</v>
      </c>
      <c r="K476" s="3">
        <f t="shared" si="1439"/>
        <v>0</v>
      </c>
      <c r="L476" s="3">
        <f t="shared" si="1439"/>
        <v>1</v>
      </c>
      <c r="M476" s="3">
        <f t="shared" si="1439"/>
        <v>0</v>
      </c>
      <c r="AA476" s="3">
        <f t="shared" si="8"/>
        <v>3058</v>
      </c>
      <c r="AB476" s="7" t="b">
        <v>1</v>
      </c>
      <c r="AC476" s="3" t="b">
        <f t="shared" si="9"/>
        <v>0</v>
      </c>
      <c r="AD476" s="3" t="b">
        <f t="shared" ref="AD476:AN476" si="1440">AND(AC476,C476=P$15)</f>
        <v>0</v>
      </c>
      <c r="AE476" s="3" t="b">
        <f t="shared" si="1440"/>
        <v>0</v>
      </c>
      <c r="AF476" s="3" t="b">
        <f t="shared" si="1440"/>
        <v>0</v>
      </c>
      <c r="AG476" s="3" t="b">
        <f t="shared" si="1440"/>
        <v>0</v>
      </c>
      <c r="AH476" s="3" t="b">
        <f t="shared" si="1440"/>
        <v>0</v>
      </c>
      <c r="AI476" s="3" t="b">
        <f t="shared" si="1440"/>
        <v>0</v>
      </c>
      <c r="AJ476" s="3" t="b">
        <f t="shared" si="1440"/>
        <v>0</v>
      </c>
      <c r="AK476" s="3" t="b">
        <f t="shared" si="1440"/>
        <v>0</v>
      </c>
      <c r="AL476" s="3" t="b">
        <f t="shared" si="1440"/>
        <v>0</v>
      </c>
      <c r="AM476" s="3" t="b">
        <f t="shared" si="1440"/>
        <v>0</v>
      </c>
      <c r="AN476" s="8" t="b">
        <f t="shared" si="1440"/>
        <v>0</v>
      </c>
      <c r="AO476" s="10" t="b">
        <f t="shared" si="11"/>
        <v>1</v>
      </c>
      <c r="AP476" s="3" t="b">
        <f t="shared" ref="AP476:AZ476" si="1441">AND(AO476,C476=P$21)</f>
        <v>1</v>
      </c>
      <c r="AQ476" s="3" t="b">
        <f t="shared" si="1441"/>
        <v>1</v>
      </c>
      <c r="AR476" s="3" t="b">
        <f t="shared" si="1441"/>
        <v>0</v>
      </c>
      <c r="AS476" s="3" t="b">
        <f t="shared" si="1441"/>
        <v>0</v>
      </c>
      <c r="AT476" s="3" t="b">
        <f t="shared" si="1441"/>
        <v>0</v>
      </c>
      <c r="AU476" s="3" t="b">
        <f t="shared" si="1441"/>
        <v>0</v>
      </c>
      <c r="AV476" s="3" t="b">
        <f t="shared" si="1441"/>
        <v>0</v>
      </c>
      <c r="AW476" s="3" t="b">
        <f t="shared" si="1441"/>
        <v>0</v>
      </c>
      <c r="AX476" s="3" t="b">
        <f t="shared" si="1441"/>
        <v>0</v>
      </c>
      <c r="AY476" s="3" t="b">
        <f t="shared" si="1441"/>
        <v>0</v>
      </c>
      <c r="AZ476" s="3" t="b">
        <f t="shared" si="1441"/>
        <v>0</v>
      </c>
    </row>
    <row r="477">
      <c r="A477" s="9" t="s">
        <v>531</v>
      </c>
      <c r="B477" s="3">
        <f t="shared" ref="B477:M477" si="1442">VALUE(MID($A477,B$1,1))</f>
        <v>1</v>
      </c>
      <c r="C477" s="3">
        <f t="shared" si="1442"/>
        <v>0</v>
      </c>
      <c r="D477" s="3">
        <f t="shared" si="1442"/>
        <v>0</v>
      </c>
      <c r="E477" s="3">
        <f t="shared" si="1442"/>
        <v>0</v>
      </c>
      <c r="F477" s="3">
        <f t="shared" si="1442"/>
        <v>1</v>
      </c>
      <c r="G477" s="3">
        <f t="shared" si="1442"/>
        <v>1</v>
      </c>
      <c r="H477" s="3">
        <f t="shared" si="1442"/>
        <v>1</v>
      </c>
      <c r="I477" s="3">
        <f t="shared" si="1442"/>
        <v>1</v>
      </c>
      <c r="J477" s="3">
        <f t="shared" si="1442"/>
        <v>1</v>
      </c>
      <c r="K477" s="3">
        <f t="shared" si="1442"/>
        <v>1</v>
      </c>
      <c r="L477" s="3">
        <f t="shared" si="1442"/>
        <v>1</v>
      </c>
      <c r="M477" s="3">
        <f t="shared" si="1442"/>
        <v>1</v>
      </c>
      <c r="AA477" s="3">
        <f t="shared" si="8"/>
        <v>2303</v>
      </c>
      <c r="AB477" s="7" t="b">
        <v>1</v>
      </c>
      <c r="AC477" s="3" t="b">
        <f t="shared" si="9"/>
        <v>0</v>
      </c>
      <c r="AD477" s="3" t="b">
        <f t="shared" ref="AD477:AN477" si="1443">AND(AC477,C477=P$15)</f>
        <v>0</v>
      </c>
      <c r="AE477" s="3" t="b">
        <f t="shared" si="1443"/>
        <v>0</v>
      </c>
      <c r="AF477" s="3" t="b">
        <f t="shared" si="1443"/>
        <v>0</v>
      </c>
      <c r="AG477" s="3" t="b">
        <f t="shared" si="1443"/>
        <v>0</v>
      </c>
      <c r="AH477" s="3" t="b">
        <f t="shared" si="1443"/>
        <v>0</v>
      </c>
      <c r="AI477" s="3" t="b">
        <f t="shared" si="1443"/>
        <v>0</v>
      </c>
      <c r="AJ477" s="3" t="b">
        <f t="shared" si="1443"/>
        <v>0</v>
      </c>
      <c r="AK477" s="3" t="b">
        <f t="shared" si="1443"/>
        <v>0</v>
      </c>
      <c r="AL477" s="3" t="b">
        <f t="shared" si="1443"/>
        <v>0</v>
      </c>
      <c r="AM477" s="3" t="b">
        <f t="shared" si="1443"/>
        <v>0</v>
      </c>
      <c r="AN477" s="8" t="b">
        <f t="shared" si="1443"/>
        <v>0</v>
      </c>
      <c r="AO477" s="10" t="b">
        <f t="shared" si="11"/>
        <v>1</v>
      </c>
      <c r="AP477" s="3" t="b">
        <f t="shared" ref="AP477:AZ477" si="1444">AND(AO477,C477=P$21)</f>
        <v>1</v>
      </c>
      <c r="AQ477" s="3" t="b">
        <f t="shared" si="1444"/>
        <v>0</v>
      </c>
      <c r="AR477" s="3" t="b">
        <f t="shared" si="1444"/>
        <v>0</v>
      </c>
      <c r="AS477" s="3" t="b">
        <f t="shared" si="1444"/>
        <v>0</v>
      </c>
      <c r="AT477" s="3" t="b">
        <f t="shared" si="1444"/>
        <v>0</v>
      </c>
      <c r="AU477" s="3" t="b">
        <f t="shared" si="1444"/>
        <v>0</v>
      </c>
      <c r="AV477" s="3" t="b">
        <f t="shared" si="1444"/>
        <v>0</v>
      </c>
      <c r="AW477" s="3" t="b">
        <f t="shared" si="1444"/>
        <v>0</v>
      </c>
      <c r="AX477" s="3" t="b">
        <f t="shared" si="1444"/>
        <v>0</v>
      </c>
      <c r="AY477" s="3" t="b">
        <f t="shared" si="1444"/>
        <v>0</v>
      </c>
      <c r="AZ477" s="3" t="b">
        <f t="shared" si="1444"/>
        <v>0</v>
      </c>
    </row>
    <row r="478">
      <c r="A478" s="9" t="s">
        <v>532</v>
      </c>
      <c r="B478" s="3">
        <f t="shared" ref="B478:M478" si="1445">VALUE(MID($A478,B$1,1))</f>
        <v>1</v>
      </c>
      <c r="C478" s="3">
        <f t="shared" si="1445"/>
        <v>1</v>
      </c>
      <c r="D478" s="3">
        <f t="shared" si="1445"/>
        <v>1</v>
      </c>
      <c r="E478" s="3">
        <f t="shared" si="1445"/>
        <v>0</v>
      </c>
      <c r="F478" s="3">
        <f t="shared" si="1445"/>
        <v>1</v>
      </c>
      <c r="G478" s="3">
        <f t="shared" si="1445"/>
        <v>0</v>
      </c>
      <c r="H478" s="3">
        <f t="shared" si="1445"/>
        <v>0</v>
      </c>
      <c r="I478" s="3">
        <f t="shared" si="1445"/>
        <v>0</v>
      </c>
      <c r="J478" s="3">
        <f t="shared" si="1445"/>
        <v>1</v>
      </c>
      <c r="K478" s="3">
        <f t="shared" si="1445"/>
        <v>1</v>
      </c>
      <c r="L478" s="3">
        <f t="shared" si="1445"/>
        <v>0</v>
      </c>
      <c r="M478" s="3">
        <f t="shared" si="1445"/>
        <v>0</v>
      </c>
      <c r="AA478" s="3">
        <f t="shared" si="8"/>
        <v>3724</v>
      </c>
      <c r="AB478" s="7" t="b">
        <v>1</v>
      </c>
      <c r="AC478" s="3" t="b">
        <f t="shared" si="9"/>
        <v>0</v>
      </c>
      <c r="AD478" s="3" t="b">
        <f t="shared" ref="AD478:AN478" si="1446">AND(AC478,C478=P$15)</f>
        <v>0</v>
      </c>
      <c r="AE478" s="3" t="b">
        <f t="shared" si="1446"/>
        <v>0</v>
      </c>
      <c r="AF478" s="3" t="b">
        <f t="shared" si="1446"/>
        <v>0</v>
      </c>
      <c r="AG478" s="3" t="b">
        <f t="shared" si="1446"/>
        <v>0</v>
      </c>
      <c r="AH478" s="3" t="b">
        <f t="shared" si="1446"/>
        <v>0</v>
      </c>
      <c r="AI478" s="3" t="b">
        <f t="shared" si="1446"/>
        <v>0</v>
      </c>
      <c r="AJ478" s="3" t="b">
        <f t="shared" si="1446"/>
        <v>0</v>
      </c>
      <c r="AK478" s="3" t="b">
        <f t="shared" si="1446"/>
        <v>0</v>
      </c>
      <c r="AL478" s="3" t="b">
        <f t="shared" si="1446"/>
        <v>0</v>
      </c>
      <c r="AM478" s="3" t="b">
        <f t="shared" si="1446"/>
        <v>0</v>
      </c>
      <c r="AN478" s="8" t="b">
        <f t="shared" si="1446"/>
        <v>0</v>
      </c>
      <c r="AO478" s="10" t="b">
        <f t="shared" si="11"/>
        <v>1</v>
      </c>
      <c r="AP478" s="3" t="b">
        <f t="shared" ref="AP478:AZ478" si="1447">AND(AO478,C478=P$21)</f>
        <v>0</v>
      </c>
      <c r="AQ478" s="3" t="b">
        <f t="shared" si="1447"/>
        <v>0</v>
      </c>
      <c r="AR478" s="3" t="b">
        <f t="shared" si="1447"/>
        <v>0</v>
      </c>
      <c r="AS478" s="3" t="b">
        <f t="shared" si="1447"/>
        <v>0</v>
      </c>
      <c r="AT478" s="3" t="b">
        <f t="shared" si="1447"/>
        <v>0</v>
      </c>
      <c r="AU478" s="3" t="b">
        <f t="shared" si="1447"/>
        <v>0</v>
      </c>
      <c r="AV478" s="3" t="b">
        <f t="shared" si="1447"/>
        <v>0</v>
      </c>
      <c r="AW478" s="3" t="b">
        <f t="shared" si="1447"/>
        <v>0</v>
      </c>
      <c r="AX478" s="3" t="b">
        <f t="shared" si="1447"/>
        <v>0</v>
      </c>
      <c r="AY478" s="3" t="b">
        <f t="shared" si="1447"/>
        <v>0</v>
      </c>
      <c r="AZ478" s="3" t="b">
        <f t="shared" si="1447"/>
        <v>0</v>
      </c>
    </row>
    <row r="479">
      <c r="A479" s="9" t="s">
        <v>533</v>
      </c>
      <c r="B479" s="3">
        <f t="shared" ref="B479:M479" si="1448">VALUE(MID($A479,B$1,1))</f>
        <v>0</v>
      </c>
      <c r="C479" s="3">
        <f t="shared" si="1448"/>
        <v>1</v>
      </c>
      <c r="D479" s="3">
        <f t="shared" si="1448"/>
        <v>1</v>
      </c>
      <c r="E479" s="3">
        <f t="shared" si="1448"/>
        <v>0</v>
      </c>
      <c r="F479" s="3">
        <f t="shared" si="1448"/>
        <v>1</v>
      </c>
      <c r="G479" s="3">
        <f t="shared" si="1448"/>
        <v>0</v>
      </c>
      <c r="H479" s="3">
        <f t="shared" si="1448"/>
        <v>0</v>
      </c>
      <c r="I479" s="3">
        <f t="shared" si="1448"/>
        <v>0</v>
      </c>
      <c r="J479" s="3">
        <f t="shared" si="1448"/>
        <v>0</v>
      </c>
      <c r="K479" s="3">
        <f t="shared" si="1448"/>
        <v>0</v>
      </c>
      <c r="L479" s="3">
        <f t="shared" si="1448"/>
        <v>0</v>
      </c>
      <c r="M479" s="3">
        <f t="shared" si="1448"/>
        <v>0</v>
      </c>
      <c r="AA479" s="3">
        <f t="shared" si="8"/>
        <v>1664</v>
      </c>
      <c r="AB479" s="7" t="b">
        <v>1</v>
      </c>
      <c r="AC479" s="3" t="b">
        <f t="shared" si="9"/>
        <v>1</v>
      </c>
      <c r="AD479" s="3" t="b">
        <f t="shared" ref="AD479:AN479" si="1449">AND(AC479,C479=P$15)</f>
        <v>0</v>
      </c>
      <c r="AE479" s="3" t="b">
        <f t="shared" si="1449"/>
        <v>0</v>
      </c>
      <c r="AF479" s="3" t="b">
        <f t="shared" si="1449"/>
        <v>0</v>
      </c>
      <c r="AG479" s="3" t="b">
        <f t="shared" si="1449"/>
        <v>0</v>
      </c>
      <c r="AH479" s="3" t="b">
        <f t="shared" si="1449"/>
        <v>0</v>
      </c>
      <c r="AI479" s="3" t="b">
        <f t="shared" si="1449"/>
        <v>0</v>
      </c>
      <c r="AJ479" s="3" t="b">
        <f t="shared" si="1449"/>
        <v>0</v>
      </c>
      <c r="AK479" s="3" t="b">
        <f t="shared" si="1449"/>
        <v>0</v>
      </c>
      <c r="AL479" s="3" t="b">
        <f t="shared" si="1449"/>
        <v>0</v>
      </c>
      <c r="AM479" s="3" t="b">
        <f t="shared" si="1449"/>
        <v>0</v>
      </c>
      <c r="AN479" s="8" t="b">
        <f t="shared" si="1449"/>
        <v>0</v>
      </c>
      <c r="AO479" s="10" t="b">
        <f t="shared" si="11"/>
        <v>0</v>
      </c>
      <c r="AP479" s="3" t="b">
        <f t="shared" ref="AP479:AZ479" si="1450">AND(AO479,C479=P$21)</f>
        <v>0</v>
      </c>
      <c r="AQ479" s="3" t="b">
        <f t="shared" si="1450"/>
        <v>0</v>
      </c>
      <c r="AR479" s="3" t="b">
        <f t="shared" si="1450"/>
        <v>0</v>
      </c>
      <c r="AS479" s="3" t="b">
        <f t="shared" si="1450"/>
        <v>0</v>
      </c>
      <c r="AT479" s="3" t="b">
        <f t="shared" si="1450"/>
        <v>0</v>
      </c>
      <c r="AU479" s="3" t="b">
        <f t="shared" si="1450"/>
        <v>0</v>
      </c>
      <c r="AV479" s="3" t="b">
        <f t="shared" si="1450"/>
        <v>0</v>
      </c>
      <c r="AW479" s="3" t="b">
        <f t="shared" si="1450"/>
        <v>0</v>
      </c>
      <c r="AX479" s="3" t="b">
        <f t="shared" si="1450"/>
        <v>0</v>
      </c>
      <c r="AY479" s="3" t="b">
        <f t="shared" si="1450"/>
        <v>0</v>
      </c>
      <c r="AZ479" s="3" t="b">
        <f t="shared" si="1450"/>
        <v>0</v>
      </c>
    </row>
    <row r="480">
      <c r="A480" s="9" t="s">
        <v>534</v>
      </c>
      <c r="B480" s="3">
        <f t="shared" ref="B480:M480" si="1451">VALUE(MID($A480,B$1,1))</f>
        <v>1</v>
      </c>
      <c r="C480" s="3">
        <f t="shared" si="1451"/>
        <v>1</v>
      </c>
      <c r="D480" s="3">
        <f t="shared" si="1451"/>
        <v>0</v>
      </c>
      <c r="E480" s="3">
        <f t="shared" si="1451"/>
        <v>1</v>
      </c>
      <c r="F480" s="3">
        <f t="shared" si="1451"/>
        <v>0</v>
      </c>
      <c r="G480" s="3">
        <f t="shared" si="1451"/>
        <v>0</v>
      </c>
      <c r="H480" s="3">
        <f t="shared" si="1451"/>
        <v>0</v>
      </c>
      <c r="I480" s="3">
        <f t="shared" si="1451"/>
        <v>1</v>
      </c>
      <c r="J480" s="3">
        <f t="shared" si="1451"/>
        <v>1</v>
      </c>
      <c r="K480" s="3">
        <f t="shared" si="1451"/>
        <v>1</v>
      </c>
      <c r="L480" s="3">
        <f t="shared" si="1451"/>
        <v>1</v>
      </c>
      <c r="M480" s="3">
        <f t="shared" si="1451"/>
        <v>1</v>
      </c>
      <c r="AA480" s="3">
        <f t="shared" si="8"/>
        <v>3359</v>
      </c>
      <c r="AB480" s="7" t="b">
        <v>1</v>
      </c>
      <c r="AC480" s="3" t="b">
        <f t="shared" si="9"/>
        <v>0</v>
      </c>
      <c r="AD480" s="3" t="b">
        <f t="shared" ref="AD480:AN480" si="1452">AND(AC480,C480=P$15)</f>
        <v>0</v>
      </c>
      <c r="AE480" s="3" t="b">
        <f t="shared" si="1452"/>
        <v>0</v>
      </c>
      <c r="AF480" s="3" t="b">
        <f t="shared" si="1452"/>
        <v>0</v>
      </c>
      <c r="AG480" s="3" t="b">
        <f t="shared" si="1452"/>
        <v>0</v>
      </c>
      <c r="AH480" s="3" t="b">
        <f t="shared" si="1452"/>
        <v>0</v>
      </c>
      <c r="AI480" s="3" t="b">
        <f t="shared" si="1452"/>
        <v>0</v>
      </c>
      <c r="AJ480" s="3" t="b">
        <f t="shared" si="1452"/>
        <v>0</v>
      </c>
      <c r="AK480" s="3" t="b">
        <f t="shared" si="1452"/>
        <v>0</v>
      </c>
      <c r="AL480" s="3" t="b">
        <f t="shared" si="1452"/>
        <v>0</v>
      </c>
      <c r="AM480" s="3" t="b">
        <f t="shared" si="1452"/>
        <v>0</v>
      </c>
      <c r="AN480" s="8" t="b">
        <f t="shared" si="1452"/>
        <v>0</v>
      </c>
      <c r="AO480" s="10" t="b">
        <f t="shared" si="11"/>
        <v>1</v>
      </c>
      <c r="AP480" s="3" t="b">
        <f t="shared" ref="AP480:AZ480" si="1453">AND(AO480,C480=P$21)</f>
        <v>0</v>
      </c>
      <c r="AQ480" s="3" t="b">
        <f t="shared" si="1453"/>
        <v>0</v>
      </c>
      <c r="AR480" s="3" t="b">
        <f t="shared" si="1453"/>
        <v>0</v>
      </c>
      <c r="AS480" s="3" t="b">
        <f t="shared" si="1453"/>
        <v>0</v>
      </c>
      <c r="AT480" s="3" t="b">
        <f t="shared" si="1453"/>
        <v>0</v>
      </c>
      <c r="AU480" s="3" t="b">
        <f t="shared" si="1453"/>
        <v>0</v>
      </c>
      <c r="AV480" s="3" t="b">
        <f t="shared" si="1453"/>
        <v>0</v>
      </c>
      <c r="AW480" s="3" t="b">
        <f t="shared" si="1453"/>
        <v>0</v>
      </c>
      <c r="AX480" s="3" t="b">
        <f t="shared" si="1453"/>
        <v>0</v>
      </c>
      <c r="AY480" s="3" t="b">
        <f t="shared" si="1453"/>
        <v>0</v>
      </c>
      <c r="AZ480" s="3" t="b">
        <f t="shared" si="1453"/>
        <v>0</v>
      </c>
    </row>
    <row r="481">
      <c r="A481" s="9" t="s">
        <v>535</v>
      </c>
      <c r="B481" s="3">
        <f t="shared" ref="B481:M481" si="1454">VALUE(MID($A481,B$1,1))</f>
        <v>1</v>
      </c>
      <c r="C481" s="3">
        <f t="shared" si="1454"/>
        <v>0</v>
      </c>
      <c r="D481" s="3">
        <f t="shared" si="1454"/>
        <v>0</v>
      </c>
      <c r="E481" s="3">
        <f t="shared" si="1454"/>
        <v>0</v>
      </c>
      <c r="F481" s="3">
        <f t="shared" si="1454"/>
        <v>0</v>
      </c>
      <c r="G481" s="3">
        <f t="shared" si="1454"/>
        <v>1</v>
      </c>
      <c r="H481" s="3">
        <f t="shared" si="1454"/>
        <v>1</v>
      </c>
      <c r="I481" s="3">
        <f t="shared" si="1454"/>
        <v>0</v>
      </c>
      <c r="J481" s="3">
        <f t="shared" si="1454"/>
        <v>0</v>
      </c>
      <c r="K481" s="3">
        <f t="shared" si="1454"/>
        <v>1</v>
      </c>
      <c r="L481" s="3">
        <f t="shared" si="1454"/>
        <v>1</v>
      </c>
      <c r="M481" s="3">
        <f t="shared" si="1454"/>
        <v>0</v>
      </c>
      <c r="AA481" s="3">
        <f t="shared" si="8"/>
        <v>2150</v>
      </c>
      <c r="AB481" s="7" t="b">
        <v>1</v>
      </c>
      <c r="AC481" s="3" t="b">
        <f t="shared" si="9"/>
        <v>0</v>
      </c>
      <c r="AD481" s="3" t="b">
        <f t="shared" ref="AD481:AN481" si="1455">AND(AC481,C481=P$15)</f>
        <v>0</v>
      </c>
      <c r="AE481" s="3" t="b">
        <f t="shared" si="1455"/>
        <v>0</v>
      </c>
      <c r="AF481" s="3" t="b">
        <f t="shared" si="1455"/>
        <v>0</v>
      </c>
      <c r="AG481" s="3" t="b">
        <f t="shared" si="1455"/>
        <v>0</v>
      </c>
      <c r="AH481" s="3" t="b">
        <f t="shared" si="1455"/>
        <v>0</v>
      </c>
      <c r="AI481" s="3" t="b">
        <f t="shared" si="1455"/>
        <v>0</v>
      </c>
      <c r="AJ481" s="3" t="b">
        <f t="shared" si="1455"/>
        <v>0</v>
      </c>
      <c r="AK481" s="3" t="b">
        <f t="shared" si="1455"/>
        <v>0</v>
      </c>
      <c r="AL481" s="3" t="b">
        <f t="shared" si="1455"/>
        <v>0</v>
      </c>
      <c r="AM481" s="3" t="b">
        <f t="shared" si="1455"/>
        <v>0</v>
      </c>
      <c r="AN481" s="8" t="b">
        <f t="shared" si="1455"/>
        <v>0</v>
      </c>
      <c r="AO481" s="10" t="b">
        <f t="shared" si="11"/>
        <v>1</v>
      </c>
      <c r="AP481" s="3" t="b">
        <f t="shared" ref="AP481:AZ481" si="1456">AND(AO481,C481=P$21)</f>
        <v>1</v>
      </c>
      <c r="AQ481" s="3" t="b">
        <f t="shared" si="1456"/>
        <v>0</v>
      </c>
      <c r="AR481" s="3" t="b">
        <f t="shared" si="1456"/>
        <v>0</v>
      </c>
      <c r="AS481" s="3" t="b">
        <f t="shared" si="1456"/>
        <v>0</v>
      </c>
      <c r="AT481" s="3" t="b">
        <f t="shared" si="1456"/>
        <v>0</v>
      </c>
      <c r="AU481" s="3" t="b">
        <f t="shared" si="1456"/>
        <v>0</v>
      </c>
      <c r="AV481" s="3" t="b">
        <f t="shared" si="1456"/>
        <v>0</v>
      </c>
      <c r="AW481" s="3" t="b">
        <f t="shared" si="1456"/>
        <v>0</v>
      </c>
      <c r="AX481" s="3" t="b">
        <f t="shared" si="1456"/>
        <v>0</v>
      </c>
      <c r="AY481" s="3" t="b">
        <f t="shared" si="1456"/>
        <v>0</v>
      </c>
      <c r="AZ481" s="3" t="b">
        <f t="shared" si="1456"/>
        <v>0</v>
      </c>
    </row>
    <row r="482">
      <c r="A482" s="9" t="s">
        <v>536</v>
      </c>
      <c r="B482" s="3">
        <f t="shared" ref="B482:M482" si="1457">VALUE(MID($A482,B$1,1))</f>
        <v>0</v>
      </c>
      <c r="C482" s="3">
        <f t="shared" si="1457"/>
        <v>0</v>
      </c>
      <c r="D482" s="3">
        <f t="shared" si="1457"/>
        <v>0</v>
      </c>
      <c r="E482" s="3">
        <f t="shared" si="1457"/>
        <v>0</v>
      </c>
      <c r="F482" s="3">
        <f t="shared" si="1457"/>
        <v>0</v>
      </c>
      <c r="G482" s="3">
        <f t="shared" si="1457"/>
        <v>1</v>
      </c>
      <c r="H482" s="3">
        <f t="shared" si="1457"/>
        <v>1</v>
      </c>
      <c r="I482" s="3">
        <f t="shared" si="1457"/>
        <v>1</v>
      </c>
      <c r="J482" s="3">
        <f t="shared" si="1457"/>
        <v>0</v>
      </c>
      <c r="K482" s="3">
        <f t="shared" si="1457"/>
        <v>1</v>
      </c>
      <c r="L482" s="3">
        <f t="shared" si="1457"/>
        <v>1</v>
      </c>
      <c r="M482" s="3">
        <f t="shared" si="1457"/>
        <v>0</v>
      </c>
      <c r="AA482" s="3">
        <f t="shared" si="8"/>
        <v>118</v>
      </c>
      <c r="AB482" s="7" t="b">
        <v>1</v>
      </c>
      <c r="AC482" s="3" t="b">
        <f t="shared" si="9"/>
        <v>1</v>
      </c>
      <c r="AD482" s="3" t="b">
        <f t="shared" ref="AD482:AN482" si="1458">AND(AC482,C482=P$15)</f>
        <v>1</v>
      </c>
      <c r="AE482" s="3" t="b">
        <f t="shared" si="1458"/>
        <v>0</v>
      </c>
      <c r="AF482" s="3" t="b">
        <f t="shared" si="1458"/>
        <v>0</v>
      </c>
      <c r="AG482" s="3" t="b">
        <f t="shared" si="1458"/>
        <v>0</v>
      </c>
      <c r="AH482" s="3" t="b">
        <f t="shared" si="1458"/>
        <v>0</v>
      </c>
      <c r="AI482" s="3" t="b">
        <f t="shared" si="1458"/>
        <v>0</v>
      </c>
      <c r="AJ482" s="3" t="b">
        <f t="shared" si="1458"/>
        <v>0</v>
      </c>
      <c r="AK482" s="3" t="b">
        <f t="shared" si="1458"/>
        <v>0</v>
      </c>
      <c r="AL482" s="3" t="b">
        <f t="shared" si="1458"/>
        <v>0</v>
      </c>
      <c r="AM482" s="3" t="b">
        <f t="shared" si="1458"/>
        <v>0</v>
      </c>
      <c r="AN482" s="8" t="b">
        <f t="shared" si="1458"/>
        <v>0</v>
      </c>
      <c r="AO482" s="10" t="b">
        <f t="shared" si="11"/>
        <v>0</v>
      </c>
      <c r="AP482" s="3" t="b">
        <f t="shared" ref="AP482:AZ482" si="1459">AND(AO482,C482=P$21)</f>
        <v>0</v>
      </c>
      <c r="AQ482" s="3" t="b">
        <f t="shared" si="1459"/>
        <v>0</v>
      </c>
      <c r="AR482" s="3" t="b">
        <f t="shared" si="1459"/>
        <v>0</v>
      </c>
      <c r="AS482" s="3" t="b">
        <f t="shared" si="1459"/>
        <v>0</v>
      </c>
      <c r="AT482" s="3" t="b">
        <f t="shared" si="1459"/>
        <v>0</v>
      </c>
      <c r="AU482" s="3" t="b">
        <f t="shared" si="1459"/>
        <v>0</v>
      </c>
      <c r="AV482" s="3" t="b">
        <f t="shared" si="1459"/>
        <v>0</v>
      </c>
      <c r="AW482" s="3" t="b">
        <f t="shared" si="1459"/>
        <v>0</v>
      </c>
      <c r="AX482" s="3" t="b">
        <f t="shared" si="1459"/>
        <v>0</v>
      </c>
      <c r="AY482" s="3" t="b">
        <f t="shared" si="1459"/>
        <v>0</v>
      </c>
      <c r="AZ482" s="3" t="b">
        <f t="shared" si="1459"/>
        <v>0</v>
      </c>
    </row>
    <row r="483">
      <c r="A483" s="9" t="s">
        <v>537</v>
      </c>
      <c r="B483" s="3">
        <f t="shared" ref="B483:M483" si="1460">VALUE(MID($A483,B$1,1))</f>
        <v>0</v>
      </c>
      <c r="C483" s="3">
        <f t="shared" si="1460"/>
        <v>0</v>
      </c>
      <c r="D483" s="3">
        <f t="shared" si="1460"/>
        <v>0</v>
      </c>
      <c r="E483" s="3">
        <f t="shared" si="1460"/>
        <v>0</v>
      </c>
      <c r="F483" s="3">
        <f t="shared" si="1460"/>
        <v>0</v>
      </c>
      <c r="G483" s="3">
        <f t="shared" si="1460"/>
        <v>1</v>
      </c>
      <c r="H483" s="3">
        <f t="shared" si="1460"/>
        <v>1</v>
      </c>
      <c r="I483" s="3">
        <f t="shared" si="1460"/>
        <v>0</v>
      </c>
      <c r="J483" s="3">
        <f t="shared" si="1460"/>
        <v>1</v>
      </c>
      <c r="K483" s="3">
        <f t="shared" si="1460"/>
        <v>0</v>
      </c>
      <c r="L483" s="3">
        <f t="shared" si="1460"/>
        <v>0</v>
      </c>
      <c r="M483" s="3">
        <f t="shared" si="1460"/>
        <v>1</v>
      </c>
      <c r="AA483" s="3">
        <f t="shared" si="8"/>
        <v>105</v>
      </c>
      <c r="AB483" s="7" t="b">
        <v>1</v>
      </c>
      <c r="AC483" s="3" t="b">
        <f t="shared" si="9"/>
        <v>1</v>
      </c>
      <c r="AD483" s="3" t="b">
        <f t="shared" ref="AD483:AN483" si="1461">AND(AC483,C483=P$15)</f>
        <v>1</v>
      </c>
      <c r="AE483" s="3" t="b">
        <f t="shared" si="1461"/>
        <v>0</v>
      </c>
      <c r="AF483" s="3" t="b">
        <f t="shared" si="1461"/>
        <v>0</v>
      </c>
      <c r="AG483" s="3" t="b">
        <f t="shared" si="1461"/>
        <v>0</v>
      </c>
      <c r="AH483" s="3" t="b">
        <f t="shared" si="1461"/>
        <v>0</v>
      </c>
      <c r="AI483" s="3" t="b">
        <f t="shared" si="1461"/>
        <v>0</v>
      </c>
      <c r="AJ483" s="3" t="b">
        <f t="shared" si="1461"/>
        <v>0</v>
      </c>
      <c r="AK483" s="3" t="b">
        <f t="shared" si="1461"/>
        <v>0</v>
      </c>
      <c r="AL483" s="3" t="b">
        <f t="shared" si="1461"/>
        <v>0</v>
      </c>
      <c r="AM483" s="3" t="b">
        <f t="shared" si="1461"/>
        <v>0</v>
      </c>
      <c r="AN483" s="8" t="b">
        <f t="shared" si="1461"/>
        <v>0</v>
      </c>
      <c r="AO483" s="10" t="b">
        <f t="shared" si="11"/>
        <v>0</v>
      </c>
      <c r="AP483" s="3" t="b">
        <f t="shared" ref="AP483:AZ483" si="1462">AND(AO483,C483=P$21)</f>
        <v>0</v>
      </c>
      <c r="AQ483" s="3" t="b">
        <f t="shared" si="1462"/>
        <v>0</v>
      </c>
      <c r="AR483" s="3" t="b">
        <f t="shared" si="1462"/>
        <v>0</v>
      </c>
      <c r="AS483" s="3" t="b">
        <f t="shared" si="1462"/>
        <v>0</v>
      </c>
      <c r="AT483" s="3" t="b">
        <f t="shared" si="1462"/>
        <v>0</v>
      </c>
      <c r="AU483" s="3" t="b">
        <f t="shared" si="1462"/>
        <v>0</v>
      </c>
      <c r="AV483" s="3" t="b">
        <f t="shared" si="1462"/>
        <v>0</v>
      </c>
      <c r="AW483" s="3" t="b">
        <f t="shared" si="1462"/>
        <v>0</v>
      </c>
      <c r="AX483" s="3" t="b">
        <f t="shared" si="1462"/>
        <v>0</v>
      </c>
      <c r="AY483" s="3" t="b">
        <f t="shared" si="1462"/>
        <v>0</v>
      </c>
      <c r="AZ483" s="3" t="b">
        <f t="shared" si="1462"/>
        <v>0</v>
      </c>
    </row>
    <row r="484">
      <c r="A484" s="9" t="s">
        <v>538</v>
      </c>
      <c r="B484" s="3">
        <f t="shared" ref="B484:M484" si="1463">VALUE(MID($A484,B$1,1))</f>
        <v>0</v>
      </c>
      <c r="C484" s="3">
        <f t="shared" si="1463"/>
        <v>1</v>
      </c>
      <c r="D484" s="3">
        <f t="shared" si="1463"/>
        <v>0</v>
      </c>
      <c r="E484" s="3">
        <f t="shared" si="1463"/>
        <v>0</v>
      </c>
      <c r="F484" s="3">
        <f t="shared" si="1463"/>
        <v>1</v>
      </c>
      <c r="G484" s="3">
        <f t="shared" si="1463"/>
        <v>0</v>
      </c>
      <c r="H484" s="3">
        <f t="shared" si="1463"/>
        <v>0</v>
      </c>
      <c r="I484" s="3">
        <f t="shared" si="1463"/>
        <v>1</v>
      </c>
      <c r="J484" s="3">
        <f t="shared" si="1463"/>
        <v>0</v>
      </c>
      <c r="K484" s="3">
        <f t="shared" si="1463"/>
        <v>0</v>
      </c>
      <c r="L484" s="3">
        <f t="shared" si="1463"/>
        <v>1</v>
      </c>
      <c r="M484" s="3">
        <f t="shared" si="1463"/>
        <v>0</v>
      </c>
      <c r="AA484" s="3">
        <f t="shared" si="8"/>
        <v>1170</v>
      </c>
      <c r="AB484" s="7" t="b">
        <v>1</v>
      </c>
      <c r="AC484" s="3" t="b">
        <f t="shared" si="9"/>
        <v>1</v>
      </c>
      <c r="AD484" s="3" t="b">
        <f t="shared" ref="AD484:AN484" si="1464">AND(AC484,C484=P$15)</f>
        <v>0</v>
      </c>
      <c r="AE484" s="3" t="b">
        <f t="shared" si="1464"/>
        <v>0</v>
      </c>
      <c r="AF484" s="3" t="b">
        <f t="shared" si="1464"/>
        <v>0</v>
      </c>
      <c r="AG484" s="3" t="b">
        <f t="shared" si="1464"/>
        <v>0</v>
      </c>
      <c r="AH484" s="3" t="b">
        <f t="shared" si="1464"/>
        <v>0</v>
      </c>
      <c r="AI484" s="3" t="b">
        <f t="shared" si="1464"/>
        <v>0</v>
      </c>
      <c r="AJ484" s="3" t="b">
        <f t="shared" si="1464"/>
        <v>0</v>
      </c>
      <c r="AK484" s="3" t="b">
        <f t="shared" si="1464"/>
        <v>0</v>
      </c>
      <c r="AL484" s="3" t="b">
        <f t="shared" si="1464"/>
        <v>0</v>
      </c>
      <c r="AM484" s="3" t="b">
        <f t="shared" si="1464"/>
        <v>0</v>
      </c>
      <c r="AN484" s="8" t="b">
        <f t="shared" si="1464"/>
        <v>0</v>
      </c>
      <c r="AO484" s="10" t="b">
        <f t="shared" si="11"/>
        <v>0</v>
      </c>
      <c r="AP484" s="3" t="b">
        <f t="shared" ref="AP484:AZ484" si="1465">AND(AO484,C484=P$21)</f>
        <v>0</v>
      </c>
      <c r="AQ484" s="3" t="b">
        <f t="shared" si="1465"/>
        <v>0</v>
      </c>
      <c r="AR484" s="3" t="b">
        <f t="shared" si="1465"/>
        <v>0</v>
      </c>
      <c r="AS484" s="3" t="b">
        <f t="shared" si="1465"/>
        <v>0</v>
      </c>
      <c r="AT484" s="3" t="b">
        <f t="shared" si="1465"/>
        <v>0</v>
      </c>
      <c r="AU484" s="3" t="b">
        <f t="shared" si="1465"/>
        <v>0</v>
      </c>
      <c r="AV484" s="3" t="b">
        <f t="shared" si="1465"/>
        <v>0</v>
      </c>
      <c r="AW484" s="3" t="b">
        <f t="shared" si="1465"/>
        <v>0</v>
      </c>
      <c r="AX484" s="3" t="b">
        <f t="shared" si="1465"/>
        <v>0</v>
      </c>
      <c r="AY484" s="3" t="b">
        <f t="shared" si="1465"/>
        <v>0</v>
      </c>
      <c r="AZ484" s="3" t="b">
        <f t="shared" si="1465"/>
        <v>0</v>
      </c>
    </row>
    <row r="485">
      <c r="A485" s="9" t="s">
        <v>539</v>
      </c>
      <c r="B485" s="3">
        <f t="shared" ref="B485:M485" si="1466">VALUE(MID($A485,B$1,1))</f>
        <v>0</v>
      </c>
      <c r="C485" s="3">
        <f t="shared" si="1466"/>
        <v>1</v>
      </c>
      <c r="D485" s="3">
        <f t="shared" si="1466"/>
        <v>1</v>
      </c>
      <c r="E485" s="3">
        <f t="shared" si="1466"/>
        <v>0</v>
      </c>
      <c r="F485" s="3">
        <f t="shared" si="1466"/>
        <v>1</v>
      </c>
      <c r="G485" s="3">
        <f t="shared" si="1466"/>
        <v>1</v>
      </c>
      <c r="H485" s="3">
        <f t="shared" si="1466"/>
        <v>0</v>
      </c>
      <c r="I485" s="3">
        <f t="shared" si="1466"/>
        <v>0</v>
      </c>
      <c r="J485" s="3">
        <f t="shared" si="1466"/>
        <v>0</v>
      </c>
      <c r="K485" s="3">
        <f t="shared" si="1466"/>
        <v>1</v>
      </c>
      <c r="L485" s="3">
        <f t="shared" si="1466"/>
        <v>0</v>
      </c>
      <c r="M485" s="3">
        <f t="shared" si="1466"/>
        <v>0</v>
      </c>
      <c r="AA485" s="3">
        <f t="shared" si="8"/>
        <v>1732</v>
      </c>
      <c r="AB485" s="7" t="b">
        <v>1</v>
      </c>
      <c r="AC485" s="3" t="b">
        <f t="shared" si="9"/>
        <v>1</v>
      </c>
      <c r="AD485" s="3" t="b">
        <f t="shared" ref="AD485:AN485" si="1467">AND(AC485,C485=P$15)</f>
        <v>0</v>
      </c>
      <c r="AE485" s="3" t="b">
        <f t="shared" si="1467"/>
        <v>0</v>
      </c>
      <c r="AF485" s="3" t="b">
        <f t="shared" si="1467"/>
        <v>0</v>
      </c>
      <c r="AG485" s="3" t="b">
        <f t="shared" si="1467"/>
        <v>0</v>
      </c>
      <c r="AH485" s="3" t="b">
        <f t="shared" si="1467"/>
        <v>0</v>
      </c>
      <c r="AI485" s="3" t="b">
        <f t="shared" si="1467"/>
        <v>0</v>
      </c>
      <c r="AJ485" s="3" t="b">
        <f t="shared" si="1467"/>
        <v>0</v>
      </c>
      <c r="AK485" s="3" t="b">
        <f t="shared" si="1467"/>
        <v>0</v>
      </c>
      <c r="AL485" s="3" t="b">
        <f t="shared" si="1467"/>
        <v>0</v>
      </c>
      <c r="AM485" s="3" t="b">
        <f t="shared" si="1467"/>
        <v>0</v>
      </c>
      <c r="AN485" s="8" t="b">
        <f t="shared" si="1467"/>
        <v>0</v>
      </c>
      <c r="AO485" s="10" t="b">
        <f t="shared" si="11"/>
        <v>0</v>
      </c>
      <c r="AP485" s="3" t="b">
        <f t="shared" ref="AP485:AZ485" si="1468">AND(AO485,C485=P$21)</f>
        <v>0</v>
      </c>
      <c r="AQ485" s="3" t="b">
        <f t="shared" si="1468"/>
        <v>0</v>
      </c>
      <c r="AR485" s="3" t="b">
        <f t="shared" si="1468"/>
        <v>0</v>
      </c>
      <c r="AS485" s="3" t="b">
        <f t="shared" si="1468"/>
        <v>0</v>
      </c>
      <c r="AT485" s="3" t="b">
        <f t="shared" si="1468"/>
        <v>0</v>
      </c>
      <c r="AU485" s="3" t="b">
        <f t="shared" si="1468"/>
        <v>0</v>
      </c>
      <c r="AV485" s="3" t="b">
        <f t="shared" si="1468"/>
        <v>0</v>
      </c>
      <c r="AW485" s="3" t="b">
        <f t="shared" si="1468"/>
        <v>0</v>
      </c>
      <c r="AX485" s="3" t="b">
        <f t="shared" si="1468"/>
        <v>0</v>
      </c>
      <c r="AY485" s="3" t="b">
        <f t="shared" si="1468"/>
        <v>0</v>
      </c>
      <c r="AZ485" s="3" t="b">
        <f t="shared" si="1468"/>
        <v>0</v>
      </c>
    </row>
    <row r="486">
      <c r="A486" s="9" t="s">
        <v>540</v>
      </c>
      <c r="B486" s="3">
        <f t="shared" ref="B486:M486" si="1469">VALUE(MID($A486,B$1,1))</f>
        <v>0</v>
      </c>
      <c r="C486" s="3">
        <f t="shared" si="1469"/>
        <v>1</v>
      </c>
      <c r="D486" s="3">
        <f t="shared" si="1469"/>
        <v>0</v>
      </c>
      <c r="E486" s="3">
        <f t="shared" si="1469"/>
        <v>1</v>
      </c>
      <c r="F486" s="3">
        <f t="shared" si="1469"/>
        <v>0</v>
      </c>
      <c r="G486" s="3">
        <f t="shared" si="1469"/>
        <v>0</v>
      </c>
      <c r="H486" s="3">
        <f t="shared" si="1469"/>
        <v>1</v>
      </c>
      <c r="I486" s="3">
        <f t="shared" si="1469"/>
        <v>0</v>
      </c>
      <c r="J486" s="3">
        <f t="shared" si="1469"/>
        <v>0</v>
      </c>
      <c r="K486" s="3">
        <f t="shared" si="1469"/>
        <v>0</v>
      </c>
      <c r="L486" s="3">
        <f t="shared" si="1469"/>
        <v>0</v>
      </c>
      <c r="M486" s="3">
        <f t="shared" si="1469"/>
        <v>1</v>
      </c>
      <c r="AA486" s="3">
        <f t="shared" si="8"/>
        <v>1313</v>
      </c>
      <c r="AB486" s="7" t="b">
        <v>1</v>
      </c>
      <c r="AC486" s="3" t="b">
        <f t="shared" si="9"/>
        <v>1</v>
      </c>
      <c r="AD486" s="3" t="b">
        <f t="shared" ref="AD486:AN486" si="1470">AND(AC486,C486=P$15)</f>
        <v>0</v>
      </c>
      <c r="AE486" s="3" t="b">
        <f t="shared" si="1470"/>
        <v>0</v>
      </c>
      <c r="AF486" s="3" t="b">
        <f t="shared" si="1470"/>
        <v>0</v>
      </c>
      <c r="AG486" s="3" t="b">
        <f t="shared" si="1470"/>
        <v>0</v>
      </c>
      <c r="AH486" s="3" t="b">
        <f t="shared" si="1470"/>
        <v>0</v>
      </c>
      <c r="AI486" s="3" t="b">
        <f t="shared" si="1470"/>
        <v>0</v>
      </c>
      <c r="AJ486" s="3" t="b">
        <f t="shared" si="1470"/>
        <v>0</v>
      </c>
      <c r="AK486" s="3" t="b">
        <f t="shared" si="1470"/>
        <v>0</v>
      </c>
      <c r="AL486" s="3" t="b">
        <f t="shared" si="1470"/>
        <v>0</v>
      </c>
      <c r="AM486" s="3" t="b">
        <f t="shared" si="1470"/>
        <v>0</v>
      </c>
      <c r="AN486" s="8" t="b">
        <f t="shared" si="1470"/>
        <v>0</v>
      </c>
      <c r="AO486" s="10" t="b">
        <f t="shared" si="11"/>
        <v>0</v>
      </c>
      <c r="AP486" s="3" t="b">
        <f t="shared" ref="AP486:AZ486" si="1471">AND(AO486,C486=P$21)</f>
        <v>0</v>
      </c>
      <c r="AQ486" s="3" t="b">
        <f t="shared" si="1471"/>
        <v>0</v>
      </c>
      <c r="AR486" s="3" t="b">
        <f t="shared" si="1471"/>
        <v>0</v>
      </c>
      <c r="AS486" s="3" t="b">
        <f t="shared" si="1471"/>
        <v>0</v>
      </c>
      <c r="AT486" s="3" t="b">
        <f t="shared" si="1471"/>
        <v>0</v>
      </c>
      <c r="AU486" s="3" t="b">
        <f t="shared" si="1471"/>
        <v>0</v>
      </c>
      <c r="AV486" s="3" t="b">
        <f t="shared" si="1471"/>
        <v>0</v>
      </c>
      <c r="AW486" s="3" t="b">
        <f t="shared" si="1471"/>
        <v>0</v>
      </c>
      <c r="AX486" s="3" t="b">
        <f t="shared" si="1471"/>
        <v>0</v>
      </c>
      <c r="AY486" s="3" t="b">
        <f t="shared" si="1471"/>
        <v>0</v>
      </c>
      <c r="AZ486" s="3" t="b">
        <f t="shared" si="1471"/>
        <v>0</v>
      </c>
    </row>
    <row r="487">
      <c r="A487" s="9" t="s">
        <v>541</v>
      </c>
      <c r="B487" s="3">
        <f t="shared" ref="B487:M487" si="1472">VALUE(MID($A487,B$1,1))</f>
        <v>1</v>
      </c>
      <c r="C487" s="3">
        <f t="shared" si="1472"/>
        <v>0</v>
      </c>
      <c r="D487" s="3">
        <f t="shared" si="1472"/>
        <v>0</v>
      </c>
      <c r="E487" s="3">
        <f t="shared" si="1472"/>
        <v>0</v>
      </c>
      <c r="F487" s="3">
        <f t="shared" si="1472"/>
        <v>1</v>
      </c>
      <c r="G487" s="3">
        <f t="shared" si="1472"/>
        <v>0</v>
      </c>
      <c r="H487" s="3">
        <f t="shared" si="1472"/>
        <v>0</v>
      </c>
      <c r="I487" s="3">
        <f t="shared" si="1472"/>
        <v>0</v>
      </c>
      <c r="J487" s="3">
        <f t="shared" si="1472"/>
        <v>0</v>
      </c>
      <c r="K487" s="3">
        <f t="shared" si="1472"/>
        <v>1</v>
      </c>
      <c r="L487" s="3">
        <f t="shared" si="1472"/>
        <v>0</v>
      </c>
      <c r="M487" s="3">
        <f t="shared" si="1472"/>
        <v>0</v>
      </c>
      <c r="AA487" s="3">
        <f t="shared" si="8"/>
        <v>2180</v>
      </c>
      <c r="AB487" s="7" t="b">
        <v>1</v>
      </c>
      <c r="AC487" s="3" t="b">
        <f t="shared" si="9"/>
        <v>0</v>
      </c>
      <c r="AD487" s="3" t="b">
        <f t="shared" ref="AD487:AN487" si="1473">AND(AC487,C487=P$15)</f>
        <v>0</v>
      </c>
      <c r="AE487" s="3" t="b">
        <f t="shared" si="1473"/>
        <v>0</v>
      </c>
      <c r="AF487" s="3" t="b">
        <f t="shared" si="1473"/>
        <v>0</v>
      </c>
      <c r="AG487" s="3" t="b">
        <f t="shared" si="1473"/>
        <v>0</v>
      </c>
      <c r="AH487" s="3" t="b">
        <f t="shared" si="1473"/>
        <v>0</v>
      </c>
      <c r="AI487" s="3" t="b">
        <f t="shared" si="1473"/>
        <v>0</v>
      </c>
      <c r="AJ487" s="3" t="b">
        <f t="shared" si="1473"/>
        <v>0</v>
      </c>
      <c r="AK487" s="3" t="b">
        <f t="shared" si="1473"/>
        <v>0</v>
      </c>
      <c r="AL487" s="3" t="b">
        <f t="shared" si="1473"/>
        <v>0</v>
      </c>
      <c r="AM487" s="3" t="b">
        <f t="shared" si="1473"/>
        <v>0</v>
      </c>
      <c r="AN487" s="8" t="b">
        <f t="shared" si="1473"/>
        <v>0</v>
      </c>
      <c r="AO487" s="10" t="b">
        <f t="shared" si="11"/>
        <v>1</v>
      </c>
      <c r="AP487" s="3" t="b">
        <f t="shared" ref="AP487:AZ487" si="1474">AND(AO487,C487=P$21)</f>
        <v>1</v>
      </c>
      <c r="AQ487" s="3" t="b">
        <f t="shared" si="1474"/>
        <v>0</v>
      </c>
      <c r="AR487" s="3" t="b">
        <f t="shared" si="1474"/>
        <v>0</v>
      </c>
      <c r="AS487" s="3" t="b">
        <f t="shared" si="1474"/>
        <v>0</v>
      </c>
      <c r="AT487" s="3" t="b">
        <f t="shared" si="1474"/>
        <v>0</v>
      </c>
      <c r="AU487" s="3" t="b">
        <f t="shared" si="1474"/>
        <v>0</v>
      </c>
      <c r="AV487" s="3" t="b">
        <f t="shared" si="1474"/>
        <v>0</v>
      </c>
      <c r="AW487" s="3" t="b">
        <f t="shared" si="1474"/>
        <v>0</v>
      </c>
      <c r="AX487" s="3" t="b">
        <f t="shared" si="1474"/>
        <v>0</v>
      </c>
      <c r="AY487" s="3" t="b">
        <f t="shared" si="1474"/>
        <v>0</v>
      </c>
      <c r="AZ487" s="3" t="b">
        <f t="shared" si="1474"/>
        <v>0</v>
      </c>
    </row>
    <row r="488">
      <c r="A488" s="9" t="s">
        <v>542</v>
      </c>
      <c r="B488" s="3">
        <f t="shared" ref="B488:M488" si="1475">VALUE(MID($A488,B$1,1))</f>
        <v>0</v>
      </c>
      <c r="C488" s="3">
        <f t="shared" si="1475"/>
        <v>0</v>
      </c>
      <c r="D488" s="3">
        <f t="shared" si="1475"/>
        <v>1</v>
      </c>
      <c r="E488" s="3">
        <f t="shared" si="1475"/>
        <v>0</v>
      </c>
      <c r="F488" s="3">
        <f t="shared" si="1475"/>
        <v>0</v>
      </c>
      <c r="G488" s="3">
        <f t="shared" si="1475"/>
        <v>1</v>
      </c>
      <c r="H488" s="3">
        <f t="shared" si="1475"/>
        <v>0</v>
      </c>
      <c r="I488" s="3">
        <f t="shared" si="1475"/>
        <v>0</v>
      </c>
      <c r="J488" s="3">
        <f t="shared" si="1475"/>
        <v>0</v>
      </c>
      <c r="K488" s="3">
        <f t="shared" si="1475"/>
        <v>0</v>
      </c>
      <c r="L488" s="3">
        <f t="shared" si="1475"/>
        <v>0</v>
      </c>
      <c r="M488" s="3">
        <f t="shared" si="1475"/>
        <v>1</v>
      </c>
      <c r="AA488" s="3">
        <f t="shared" si="8"/>
        <v>577</v>
      </c>
      <c r="AB488" s="7" t="b">
        <v>1</v>
      </c>
      <c r="AC488" s="3" t="b">
        <f t="shared" si="9"/>
        <v>1</v>
      </c>
      <c r="AD488" s="3" t="b">
        <f t="shared" ref="AD488:AN488" si="1476">AND(AC488,C488=P$15)</f>
        <v>1</v>
      </c>
      <c r="AE488" s="3" t="b">
        <f t="shared" si="1476"/>
        <v>1</v>
      </c>
      <c r="AF488" s="3" t="b">
        <f t="shared" si="1476"/>
        <v>0</v>
      </c>
      <c r="AG488" s="3" t="b">
        <f t="shared" si="1476"/>
        <v>0</v>
      </c>
      <c r="AH488" s="3" t="b">
        <f t="shared" si="1476"/>
        <v>0</v>
      </c>
      <c r="AI488" s="3" t="b">
        <f t="shared" si="1476"/>
        <v>0</v>
      </c>
      <c r="AJ488" s="3" t="b">
        <f t="shared" si="1476"/>
        <v>0</v>
      </c>
      <c r="AK488" s="3" t="b">
        <f t="shared" si="1476"/>
        <v>0</v>
      </c>
      <c r="AL488" s="3" t="b">
        <f t="shared" si="1476"/>
        <v>0</v>
      </c>
      <c r="AM488" s="3" t="b">
        <f t="shared" si="1476"/>
        <v>0</v>
      </c>
      <c r="AN488" s="8" t="b">
        <f t="shared" si="1476"/>
        <v>0</v>
      </c>
      <c r="AO488" s="10" t="b">
        <f t="shared" si="11"/>
        <v>0</v>
      </c>
      <c r="AP488" s="3" t="b">
        <f t="shared" ref="AP488:AZ488" si="1477">AND(AO488,C488=P$21)</f>
        <v>0</v>
      </c>
      <c r="AQ488" s="3" t="b">
        <f t="shared" si="1477"/>
        <v>0</v>
      </c>
      <c r="AR488" s="3" t="b">
        <f t="shared" si="1477"/>
        <v>0</v>
      </c>
      <c r="AS488" s="3" t="b">
        <f t="shared" si="1477"/>
        <v>0</v>
      </c>
      <c r="AT488" s="3" t="b">
        <f t="shared" si="1477"/>
        <v>0</v>
      </c>
      <c r="AU488" s="3" t="b">
        <f t="shared" si="1477"/>
        <v>0</v>
      </c>
      <c r="AV488" s="3" t="b">
        <f t="shared" si="1477"/>
        <v>0</v>
      </c>
      <c r="AW488" s="3" t="b">
        <f t="shared" si="1477"/>
        <v>0</v>
      </c>
      <c r="AX488" s="3" t="b">
        <f t="shared" si="1477"/>
        <v>0</v>
      </c>
      <c r="AY488" s="3" t="b">
        <f t="shared" si="1477"/>
        <v>0</v>
      </c>
      <c r="AZ488" s="3" t="b">
        <f t="shared" si="1477"/>
        <v>0</v>
      </c>
    </row>
    <row r="489">
      <c r="A489" s="9" t="s">
        <v>543</v>
      </c>
      <c r="B489" s="3">
        <f t="shared" ref="B489:M489" si="1478">VALUE(MID($A489,B$1,1))</f>
        <v>1</v>
      </c>
      <c r="C489" s="3">
        <f t="shared" si="1478"/>
        <v>1</v>
      </c>
      <c r="D489" s="3">
        <f t="shared" si="1478"/>
        <v>1</v>
      </c>
      <c r="E489" s="3">
        <f t="shared" si="1478"/>
        <v>0</v>
      </c>
      <c r="F489" s="3">
        <f t="shared" si="1478"/>
        <v>0</v>
      </c>
      <c r="G489" s="3">
        <f t="shared" si="1478"/>
        <v>1</v>
      </c>
      <c r="H489" s="3">
        <f t="shared" si="1478"/>
        <v>0</v>
      </c>
      <c r="I489" s="3">
        <f t="shared" si="1478"/>
        <v>0</v>
      </c>
      <c r="J489" s="3">
        <f t="shared" si="1478"/>
        <v>1</v>
      </c>
      <c r="K489" s="3">
        <f t="shared" si="1478"/>
        <v>1</v>
      </c>
      <c r="L489" s="3">
        <f t="shared" si="1478"/>
        <v>0</v>
      </c>
      <c r="M489" s="3">
        <f t="shared" si="1478"/>
        <v>1</v>
      </c>
      <c r="AA489" s="3">
        <f t="shared" si="8"/>
        <v>3661</v>
      </c>
      <c r="AB489" s="7" t="b">
        <v>1</v>
      </c>
      <c r="AC489" s="3" t="b">
        <f t="shared" si="9"/>
        <v>0</v>
      </c>
      <c r="AD489" s="3" t="b">
        <f t="shared" ref="AD489:AN489" si="1479">AND(AC489,C489=P$15)</f>
        <v>0</v>
      </c>
      <c r="AE489" s="3" t="b">
        <f t="shared" si="1479"/>
        <v>0</v>
      </c>
      <c r="AF489" s="3" t="b">
        <f t="shared" si="1479"/>
        <v>0</v>
      </c>
      <c r="AG489" s="3" t="b">
        <f t="shared" si="1479"/>
        <v>0</v>
      </c>
      <c r="AH489" s="3" t="b">
        <f t="shared" si="1479"/>
        <v>0</v>
      </c>
      <c r="AI489" s="3" t="b">
        <f t="shared" si="1479"/>
        <v>0</v>
      </c>
      <c r="AJ489" s="3" t="b">
        <f t="shared" si="1479"/>
        <v>0</v>
      </c>
      <c r="AK489" s="3" t="b">
        <f t="shared" si="1479"/>
        <v>0</v>
      </c>
      <c r="AL489" s="3" t="b">
        <f t="shared" si="1479"/>
        <v>0</v>
      </c>
      <c r="AM489" s="3" t="b">
        <f t="shared" si="1479"/>
        <v>0</v>
      </c>
      <c r="AN489" s="8" t="b">
        <f t="shared" si="1479"/>
        <v>0</v>
      </c>
      <c r="AO489" s="10" t="b">
        <f t="shared" si="11"/>
        <v>1</v>
      </c>
      <c r="AP489" s="3" t="b">
        <f t="shared" ref="AP489:AZ489" si="1480">AND(AO489,C489=P$21)</f>
        <v>0</v>
      </c>
      <c r="AQ489" s="3" t="b">
        <f t="shared" si="1480"/>
        <v>0</v>
      </c>
      <c r="AR489" s="3" t="b">
        <f t="shared" si="1480"/>
        <v>0</v>
      </c>
      <c r="AS489" s="3" t="b">
        <f t="shared" si="1480"/>
        <v>0</v>
      </c>
      <c r="AT489" s="3" t="b">
        <f t="shared" si="1480"/>
        <v>0</v>
      </c>
      <c r="AU489" s="3" t="b">
        <f t="shared" si="1480"/>
        <v>0</v>
      </c>
      <c r="AV489" s="3" t="b">
        <f t="shared" si="1480"/>
        <v>0</v>
      </c>
      <c r="AW489" s="3" t="b">
        <f t="shared" si="1480"/>
        <v>0</v>
      </c>
      <c r="AX489" s="3" t="b">
        <f t="shared" si="1480"/>
        <v>0</v>
      </c>
      <c r="AY489" s="3" t="b">
        <f t="shared" si="1480"/>
        <v>0</v>
      </c>
      <c r="AZ489" s="3" t="b">
        <f t="shared" si="1480"/>
        <v>0</v>
      </c>
    </row>
    <row r="490">
      <c r="A490" s="9" t="s">
        <v>544</v>
      </c>
      <c r="B490" s="3">
        <f t="shared" ref="B490:M490" si="1481">VALUE(MID($A490,B$1,1))</f>
        <v>1</v>
      </c>
      <c r="C490" s="3">
        <f t="shared" si="1481"/>
        <v>0</v>
      </c>
      <c r="D490" s="3">
        <f t="shared" si="1481"/>
        <v>0</v>
      </c>
      <c r="E490" s="3">
        <f t="shared" si="1481"/>
        <v>1</v>
      </c>
      <c r="F490" s="3">
        <f t="shared" si="1481"/>
        <v>0</v>
      </c>
      <c r="G490" s="3">
        <f t="shared" si="1481"/>
        <v>1</v>
      </c>
      <c r="H490" s="3">
        <f t="shared" si="1481"/>
        <v>1</v>
      </c>
      <c r="I490" s="3">
        <f t="shared" si="1481"/>
        <v>1</v>
      </c>
      <c r="J490" s="3">
        <f t="shared" si="1481"/>
        <v>0</v>
      </c>
      <c r="K490" s="3">
        <f t="shared" si="1481"/>
        <v>0</v>
      </c>
      <c r="L490" s="3">
        <f t="shared" si="1481"/>
        <v>1</v>
      </c>
      <c r="M490" s="3">
        <f t="shared" si="1481"/>
        <v>1</v>
      </c>
      <c r="AA490" s="3">
        <f t="shared" si="8"/>
        <v>2419</v>
      </c>
      <c r="AB490" s="7" t="b">
        <v>1</v>
      </c>
      <c r="AC490" s="3" t="b">
        <f t="shared" si="9"/>
        <v>0</v>
      </c>
      <c r="AD490" s="3" t="b">
        <f t="shared" ref="AD490:AN490" si="1482">AND(AC490,C490=P$15)</f>
        <v>0</v>
      </c>
      <c r="AE490" s="3" t="b">
        <f t="shared" si="1482"/>
        <v>0</v>
      </c>
      <c r="AF490" s="3" t="b">
        <f t="shared" si="1482"/>
        <v>0</v>
      </c>
      <c r="AG490" s="3" t="b">
        <f t="shared" si="1482"/>
        <v>0</v>
      </c>
      <c r="AH490" s="3" t="b">
        <f t="shared" si="1482"/>
        <v>0</v>
      </c>
      <c r="AI490" s="3" t="b">
        <f t="shared" si="1482"/>
        <v>0</v>
      </c>
      <c r="AJ490" s="3" t="b">
        <f t="shared" si="1482"/>
        <v>0</v>
      </c>
      <c r="AK490" s="3" t="b">
        <f t="shared" si="1482"/>
        <v>0</v>
      </c>
      <c r="AL490" s="3" t="b">
        <f t="shared" si="1482"/>
        <v>0</v>
      </c>
      <c r="AM490" s="3" t="b">
        <f t="shared" si="1482"/>
        <v>0</v>
      </c>
      <c r="AN490" s="8" t="b">
        <f t="shared" si="1482"/>
        <v>0</v>
      </c>
      <c r="AO490" s="10" t="b">
        <f t="shared" si="11"/>
        <v>1</v>
      </c>
      <c r="AP490" s="3" t="b">
        <f t="shared" ref="AP490:AZ490" si="1483">AND(AO490,C490=P$21)</f>
        <v>1</v>
      </c>
      <c r="AQ490" s="3" t="b">
        <f t="shared" si="1483"/>
        <v>0</v>
      </c>
      <c r="AR490" s="3" t="b">
        <f t="shared" si="1483"/>
        <v>0</v>
      </c>
      <c r="AS490" s="3" t="b">
        <f t="shared" si="1483"/>
        <v>0</v>
      </c>
      <c r="AT490" s="3" t="b">
        <f t="shared" si="1483"/>
        <v>0</v>
      </c>
      <c r="AU490" s="3" t="b">
        <f t="shared" si="1483"/>
        <v>0</v>
      </c>
      <c r="AV490" s="3" t="b">
        <f t="shared" si="1483"/>
        <v>0</v>
      </c>
      <c r="AW490" s="3" t="b">
        <f t="shared" si="1483"/>
        <v>0</v>
      </c>
      <c r="AX490" s="3" t="b">
        <f t="shared" si="1483"/>
        <v>0</v>
      </c>
      <c r="AY490" s="3" t="b">
        <f t="shared" si="1483"/>
        <v>0</v>
      </c>
      <c r="AZ490" s="3" t="b">
        <f t="shared" si="1483"/>
        <v>0</v>
      </c>
    </row>
    <row r="491">
      <c r="A491" s="9" t="s">
        <v>545</v>
      </c>
      <c r="B491" s="3">
        <f t="shared" ref="B491:M491" si="1484">VALUE(MID($A491,B$1,1))</f>
        <v>1</v>
      </c>
      <c r="C491" s="3">
        <f t="shared" si="1484"/>
        <v>0</v>
      </c>
      <c r="D491" s="3">
        <f t="shared" si="1484"/>
        <v>1</v>
      </c>
      <c r="E491" s="3">
        <f t="shared" si="1484"/>
        <v>0</v>
      </c>
      <c r="F491" s="3">
        <f t="shared" si="1484"/>
        <v>0</v>
      </c>
      <c r="G491" s="3">
        <f t="shared" si="1484"/>
        <v>0</v>
      </c>
      <c r="H491" s="3">
        <f t="shared" si="1484"/>
        <v>1</v>
      </c>
      <c r="I491" s="3">
        <f t="shared" si="1484"/>
        <v>0</v>
      </c>
      <c r="J491" s="3">
        <f t="shared" si="1484"/>
        <v>0</v>
      </c>
      <c r="K491" s="3">
        <f t="shared" si="1484"/>
        <v>0</v>
      </c>
      <c r="L491" s="3">
        <f t="shared" si="1484"/>
        <v>0</v>
      </c>
      <c r="M491" s="3">
        <f t="shared" si="1484"/>
        <v>0</v>
      </c>
      <c r="AA491" s="3">
        <f t="shared" si="8"/>
        <v>2592</v>
      </c>
      <c r="AB491" s="7" t="b">
        <v>1</v>
      </c>
      <c r="AC491" s="3" t="b">
        <f t="shared" si="9"/>
        <v>0</v>
      </c>
      <c r="AD491" s="3" t="b">
        <f t="shared" ref="AD491:AN491" si="1485">AND(AC491,C491=P$15)</f>
        <v>0</v>
      </c>
      <c r="AE491" s="3" t="b">
        <f t="shared" si="1485"/>
        <v>0</v>
      </c>
      <c r="AF491" s="3" t="b">
        <f t="shared" si="1485"/>
        <v>0</v>
      </c>
      <c r="AG491" s="3" t="b">
        <f t="shared" si="1485"/>
        <v>0</v>
      </c>
      <c r="AH491" s="3" t="b">
        <f t="shared" si="1485"/>
        <v>0</v>
      </c>
      <c r="AI491" s="3" t="b">
        <f t="shared" si="1485"/>
        <v>0</v>
      </c>
      <c r="AJ491" s="3" t="b">
        <f t="shared" si="1485"/>
        <v>0</v>
      </c>
      <c r="AK491" s="3" t="b">
        <f t="shared" si="1485"/>
        <v>0</v>
      </c>
      <c r="AL491" s="3" t="b">
        <f t="shared" si="1485"/>
        <v>0</v>
      </c>
      <c r="AM491" s="3" t="b">
        <f t="shared" si="1485"/>
        <v>0</v>
      </c>
      <c r="AN491" s="8" t="b">
        <f t="shared" si="1485"/>
        <v>0</v>
      </c>
      <c r="AO491" s="10" t="b">
        <f t="shared" si="11"/>
        <v>1</v>
      </c>
      <c r="AP491" s="3" t="b">
        <f t="shared" ref="AP491:AZ491" si="1486">AND(AO491,C491=P$21)</f>
        <v>1</v>
      </c>
      <c r="AQ491" s="3" t="b">
        <f t="shared" si="1486"/>
        <v>1</v>
      </c>
      <c r="AR491" s="3" t="b">
        <f t="shared" si="1486"/>
        <v>1</v>
      </c>
      <c r="AS491" s="3" t="b">
        <f t="shared" si="1486"/>
        <v>0</v>
      </c>
      <c r="AT491" s="3" t="b">
        <f t="shared" si="1486"/>
        <v>0</v>
      </c>
      <c r="AU491" s="3" t="b">
        <f t="shared" si="1486"/>
        <v>0</v>
      </c>
      <c r="AV491" s="3" t="b">
        <f t="shared" si="1486"/>
        <v>0</v>
      </c>
      <c r="AW491" s="3" t="b">
        <f t="shared" si="1486"/>
        <v>0</v>
      </c>
      <c r="AX491" s="3" t="b">
        <f t="shared" si="1486"/>
        <v>0</v>
      </c>
      <c r="AY491" s="3" t="b">
        <f t="shared" si="1486"/>
        <v>0</v>
      </c>
      <c r="AZ491" s="3" t="b">
        <f t="shared" si="1486"/>
        <v>0</v>
      </c>
    </row>
    <row r="492">
      <c r="A492" s="9" t="s">
        <v>546</v>
      </c>
      <c r="B492" s="3">
        <f t="shared" ref="B492:M492" si="1487">VALUE(MID($A492,B$1,1))</f>
        <v>1</v>
      </c>
      <c r="C492" s="3">
        <f t="shared" si="1487"/>
        <v>0</v>
      </c>
      <c r="D492" s="3">
        <f t="shared" si="1487"/>
        <v>0</v>
      </c>
      <c r="E492" s="3">
        <f t="shared" si="1487"/>
        <v>0</v>
      </c>
      <c r="F492" s="3">
        <f t="shared" si="1487"/>
        <v>1</v>
      </c>
      <c r="G492" s="3">
        <f t="shared" si="1487"/>
        <v>0</v>
      </c>
      <c r="H492" s="3">
        <f t="shared" si="1487"/>
        <v>1</v>
      </c>
      <c r="I492" s="3">
        <f t="shared" si="1487"/>
        <v>1</v>
      </c>
      <c r="J492" s="3">
        <f t="shared" si="1487"/>
        <v>0</v>
      </c>
      <c r="K492" s="3">
        <f t="shared" si="1487"/>
        <v>0</v>
      </c>
      <c r="L492" s="3">
        <f t="shared" si="1487"/>
        <v>1</v>
      </c>
      <c r="M492" s="3">
        <f t="shared" si="1487"/>
        <v>1</v>
      </c>
      <c r="AA492" s="3">
        <f t="shared" si="8"/>
        <v>2227</v>
      </c>
      <c r="AB492" s="7" t="b">
        <v>1</v>
      </c>
      <c r="AC492" s="3" t="b">
        <f t="shared" si="9"/>
        <v>0</v>
      </c>
      <c r="AD492" s="3" t="b">
        <f t="shared" ref="AD492:AN492" si="1488">AND(AC492,C492=P$15)</f>
        <v>0</v>
      </c>
      <c r="AE492" s="3" t="b">
        <f t="shared" si="1488"/>
        <v>0</v>
      </c>
      <c r="AF492" s="3" t="b">
        <f t="shared" si="1488"/>
        <v>0</v>
      </c>
      <c r="AG492" s="3" t="b">
        <f t="shared" si="1488"/>
        <v>0</v>
      </c>
      <c r="AH492" s="3" t="b">
        <f t="shared" si="1488"/>
        <v>0</v>
      </c>
      <c r="AI492" s="3" t="b">
        <f t="shared" si="1488"/>
        <v>0</v>
      </c>
      <c r="AJ492" s="3" t="b">
        <f t="shared" si="1488"/>
        <v>0</v>
      </c>
      <c r="AK492" s="3" t="b">
        <f t="shared" si="1488"/>
        <v>0</v>
      </c>
      <c r="AL492" s="3" t="b">
        <f t="shared" si="1488"/>
        <v>0</v>
      </c>
      <c r="AM492" s="3" t="b">
        <f t="shared" si="1488"/>
        <v>0</v>
      </c>
      <c r="AN492" s="8" t="b">
        <f t="shared" si="1488"/>
        <v>0</v>
      </c>
      <c r="AO492" s="10" t="b">
        <f t="shared" si="11"/>
        <v>1</v>
      </c>
      <c r="AP492" s="3" t="b">
        <f t="shared" ref="AP492:AZ492" si="1489">AND(AO492,C492=P$21)</f>
        <v>1</v>
      </c>
      <c r="AQ492" s="3" t="b">
        <f t="shared" si="1489"/>
        <v>0</v>
      </c>
      <c r="AR492" s="3" t="b">
        <f t="shared" si="1489"/>
        <v>0</v>
      </c>
      <c r="AS492" s="3" t="b">
        <f t="shared" si="1489"/>
        <v>0</v>
      </c>
      <c r="AT492" s="3" t="b">
        <f t="shared" si="1489"/>
        <v>0</v>
      </c>
      <c r="AU492" s="3" t="b">
        <f t="shared" si="1489"/>
        <v>0</v>
      </c>
      <c r="AV492" s="3" t="b">
        <f t="shared" si="1489"/>
        <v>0</v>
      </c>
      <c r="AW492" s="3" t="b">
        <f t="shared" si="1489"/>
        <v>0</v>
      </c>
      <c r="AX492" s="3" t="b">
        <f t="shared" si="1489"/>
        <v>0</v>
      </c>
      <c r="AY492" s="3" t="b">
        <f t="shared" si="1489"/>
        <v>0</v>
      </c>
      <c r="AZ492" s="3" t="b">
        <f t="shared" si="1489"/>
        <v>0</v>
      </c>
    </row>
    <row r="493">
      <c r="A493" s="9" t="s">
        <v>547</v>
      </c>
      <c r="B493" s="3">
        <f t="shared" ref="B493:M493" si="1490">VALUE(MID($A493,B$1,1))</f>
        <v>1</v>
      </c>
      <c r="C493" s="3">
        <f t="shared" si="1490"/>
        <v>1</v>
      </c>
      <c r="D493" s="3">
        <f t="shared" si="1490"/>
        <v>0</v>
      </c>
      <c r="E493" s="3">
        <f t="shared" si="1490"/>
        <v>0</v>
      </c>
      <c r="F493" s="3">
        <f t="shared" si="1490"/>
        <v>1</v>
      </c>
      <c r="G493" s="3">
        <f t="shared" si="1490"/>
        <v>0</v>
      </c>
      <c r="H493" s="3">
        <f t="shared" si="1490"/>
        <v>1</v>
      </c>
      <c r="I493" s="3">
        <f t="shared" si="1490"/>
        <v>0</v>
      </c>
      <c r="J493" s="3">
        <f t="shared" si="1490"/>
        <v>0</v>
      </c>
      <c r="K493" s="3">
        <f t="shared" si="1490"/>
        <v>0</v>
      </c>
      <c r="L493" s="3">
        <f t="shared" si="1490"/>
        <v>0</v>
      </c>
      <c r="M493" s="3">
        <f t="shared" si="1490"/>
        <v>1</v>
      </c>
      <c r="AA493" s="3">
        <f t="shared" si="8"/>
        <v>3233</v>
      </c>
      <c r="AB493" s="7" t="b">
        <v>1</v>
      </c>
      <c r="AC493" s="3" t="b">
        <f t="shared" si="9"/>
        <v>0</v>
      </c>
      <c r="AD493" s="3" t="b">
        <f t="shared" ref="AD493:AN493" si="1491">AND(AC493,C493=P$15)</f>
        <v>0</v>
      </c>
      <c r="AE493" s="3" t="b">
        <f t="shared" si="1491"/>
        <v>0</v>
      </c>
      <c r="AF493" s="3" t="b">
        <f t="shared" si="1491"/>
        <v>0</v>
      </c>
      <c r="AG493" s="3" t="b">
        <f t="shared" si="1491"/>
        <v>0</v>
      </c>
      <c r="AH493" s="3" t="b">
        <f t="shared" si="1491"/>
        <v>0</v>
      </c>
      <c r="AI493" s="3" t="b">
        <f t="shared" si="1491"/>
        <v>0</v>
      </c>
      <c r="AJ493" s="3" t="b">
        <f t="shared" si="1491"/>
        <v>0</v>
      </c>
      <c r="AK493" s="3" t="b">
        <f t="shared" si="1491"/>
        <v>0</v>
      </c>
      <c r="AL493" s="3" t="b">
        <f t="shared" si="1491"/>
        <v>0</v>
      </c>
      <c r="AM493" s="3" t="b">
        <f t="shared" si="1491"/>
        <v>0</v>
      </c>
      <c r="AN493" s="8" t="b">
        <f t="shared" si="1491"/>
        <v>0</v>
      </c>
      <c r="AO493" s="10" t="b">
        <f t="shared" si="11"/>
        <v>1</v>
      </c>
      <c r="AP493" s="3" t="b">
        <f t="shared" ref="AP493:AZ493" si="1492">AND(AO493,C493=P$21)</f>
        <v>0</v>
      </c>
      <c r="AQ493" s="3" t="b">
        <f t="shared" si="1492"/>
        <v>0</v>
      </c>
      <c r="AR493" s="3" t="b">
        <f t="shared" si="1492"/>
        <v>0</v>
      </c>
      <c r="AS493" s="3" t="b">
        <f t="shared" si="1492"/>
        <v>0</v>
      </c>
      <c r="AT493" s="3" t="b">
        <f t="shared" si="1492"/>
        <v>0</v>
      </c>
      <c r="AU493" s="3" t="b">
        <f t="shared" si="1492"/>
        <v>0</v>
      </c>
      <c r="AV493" s="3" t="b">
        <f t="shared" si="1492"/>
        <v>0</v>
      </c>
      <c r="AW493" s="3" t="b">
        <f t="shared" si="1492"/>
        <v>0</v>
      </c>
      <c r="AX493" s="3" t="b">
        <f t="shared" si="1492"/>
        <v>0</v>
      </c>
      <c r="AY493" s="3" t="b">
        <f t="shared" si="1492"/>
        <v>0</v>
      </c>
      <c r="AZ493" s="3" t="b">
        <f t="shared" si="1492"/>
        <v>0</v>
      </c>
    </row>
    <row r="494">
      <c r="A494" s="9" t="s">
        <v>548</v>
      </c>
      <c r="B494" s="3">
        <f t="shared" ref="B494:M494" si="1493">VALUE(MID($A494,B$1,1))</f>
        <v>1</v>
      </c>
      <c r="C494" s="3">
        <f t="shared" si="1493"/>
        <v>1</v>
      </c>
      <c r="D494" s="3">
        <f t="shared" si="1493"/>
        <v>1</v>
      </c>
      <c r="E494" s="3">
        <f t="shared" si="1493"/>
        <v>1</v>
      </c>
      <c r="F494" s="3">
        <f t="shared" si="1493"/>
        <v>1</v>
      </c>
      <c r="G494" s="3">
        <f t="shared" si="1493"/>
        <v>1</v>
      </c>
      <c r="H494" s="3">
        <f t="shared" si="1493"/>
        <v>1</v>
      </c>
      <c r="I494" s="3">
        <f t="shared" si="1493"/>
        <v>1</v>
      </c>
      <c r="J494" s="3">
        <f t="shared" si="1493"/>
        <v>0</v>
      </c>
      <c r="K494" s="3">
        <f t="shared" si="1493"/>
        <v>0</v>
      </c>
      <c r="L494" s="3">
        <f t="shared" si="1493"/>
        <v>1</v>
      </c>
      <c r="M494" s="3">
        <f t="shared" si="1493"/>
        <v>0</v>
      </c>
      <c r="AA494" s="3">
        <f t="shared" si="8"/>
        <v>4082</v>
      </c>
      <c r="AB494" s="7" t="b">
        <v>1</v>
      </c>
      <c r="AC494" s="3" t="b">
        <f t="shared" si="9"/>
        <v>0</v>
      </c>
      <c r="AD494" s="3" t="b">
        <f t="shared" ref="AD494:AN494" si="1494">AND(AC494,C494=P$15)</f>
        <v>0</v>
      </c>
      <c r="AE494" s="3" t="b">
        <f t="shared" si="1494"/>
        <v>0</v>
      </c>
      <c r="AF494" s="3" t="b">
        <f t="shared" si="1494"/>
        <v>0</v>
      </c>
      <c r="AG494" s="3" t="b">
        <f t="shared" si="1494"/>
        <v>0</v>
      </c>
      <c r="AH494" s="3" t="b">
        <f t="shared" si="1494"/>
        <v>0</v>
      </c>
      <c r="AI494" s="3" t="b">
        <f t="shared" si="1494"/>
        <v>0</v>
      </c>
      <c r="AJ494" s="3" t="b">
        <f t="shared" si="1494"/>
        <v>0</v>
      </c>
      <c r="AK494" s="3" t="b">
        <f t="shared" si="1494"/>
        <v>0</v>
      </c>
      <c r="AL494" s="3" t="b">
        <f t="shared" si="1494"/>
        <v>0</v>
      </c>
      <c r="AM494" s="3" t="b">
        <f t="shared" si="1494"/>
        <v>0</v>
      </c>
      <c r="AN494" s="8" t="b">
        <f t="shared" si="1494"/>
        <v>0</v>
      </c>
      <c r="AO494" s="10" t="b">
        <f t="shared" si="11"/>
        <v>1</v>
      </c>
      <c r="AP494" s="3" t="b">
        <f t="shared" ref="AP494:AZ494" si="1495">AND(AO494,C494=P$21)</f>
        <v>0</v>
      </c>
      <c r="AQ494" s="3" t="b">
        <f t="shared" si="1495"/>
        <v>0</v>
      </c>
      <c r="AR494" s="3" t="b">
        <f t="shared" si="1495"/>
        <v>0</v>
      </c>
      <c r="AS494" s="3" t="b">
        <f t="shared" si="1495"/>
        <v>0</v>
      </c>
      <c r="AT494" s="3" t="b">
        <f t="shared" si="1495"/>
        <v>0</v>
      </c>
      <c r="AU494" s="3" t="b">
        <f t="shared" si="1495"/>
        <v>0</v>
      </c>
      <c r="AV494" s="3" t="b">
        <f t="shared" si="1495"/>
        <v>0</v>
      </c>
      <c r="AW494" s="3" t="b">
        <f t="shared" si="1495"/>
        <v>0</v>
      </c>
      <c r="AX494" s="3" t="b">
        <f t="shared" si="1495"/>
        <v>0</v>
      </c>
      <c r="AY494" s="3" t="b">
        <f t="shared" si="1495"/>
        <v>0</v>
      </c>
      <c r="AZ494" s="3" t="b">
        <f t="shared" si="1495"/>
        <v>0</v>
      </c>
    </row>
    <row r="495">
      <c r="A495" s="9" t="s">
        <v>549</v>
      </c>
      <c r="B495" s="3">
        <f t="shared" ref="B495:M495" si="1496">VALUE(MID($A495,B$1,1))</f>
        <v>0</v>
      </c>
      <c r="C495" s="3">
        <f t="shared" si="1496"/>
        <v>1</v>
      </c>
      <c r="D495" s="3">
        <f t="shared" si="1496"/>
        <v>0</v>
      </c>
      <c r="E495" s="3">
        <f t="shared" si="1496"/>
        <v>0</v>
      </c>
      <c r="F495" s="3">
        <f t="shared" si="1496"/>
        <v>1</v>
      </c>
      <c r="G495" s="3">
        <f t="shared" si="1496"/>
        <v>0</v>
      </c>
      <c r="H495" s="3">
        <f t="shared" si="1496"/>
        <v>1</v>
      </c>
      <c r="I495" s="3">
        <f t="shared" si="1496"/>
        <v>1</v>
      </c>
      <c r="J495" s="3">
        <f t="shared" si="1496"/>
        <v>0</v>
      </c>
      <c r="K495" s="3">
        <f t="shared" si="1496"/>
        <v>0</v>
      </c>
      <c r="L495" s="3">
        <f t="shared" si="1496"/>
        <v>0</v>
      </c>
      <c r="M495" s="3">
        <f t="shared" si="1496"/>
        <v>1</v>
      </c>
      <c r="AA495" s="3">
        <f t="shared" si="8"/>
        <v>1201</v>
      </c>
      <c r="AB495" s="7" t="b">
        <v>1</v>
      </c>
      <c r="AC495" s="3" t="b">
        <f t="shared" si="9"/>
        <v>1</v>
      </c>
      <c r="AD495" s="3" t="b">
        <f t="shared" ref="AD495:AN495" si="1497">AND(AC495,C495=P$15)</f>
        <v>0</v>
      </c>
      <c r="AE495" s="3" t="b">
        <f t="shared" si="1497"/>
        <v>0</v>
      </c>
      <c r="AF495" s="3" t="b">
        <f t="shared" si="1497"/>
        <v>0</v>
      </c>
      <c r="AG495" s="3" t="b">
        <f t="shared" si="1497"/>
        <v>0</v>
      </c>
      <c r="AH495" s="3" t="b">
        <f t="shared" si="1497"/>
        <v>0</v>
      </c>
      <c r="AI495" s="3" t="b">
        <f t="shared" si="1497"/>
        <v>0</v>
      </c>
      <c r="AJ495" s="3" t="b">
        <f t="shared" si="1497"/>
        <v>0</v>
      </c>
      <c r="AK495" s="3" t="b">
        <f t="shared" si="1497"/>
        <v>0</v>
      </c>
      <c r="AL495" s="3" t="b">
        <f t="shared" si="1497"/>
        <v>0</v>
      </c>
      <c r="AM495" s="3" t="b">
        <f t="shared" si="1497"/>
        <v>0</v>
      </c>
      <c r="AN495" s="8" t="b">
        <f t="shared" si="1497"/>
        <v>0</v>
      </c>
      <c r="AO495" s="10" t="b">
        <f t="shared" si="11"/>
        <v>0</v>
      </c>
      <c r="AP495" s="3" t="b">
        <f t="shared" ref="AP495:AZ495" si="1498">AND(AO495,C495=P$21)</f>
        <v>0</v>
      </c>
      <c r="AQ495" s="3" t="b">
        <f t="shared" si="1498"/>
        <v>0</v>
      </c>
      <c r="AR495" s="3" t="b">
        <f t="shared" si="1498"/>
        <v>0</v>
      </c>
      <c r="AS495" s="3" t="b">
        <f t="shared" si="1498"/>
        <v>0</v>
      </c>
      <c r="AT495" s="3" t="b">
        <f t="shared" si="1498"/>
        <v>0</v>
      </c>
      <c r="AU495" s="3" t="b">
        <f t="shared" si="1498"/>
        <v>0</v>
      </c>
      <c r="AV495" s="3" t="b">
        <f t="shared" si="1498"/>
        <v>0</v>
      </c>
      <c r="AW495" s="3" t="b">
        <f t="shared" si="1498"/>
        <v>0</v>
      </c>
      <c r="AX495" s="3" t="b">
        <f t="shared" si="1498"/>
        <v>0</v>
      </c>
      <c r="AY495" s="3" t="b">
        <f t="shared" si="1498"/>
        <v>0</v>
      </c>
      <c r="AZ495" s="3" t="b">
        <f t="shared" si="1498"/>
        <v>0</v>
      </c>
    </row>
    <row r="496">
      <c r="A496" s="9" t="s">
        <v>550</v>
      </c>
      <c r="B496" s="3">
        <f t="shared" ref="B496:M496" si="1499">VALUE(MID($A496,B$1,1))</f>
        <v>1</v>
      </c>
      <c r="C496" s="3">
        <f t="shared" si="1499"/>
        <v>1</v>
      </c>
      <c r="D496" s="3">
        <f t="shared" si="1499"/>
        <v>1</v>
      </c>
      <c r="E496" s="3">
        <f t="shared" si="1499"/>
        <v>0</v>
      </c>
      <c r="F496" s="3">
        <f t="shared" si="1499"/>
        <v>1</v>
      </c>
      <c r="G496" s="3">
        <f t="shared" si="1499"/>
        <v>1</v>
      </c>
      <c r="H496" s="3">
        <f t="shared" si="1499"/>
        <v>0</v>
      </c>
      <c r="I496" s="3">
        <f t="shared" si="1499"/>
        <v>0</v>
      </c>
      <c r="J496" s="3">
        <f t="shared" si="1499"/>
        <v>0</v>
      </c>
      <c r="K496" s="3">
        <f t="shared" si="1499"/>
        <v>0</v>
      </c>
      <c r="L496" s="3">
        <f t="shared" si="1499"/>
        <v>1</v>
      </c>
      <c r="M496" s="3">
        <f t="shared" si="1499"/>
        <v>0</v>
      </c>
      <c r="AA496" s="3">
        <f t="shared" si="8"/>
        <v>3778</v>
      </c>
      <c r="AB496" s="7" t="b">
        <v>1</v>
      </c>
      <c r="AC496" s="3" t="b">
        <f t="shared" si="9"/>
        <v>0</v>
      </c>
      <c r="AD496" s="3" t="b">
        <f t="shared" ref="AD496:AN496" si="1500">AND(AC496,C496=P$15)</f>
        <v>0</v>
      </c>
      <c r="AE496" s="3" t="b">
        <f t="shared" si="1500"/>
        <v>0</v>
      </c>
      <c r="AF496" s="3" t="b">
        <f t="shared" si="1500"/>
        <v>0</v>
      </c>
      <c r="AG496" s="3" t="b">
        <f t="shared" si="1500"/>
        <v>0</v>
      </c>
      <c r="AH496" s="3" t="b">
        <f t="shared" si="1500"/>
        <v>0</v>
      </c>
      <c r="AI496" s="3" t="b">
        <f t="shared" si="1500"/>
        <v>0</v>
      </c>
      <c r="AJ496" s="3" t="b">
        <f t="shared" si="1500"/>
        <v>0</v>
      </c>
      <c r="AK496" s="3" t="b">
        <f t="shared" si="1500"/>
        <v>0</v>
      </c>
      <c r="AL496" s="3" t="b">
        <f t="shared" si="1500"/>
        <v>0</v>
      </c>
      <c r="AM496" s="3" t="b">
        <f t="shared" si="1500"/>
        <v>0</v>
      </c>
      <c r="AN496" s="8" t="b">
        <f t="shared" si="1500"/>
        <v>0</v>
      </c>
      <c r="AO496" s="10" t="b">
        <f t="shared" si="11"/>
        <v>1</v>
      </c>
      <c r="AP496" s="3" t="b">
        <f t="shared" ref="AP496:AZ496" si="1501">AND(AO496,C496=P$21)</f>
        <v>0</v>
      </c>
      <c r="AQ496" s="3" t="b">
        <f t="shared" si="1501"/>
        <v>0</v>
      </c>
      <c r="AR496" s="3" t="b">
        <f t="shared" si="1501"/>
        <v>0</v>
      </c>
      <c r="AS496" s="3" t="b">
        <f t="shared" si="1501"/>
        <v>0</v>
      </c>
      <c r="AT496" s="3" t="b">
        <f t="shared" si="1501"/>
        <v>0</v>
      </c>
      <c r="AU496" s="3" t="b">
        <f t="shared" si="1501"/>
        <v>0</v>
      </c>
      <c r="AV496" s="3" t="b">
        <f t="shared" si="1501"/>
        <v>0</v>
      </c>
      <c r="AW496" s="3" t="b">
        <f t="shared" si="1501"/>
        <v>0</v>
      </c>
      <c r="AX496" s="3" t="b">
        <f t="shared" si="1501"/>
        <v>0</v>
      </c>
      <c r="AY496" s="3" t="b">
        <f t="shared" si="1501"/>
        <v>0</v>
      </c>
      <c r="AZ496" s="3" t="b">
        <f t="shared" si="1501"/>
        <v>0</v>
      </c>
    </row>
    <row r="497">
      <c r="A497" s="9" t="s">
        <v>551</v>
      </c>
      <c r="B497" s="3">
        <f t="shared" ref="B497:M497" si="1502">VALUE(MID($A497,B$1,1))</f>
        <v>0</v>
      </c>
      <c r="C497" s="3">
        <f t="shared" si="1502"/>
        <v>1</v>
      </c>
      <c r="D497" s="3">
        <f t="shared" si="1502"/>
        <v>0</v>
      </c>
      <c r="E497" s="3">
        <f t="shared" si="1502"/>
        <v>0</v>
      </c>
      <c r="F497" s="3">
        <f t="shared" si="1502"/>
        <v>1</v>
      </c>
      <c r="G497" s="3">
        <f t="shared" si="1502"/>
        <v>0</v>
      </c>
      <c r="H497" s="3">
        <f t="shared" si="1502"/>
        <v>0</v>
      </c>
      <c r="I497" s="3">
        <f t="shared" si="1502"/>
        <v>1</v>
      </c>
      <c r="J497" s="3">
        <f t="shared" si="1502"/>
        <v>0</v>
      </c>
      <c r="K497" s="3">
        <f t="shared" si="1502"/>
        <v>1</v>
      </c>
      <c r="L497" s="3">
        <f t="shared" si="1502"/>
        <v>1</v>
      </c>
      <c r="M497" s="3">
        <f t="shared" si="1502"/>
        <v>0</v>
      </c>
      <c r="AA497" s="3">
        <f t="shared" si="8"/>
        <v>1174</v>
      </c>
      <c r="AB497" s="7" t="b">
        <v>1</v>
      </c>
      <c r="AC497" s="3" t="b">
        <f t="shared" si="9"/>
        <v>1</v>
      </c>
      <c r="AD497" s="3" t="b">
        <f t="shared" ref="AD497:AN497" si="1503">AND(AC497,C497=P$15)</f>
        <v>0</v>
      </c>
      <c r="AE497" s="3" t="b">
        <f t="shared" si="1503"/>
        <v>0</v>
      </c>
      <c r="AF497" s="3" t="b">
        <f t="shared" si="1503"/>
        <v>0</v>
      </c>
      <c r="AG497" s="3" t="b">
        <f t="shared" si="1503"/>
        <v>0</v>
      </c>
      <c r="AH497" s="3" t="b">
        <f t="shared" si="1503"/>
        <v>0</v>
      </c>
      <c r="AI497" s="3" t="b">
        <f t="shared" si="1503"/>
        <v>0</v>
      </c>
      <c r="AJ497" s="3" t="b">
        <f t="shared" si="1503"/>
        <v>0</v>
      </c>
      <c r="AK497" s="3" t="b">
        <f t="shared" si="1503"/>
        <v>0</v>
      </c>
      <c r="AL497" s="3" t="b">
        <f t="shared" si="1503"/>
        <v>0</v>
      </c>
      <c r="AM497" s="3" t="b">
        <f t="shared" si="1503"/>
        <v>0</v>
      </c>
      <c r="AN497" s="8" t="b">
        <f t="shared" si="1503"/>
        <v>0</v>
      </c>
      <c r="AO497" s="10" t="b">
        <f t="shared" si="11"/>
        <v>0</v>
      </c>
      <c r="AP497" s="3" t="b">
        <f t="shared" ref="AP497:AZ497" si="1504">AND(AO497,C497=P$21)</f>
        <v>0</v>
      </c>
      <c r="AQ497" s="3" t="b">
        <f t="shared" si="1504"/>
        <v>0</v>
      </c>
      <c r="AR497" s="3" t="b">
        <f t="shared" si="1504"/>
        <v>0</v>
      </c>
      <c r="AS497" s="3" t="b">
        <f t="shared" si="1504"/>
        <v>0</v>
      </c>
      <c r="AT497" s="3" t="b">
        <f t="shared" si="1504"/>
        <v>0</v>
      </c>
      <c r="AU497" s="3" t="b">
        <f t="shared" si="1504"/>
        <v>0</v>
      </c>
      <c r="AV497" s="3" t="b">
        <f t="shared" si="1504"/>
        <v>0</v>
      </c>
      <c r="AW497" s="3" t="b">
        <f t="shared" si="1504"/>
        <v>0</v>
      </c>
      <c r="AX497" s="3" t="b">
        <f t="shared" si="1504"/>
        <v>0</v>
      </c>
      <c r="AY497" s="3" t="b">
        <f t="shared" si="1504"/>
        <v>0</v>
      </c>
      <c r="AZ497" s="3" t="b">
        <f t="shared" si="1504"/>
        <v>0</v>
      </c>
    </row>
    <row r="498">
      <c r="A498" s="9" t="s">
        <v>552</v>
      </c>
      <c r="B498" s="3">
        <f t="shared" ref="B498:M498" si="1505">VALUE(MID($A498,B$1,1))</f>
        <v>0</v>
      </c>
      <c r="C498" s="3">
        <f t="shared" si="1505"/>
        <v>1</v>
      </c>
      <c r="D498" s="3">
        <f t="shared" si="1505"/>
        <v>1</v>
      </c>
      <c r="E498" s="3">
        <f t="shared" si="1505"/>
        <v>0</v>
      </c>
      <c r="F498" s="3">
        <f t="shared" si="1505"/>
        <v>0</v>
      </c>
      <c r="G498" s="3">
        <f t="shared" si="1505"/>
        <v>1</v>
      </c>
      <c r="H498" s="3">
        <f t="shared" si="1505"/>
        <v>1</v>
      </c>
      <c r="I498" s="3">
        <f t="shared" si="1505"/>
        <v>0</v>
      </c>
      <c r="J498" s="3">
        <f t="shared" si="1505"/>
        <v>1</v>
      </c>
      <c r="K498" s="3">
        <f t="shared" si="1505"/>
        <v>0</v>
      </c>
      <c r="L498" s="3">
        <f t="shared" si="1505"/>
        <v>1</v>
      </c>
      <c r="M498" s="3">
        <f t="shared" si="1505"/>
        <v>1</v>
      </c>
      <c r="AA498" s="3">
        <f t="shared" si="8"/>
        <v>1643</v>
      </c>
      <c r="AB498" s="7" t="b">
        <v>1</v>
      </c>
      <c r="AC498" s="3" t="b">
        <f t="shared" si="9"/>
        <v>1</v>
      </c>
      <c r="AD498" s="3" t="b">
        <f t="shared" ref="AD498:AN498" si="1506">AND(AC498,C498=P$15)</f>
        <v>0</v>
      </c>
      <c r="AE498" s="3" t="b">
        <f t="shared" si="1506"/>
        <v>0</v>
      </c>
      <c r="AF498" s="3" t="b">
        <f t="shared" si="1506"/>
        <v>0</v>
      </c>
      <c r="AG498" s="3" t="b">
        <f t="shared" si="1506"/>
        <v>0</v>
      </c>
      <c r="AH498" s="3" t="b">
        <f t="shared" si="1506"/>
        <v>0</v>
      </c>
      <c r="AI498" s="3" t="b">
        <f t="shared" si="1506"/>
        <v>0</v>
      </c>
      <c r="AJ498" s="3" t="b">
        <f t="shared" si="1506"/>
        <v>0</v>
      </c>
      <c r="AK498" s="3" t="b">
        <f t="shared" si="1506"/>
        <v>0</v>
      </c>
      <c r="AL498" s="3" t="b">
        <f t="shared" si="1506"/>
        <v>0</v>
      </c>
      <c r="AM498" s="3" t="b">
        <f t="shared" si="1506"/>
        <v>0</v>
      </c>
      <c r="AN498" s="8" t="b">
        <f t="shared" si="1506"/>
        <v>0</v>
      </c>
      <c r="AO498" s="10" t="b">
        <f t="shared" si="11"/>
        <v>0</v>
      </c>
      <c r="AP498" s="3" t="b">
        <f t="shared" ref="AP498:AZ498" si="1507">AND(AO498,C498=P$21)</f>
        <v>0</v>
      </c>
      <c r="AQ498" s="3" t="b">
        <f t="shared" si="1507"/>
        <v>0</v>
      </c>
      <c r="AR498" s="3" t="b">
        <f t="shared" si="1507"/>
        <v>0</v>
      </c>
      <c r="AS498" s="3" t="b">
        <f t="shared" si="1507"/>
        <v>0</v>
      </c>
      <c r="AT498" s="3" t="b">
        <f t="shared" si="1507"/>
        <v>0</v>
      </c>
      <c r="AU498" s="3" t="b">
        <f t="shared" si="1507"/>
        <v>0</v>
      </c>
      <c r="AV498" s="3" t="b">
        <f t="shared" si="1507"/>
        <v>0</v>
      </c>
      <c r="AW498" s="3" t="b">
        <f t="shared" si="1507"/>
        <v>0</v>
      </c>
      <c r="AX498" s="3" t="b">
        <f t="shared" si="1507"/>
        <v>0</v>
      </c>
      <c r="AY498" s="3" t="b">
        <f t="shared" si="1507"/>
        <v>0</v>
      </c>
      <c r="AZ498" s="3" t="b">
        <f t="shared" si="1507"/>
        <v>0</v>
      </c>
    </row>
    <row r="499">
      <c r="A499" s="9" t="s">
        <v>553</v>
      </c>
      <c r="B499" s="3">
        <f t="shared" ref="B499:M499" si="1508">VALUE(MID($A499,B$1,1))</f>
        <v>0</v>
      </c>
      <c r="C499" s="3">
        <f t="shared" si="1508"/>
        <v>1</v>
      </c>
      <c r="D499" s="3">
        <f t="shared" si="1508"/>
        <v>1</v>
      </c>
      <c r="E499" s="3">
        <f t="shared" si="1508"/>
        <v>1</v>
      </c>
      <c r="F499" s="3">
        <f t="shared" si="1508"/>
        <v>1</v>
      </c>
      <c r="G499" s="3">
        <f t="shared" si="1508"/>
        <v>0</v>
      </c>
      <c r="H499" s="3">
        <f t="shared" si="1508"/>
        <v>1</v>
      </c>
      <c r="I499" s="3">
        <f t="shared" si="1508"/>
        <v>1</v>
      </c>
      <c r="J499" s="3">
        <f t="shared" si="1508"/>
        <v>0</v>
      </c>
      <c r="K499" s="3">
        <f t="shared" si="1508"/>
        <v>1</v>
      </c>
      <c r="L499" s="3">
        <f t="shared" si="1508"/>
        <v>0</v>
      </c>
      <c r="M499" s="3">
        <f t="shared" si="1508"/>
        <v>1</v>
      </c>
      <c r="AA499" s="3">
        <f t="shared" si="8"/>
        <v>1973</v>
      </c>
      <c r="AB499" s="7" t="b">
        <v>1</v>
      </c>
      <c r="AC499" s="3" t="b">
        <f t="shared" si="9"/>
        <v>1</v>
      </c>
      <c r="AD499" s="3" t="b">
        <f t="shared" ref="AD499:AN499" si="1509">AND(AC499,C499=P$15)</f>
        <v>0</v>
      </c>
      <c r="AE499" s="3" t="b">
        <f t="shared" si="1509"/>
        <v>0</v>
      </c>
      <c r="AF499" s="3" t="b">
        <f t="shared" si="1509"/>
        <v>0</v>
      </c>
      <c r="AG499" s="3" t="b">
        <f t="shared" si="1509"/>
        <v>0</v>
      </c>
      <c r="AH499" s="3" t="b">
        <f t="shared" si="1509"/>
        <v>0</v>
      </c>
      <c r="AI499" s="3" t="b">
        <f t="shared" si="1509"/>
        <v>0</v>
      </c>
      <c r="AJ499" s="3" t="b">
        <f t="shared" si="1509"/>
        <v>0</v>
      </c>
      <c r="AK499" s="3" t="b">
        <f t="shared" si="1509"/>
        <v>0</v>
      </c>
      <c r="AL499" s="3" t="b">
        <f t="shared" si="1509"/>
        <v>0</v>
      </c>
      <c r="AM499" s="3" t="b">
        <f t="shared" si="1509"/>
        <v>0</v>
      </c>
      <c r="AN499" s="8" t="b">
        <f t="shared" si="1509"/>
        <v>0</v>
      </c>
      <c r="AO499" s="10" t="b">
        <f t="shared" si="11"/>
        <v>0</v>
      </c>
      <c r="AP499" s="3" t="b">
        <f t="shared" ref="AP499:AZ499" si="1510">AND(AO499,C499=P$21)</f>
        <v>0</v>
      </c>
      <c r="AQ499" s="3" t="b">
        <f t="shared" si="1510"/>
        <v>0</v>
      </c>
      <c r="AR499" s="3" t="b">
        <f t="shared" si="1510"/>
        <v>0</v>
      </c>
      <c r="AS499" s="3" t="b">
        <f t="shared" si="1510"/>
        <v>0</v>
      </c>
      <c r="AT499" s="3" t="b">
        <f t="shared" si="1510"/>
        <v>0</v>
      </c>
      <c r="AU499" s="3" t="b">
        <f t="shared" si="1510"/>
        <v>0</v>
      </c>
      <c r="AV499" s="3" t="b">
        <f t="shared" si="1510"/>
        <v>0</v>
      </c>
      <c r="AW499" s="3" t="b">
        <f t="shared" si="1510"/>
        <v>0</v>
      </c>
      <c r="AX499" s="3" t="b">
        <f t="shared" si="1510"/>
        <v>0</v>
      </c>
      <c r="AY499" s="3" t="b">
        <f t="shared" si="1510"/>
        <v>0</v>
      </c>
      <c r="AZ499" s="3" t="b">
        <f t="shared" si="1510"/>
        <v>0</v>
      </c>
    </row>
    <row r="500">
      <c r="A500" s="9" t="s">
        <v>554</v>
      </c>
      <c r="B500" s="3">
        <f t="shared" ref="B500:M500" si="1511">VALUE(MID($A500,B$1,1))</f>
        <v>0</v>
      </c>
      <c r="C500" s="3">
        <f t="shared" si="1511"/>
        <v>1</v>
      </c>
      <c r="D500" s="3">
        <f t="shared" si="1511"/>
        <v>0</v>
      </c>
      <c r="E500" s="3">
        <f t="shared" si="1511"/>
        <v>0</v>
      </c>
      <c r="F500" s="3">
        <f t="shared" si="1511"/>
        <v>0</v>
      </c>
      <c r="G500" s="3">
        <f t="shared" si="1511"/>
        <v>0</v>
      </c>
      <c r="H500" s="3">
        <f t="shared" si="1511"/>
        <v>1</v>
      </c>
      <c r="I500" s="3">
        <f t="shared" si="1511"/>
        <v>1</v>
      </c>
      <c r="J500" s="3">
        <f t="shared" si="1511"/>
        <v>1</v>
      </c>
      <c r="K500" s="3">
        <f t="shared" si="1511"/>
        <v>1</v>
      </c>
      <c r="L500" s="3">
        <f t="shared" si="1511"/>
        <v>1</v>
      </c>
      <c r="M500" s="3">
        <f t="shared" si="1511"/>
        <v>1</v>
      </c>
      <c r="AA500" s="3">
        <f t="shared" si="8"/>
        <v>1087</v>
      </c>
      <c r="AB500" s="7" t="b">
        <v>1</v>
      </c>
      <c r="AC500" s="3" t="b">
        <f t="shared" si="9"/>
        <v>1</v>
      </c>
      <c r="AD500" s="3" t="b">
        <f t="shared" ref="AD500:AN500" si="1512">AND(AC500,C500=P$15)</f>
        <v>0</v>
      </c>
      <c r="AE500" s="3" t="b">
        <f t="shared" si="1512"/>
        <v>0</v>
      </c>
      <c r="AF500" s="3" t="b">
        <f t="shared" si="1512"/>
        <v>0</v>
      </c>
      <c r="AG500" s="3" t="b">
        <f t="shared" si="1512"/>
        <v>0</v>
      </c>
      <c r="AH500" s="3" t="b">
        <f t="shared" si="1512"/>
        <v>0</v>
      </c>
      <c r="AI500" s="3" t="b">
        <f t="shared" si="1512"/>
        <v>0</v>
      </c>
      <c r="AJ500" s="3" t="b">
        <f t="shared" si="1512"/>
        <v>0</v>
      </c>
      <c r="AK500" s="3" t="b">
        <f t="shared" si="1512"/>
        <v>0</v>
      </c>
      <c r="AL500" s="3" t="b">
        <f t="shared" si="1512"/>
        <v>0</v>
      </c>
      <c r="AM500" s="3" t="b">
        <f t="shared" si="1512"/>
        <v>0</v>
      </c>
      <c r="AN500" s="8" t="b">
        <f t="shared" si="1512"/>
        <v>0</v>
      </c>
      <c r="AO500" s="10" t="b">
        <f t="shared" si="11"/>
        <v>0</v>
      </c>
      <c r="AP500" s="3" t="b">
        <f t="shared" ref="AP500:AZ500" si="1513">AND(AO500,C500=P$21)</f>
        <v>0</v>
      </c>
      <c r="AQ500" s="3" t="b">
        <f t="shared" si="1513"/>
        <v>0</v>
      </c>
      <c r="AR500" s="3" t="b">
        <f t="shared" si="1513"/>
        <v>0</v>
      </c>
      <c r="AS500" s="3" t="b">
        <f t="shared" si="1513"/>
        <v>0</v>
      </c>
      <c r="AT500" s="3" t="b">
        <f t="shared" si="1513"/>
        <v>0</v>
      </c>
      <c r="AU500" s="3" t="b">
        <f t="shared" si="1513"/>
        <v>0</v>
      </c>
      <c r="AV500" s="3" t="b">
        <f t="shared" si="1513"/>
        <v>0</v>
      </c>
      <c r="AW500" s="3" t="b">
        <f t="shared" si="1513"/>
        <v>0</v>
      </c>
      <c r="AX500" s="3" t="b">
        <f t="shared" si="1513"/>
        <v>0</v>
      </c>
      <c r="AY500" s="3" t="b">
        <f t="shared" si="1513"/>
        <v>0</v>
      </c>
      <c r="AZ500" s="3" t="b">
        <f t="shared" si="1513"/>
        <v>0</v>
      </c>
    </row>
    <row r="501">
      <c r="A501" s="9" t="s">
        <v>555</v>
      </c>
      <c r="B501" s="3">
        <f t="shared" ref="B501:M501" si="1514">VALUE(MID($A501,B$1,1))</f>
        <v>0</v>
      </c>
      <c r="C501" s="3">
        <f t="shared" si="1514"/>
        <v>1</v>
      </c>
      <c r="D501" s="3">
        <f t="shared" si="1514"/>
        <v>0</v>
      </c>
      <c r="E501" s="3">
        <f t="shared" si="1514"/>
        <v>0</v>
      </c>
      <c r="F501" s="3">
        <f t="shared" si="1514"/>
        <v>1</v>
      </c>
      <c r="G501" s="3">
        <f t="shared" si="1514"/>
        <v>0</v>
      </c>
      <c r="H501" s="3">
        <f t="shared" si="1514"/>
        <v>0</v>
      </c>
      <c r="I501" s="3">
        <f t="shared" si="1514"/>
        <v>1</v>
      </c>
      <c r="J501" s="3">
        <f t="shared" si="1514"/>
        <v>1</v>
      </c>
      <c r="K501" s="3">
        <f t="shared" si="1514"/>
        <v>1</v>
      </c>
      <c r="L501" s="3">
        <f t="shared" si="1514"/>
        <v>0</v>
      </c>
      <c r="M501" s="3">
        <f t="shared" si="1514"/>
        <v>1</v>
      </c>
      <c r="AA501" s="3">
        <f t="shared" si="8"/>
        <v>1181</v>
      </c>
      <c r="AB501" s="7" t="b">
        <v>1</v>
      </c>
      <c r="AC501" s="3" t="b">
        <f t="shared" si="9"/>
        <v>1</v>
      </c>
      <c r="AD501" s="3" t="b">
        <f t="shared" ref="AD501:AN501" si="1515">AND(AC501,C501=P$15)</f>
        <v>0</v>
      </c>
      <c r="AE501" s="3" t="b">
        <f t="shared" si="1515"/>
        <v>0</v>
      </c>
      <c r="AF501" s="3" t="b">
        <f t="shared" si="1515"/>
        <v>0</v>
      </c>
      <c r="AG501" s="3" t="b">
        <f t="shared" si="1515"/>
        <v>0</v>
      </c>
      <c r="AH501" s="3" t="b">
        <f t="shared" si="1515"/>
        <v>0</v>
      </c>
      <c r="AI501" s="3" t="b">
        <f t="shared" si="1515"/>
        <v>0</v>
      </c>
      <c r="AJ501" s="3" t="b">
        <f t="shared" si="1515"/>
        <v>0</v>
      </c>
      <c r="AK501" s="3" t="b">
        <f t="shared" si="1515"/>
        <v>0</v>
      </c>
      <c r="AL501" s="3" t="b">
        <f t="shared" si="1515"/>
        <v>0</v>
      </c>
      <c r="AM501" s="3" t="b">
        <f t="shared" si="1515"/>
        <v>0</v>
      </c>
      <c r="AN501" s="8" t="b">
        <f t="shared" si="1515"/>
        <v>0</v>
      </c>
      <c r="AO501" s="10" t="b">
        <f t="shared" si="11"/>
        <v>0</v>
      </c>
      <c r="AP501" s="3" t="b">
        <f t="shared" ref="AP501:AZ501" si="1516">AND(AO501,C501=P$21)</f>
        <v>0</v>
      </c>
      <c r="AQ501" s="3" t="b">
        <f t="shared" si="1516"/>
        <v>0</v>
      </c>
      <c r="AR501" s="3" t="b">
        <f t="shared" si="1516"/>
        <v>0</v>
      </c>
      <c r="AS501" s="3" t="b">
        <f t="shared" si="1516"/>
        <v>0</v>
      </c>
      <c r="AT501" s="3" t="b">
        <f t="shared" si="1516"/>
        <v>0</v>
      </c>
      <c r="AU501" s="3" t="b">
        <f t="shared" si="1516"/>
        <v>0</v>
      </c>
      <c r="AV501" s="3" t="b">
        <f t="shared" si="1516"/>
        <v>0</v>
      </c>
      <c r="AW501" s="3" t="b">
        <f t="shared" si="1516"/>
        <v>0</v>
      </c>
      <c r="AX501" s="3" t="b">
        <f t="shared" si="1516"/>
        <v>0</v>
      </c>
      <c r="AY501" s="3" t="b">
        <f t="shared" si="1516"/>
        <v>0</v>
      </c>
      <c r="AZ501" s="3" t="b">
        <f t="shared" si="1516"/>
        <v>0</v>
      </c>
    </row>
    <row r="502">
      <c r="A502" s="9" t="s">
        <v>556</v>
      </c>
      <c r="B502" s="3">
        <f t="shared" ref="B502:M502" si="1517">VALUE(MID($A502,B$1,1))</f>
        <v>1</v>
      </c>
      <c r="C502" s="3">
        <f t="shared" si="1517"/>
        <v>0</v>
      </c>
      <c r="D502" s="3">
        <f t="shared" si="1517"/>
        <v>1</v>
      </c>
      <c r="E502" s="3">
        <f t="shared" si="1517"/>
        <v>1</v>
      </c>
      <c r="F502" s="3">
        <f t="shared" si="1517"/>
        <v>0</v>
      </c>
      <c r="G502" s="3">
        <f t="shared" si="1517"/>
        <v>0</v>
      </c>
      <c r="H502" s="3">
        <f t="shared" si="1517"/>
        <v>1</v>
      </c>
      <c r="I502" s="3">
        <f t="shared" si="1517"/>
        <v>0</v>
      </c>
      <c r="J502" s="3">
        <f t="shared" si="1517"/>
        <v>0</v>
      </c>
      <c r="K502" s="3">
        <f t="shared" si="1517"/>
        <v>1</v>
      </c>
      <c r="L502" s="3">
        <f t="shared" si="1517"/>
        <v>0</v>
      </c>
      <c r="M502" s="3">
        <f t="shared" si="1517"/>
        <v>1</v>
      </c>
      <c r="AA502" s="3">
        <f t="shared" si="8"/>
        <v>2853</v>
      </c>
      <c r="AB502" s="7" t="b">
        <v>1</v>
      </c>
      <c r="AC502" s="3" t="b">
        <f t="shared" si="9"/>
        <v>0</v>
      </c>
      <c r="AD502" s="3" t="b">
        <f t="shared" ref="AD502:AN502" si="1518">AND(AC502,C502=P$15)</f>
        <v>0</v>
      </c>
      <c r="AE502" s="3" t="b">
        <f t="shared" si="1518"/>
        <v>0</v>
      </c>
      <c r="AF502" s="3" t="b">
        <f t="shared" si="1518"/>
        <v>0</v>
      </c>
      <c r="AG502" s="3" t="b">
        <f t="shared" si="1518"/>
        <v>0</v>
      </c>
      <c r="AH502" s="3" t="b">
        <f t="shared" si="1518"/>
        <v>0</v>
      </c>
      <c r="AI502" s="3" t="b">
        <f t="shared" si="1518"/>
        <v>0</v>
      </c>
      <c r="AJ502" s="3" t="b">
        <f t="shared" si="1518"/>
        <v>0</v>
      </c>
      <c r="AK502" s="3" t="b">
        <f t="shared" si="1518"/>
        <v>0</v>
      </c>
      <c r="AL502" s="3" t="b">
        <f t="shared" si="1518"/>
        <v>0</v>
      </c>
      <c r="AM502" s="3" t="b">
        <f t="shared" si="1518"/>
        <v>0</v>
      </c>
      <c r="AN502" s="8" t="b">
        <f t="shared" si="1518"/>
        <v>0</v>
      </c>
      <c r="AO502" s="10" t="b">
        <f t="shared" si="11"/>
        <v>1</v>
      </c>
      <c r="AP502" s="3" t="b">
        <f t="shared" ref="AP502:AZ502" si="1519">AND(AO502,C502=P$21)</f>
        <v>1</v>
      </c>
      <c r="AQ502" s="3" t="b">
        <f t="shared" si="1519"/>
        <v>1</v>
      </c>
      <c r="AR502" s="3" t="b">
        <f t="shared" si="1519"/>
        <v>0</v>
      </c>
      <c r="AS502" s="3" t="b">
        <f t="shared" si="1519"/>
        <v>0</v>
      </c>
      <c r="AT502" s="3" t="b">
        <f t="shared" si="1519"/>
        <v>0</v>
      </c>
      <c r="AU502" s="3" t="b">
        <f t="shared" si="1519"/>
        <v>0</v>
      </c>
      <c r="AV502" s="3" t="b">
        <f t="shared" si="1519"/>
        <v>0</v>
      </c>
      <c r="AW502" s="3" t="b">
        <f t="shared" si="1519"/>
        <v>0</v>
      </c>
      <c r="AX502" s="3" t="b">
        <f t="shared" si="1519"/>
        <v>0</v>
      </c>
      <c r="AY502" s="3" t="b">
        <f t="shared" si="1519"/>
        <v>0</v>
      </c>
      <c r="AZ502" s="3" t="b">
        <f t="shared" si="1519"/>
        <v>0</v>
      </c>
    </row>
    <row r="503">
      <c r="A503" s="9" t="s">
        <v>557</v>
      </c>
      <c r="B503" s="3">
        <f t="shared" ref="B503:M503" si="1520">VALUE(MID($A503,B$1,1))</f>
        <v>0</v>
      </c>
      <c r="C503" s="3">
        <f t="shared" si="1520"/>
        <v>0</v>
      </c>
      <c r="D503" s="3">
        <f t="shared" si="1520"/>
        <v>1</v>
      </c>
      <c r="E503" s="3">
        <f t="shared" si="1520"/>
        <v>0</v>
      </c>
      <c r="F503" s="3">
        <f t="shared" si="1520"/>
        <v>0</v>
      </c>
      <c r="G503" s="3">
        <f t="shared" si="1520"/>
        <v>1</v>
      </c>
      <c r="H503" s="3">
        <f t="shared" si="1520"/>
        <v>0</v>
      </c>
      <c r="I503" s="3">
        <f t="shared" si="1520"/>
        <v>0</v>
      </c>
      <c r="J503" s="3">
        <f t="shared" si="1520"/>
        <v>1</v>
      </c>
      <c r="K503" s="3">
        <f t="shared" si="1520"/>
        <v>1</v>
      </c>
      <c r="L503" s="3">
        <f t="shared" si="1520"/>
        <v>0</v>
      </c>
      <c r="M503" s="3">
        <f t="shared" si="1520"/>
        <v>1</v>
      </c>
      <c r="AA503" s="3">
        <f t="shared" si="8"/>
        <v>589</v>
      </c>
      <c r="AB503" s="7" t="b">
        <v>1</v>
      </c>
      <c r="AC503" s="3" t="b">
        <f t="shared" si="9"/>
        <v>1</v>
      </c>
      <c r="AD503" s="3" t="b">
        <f t="shared" ref="AD503:AN503" si="1521">AND(AC503,C503=P$15)</f>
        <v>1</v>
      </c>
      <c r="AE503" s="3" t="b">
        <f t="shared" si="1521"/>
        <v>1</v>
      </c>
      <c r="AF503" s="3" t="b">
        <f t="shared" si="1521"/>
        <v>0</v>
      </c>
      <c r="AG503" s="3" t="b">
        <f t="shared" si="1521"/>
        <v>0</v>
      </c>
      <c r="AH503" s="3" t="b">
        <f t="shared" si="1521"/>
        <v>0</v>
      </c>
      <c r="AI503" s="3" t="b">
        <f t="shared" si="1521"/>
        <v>0</v>
      </c>
      <c r="AJ503" s="3" t="b">
        <f t="shared" si="1521"/>
        <v>0</v>
      </c>
      <c r="AK503" s="3" t="b">
        <f t="shared" si="1521"/>
        <v>0</v>
      </c>
      <c r="AL503" s="3" t="b">
        <f t="shared" si="1521"/>
        <v>0</v>
      </c>
      <c r="AM503" s="3" t="b">
        <f t="shared" si="1521"/>
        <v>0</v>
      </c>
      <c r="AN503" s="8" t="b">
        <f t="shared" si="1521"/>
        <v>0</v>
      </c>
      <c r="AO503" s="10" t="b">
        <f t="shared" si="11"/>
        <v>0</v>
      </c>
      <c r="AP503" s="3" t="b">
        <f t="shared" ref="AP503:AZ503" si="1522">AND(AO503,C503=P$21)</f>
        <v>0</v>
      </c>
      <c r="AQ503" s="3" t="b">
        <f t="shared" si="1522"/>
        <v>0</v>
      </c>
      <c r="AR503" s="3" t="b">
        <f t="shared" si="1522"/>
        <v>0</v>
      </c>
      <c r="AS503" s="3" t="b">
        <f t="shared" si="1522"/>
        <v>0</v>
      </c>
      <c r="AT503" s="3" t="b">
        <f t="shared" si="1522"/>
        <v>0</v>
      </c>
      <c r="AU503" s="3" t="b">
        <f t="shared" si="1522"/>
        <v>0</v>
      </c>
      <c r="AV503" s="3" t="b">
        <f t="shared" si="1522"/>
        <v>0</v>
      </c>
      <c r="AW503" s="3" t="b">
        <f t="shared" si="1522"/>
        <v>0</v>
      </c>
      <c r="AX503" s="3" t="b">
        <f t="shared" si="1522"/>
        <v>0</v>
      </c>
      <c r="AY503" s="3" t="b">
        <f t="shared" si="1522"/>
        <v>0</v>
      </c>
      <c r="AZ503" s="3" t="b">
        <f t="shared" si="1522"/>
        <v>0</v>
      </c>
    </row>
    <row r="504">
      <c r="A504" s="9" t="s">
        <v>558</v>
      </c>
      <c r="B504" s="3">
        <f t="shared" ref="B504:M504" si="1523">VALUE(MID($A504,B$1,1))</f>
        <v>1</v>
      </c>
      <c r="C504" s="3">
        <f t="shared" si="1523"/>
        <v>1</v>
      </c>
      <c r="D504" s="3">
        <f t="shared" si="1523"/>
        <v>1</v>
      </c>
      <c r="E504" s="3">
        <f t="shared" si="1523"/>
        <v>0</v>
      </c>
      <c r="F504" s="3">
        <f t="shared" si="1523"/>
        <v>0</v>
      </c>
      <c r="G504" s="3">
        <f t="shared" si="1523"/>
        <v>0</v>
      </c>
      <c r="H504" s="3">
        <f t="shared" si="1523"/>
        <v>0</v>
      </c>
      <c r="I504" s="3">
        <f t="shared" si="1523"/>
        <v>1</v>
      </c>
      <c r="J504" s="3">
        <f t="shared" si="1523"/>
        <v>0</v>
      </c>
      <c r="K504" s="3">
        <f t="shared" si="1523"/>
        <v>0</v>
      </c>
      <c r="L504" s="3">
        <f t="shared" si="1523"/>
        <v>0</v>
      </c>
      <c r="M504" s="3">
        <f t="shared" si="1523"/>
        <v>0</v>
      </c>
      <c r="AA504" s="3">
        <f t="shared" si="8"/>
        <v>3600</v>
      </c>
      <c r="AB504" s="7" t="b">
        <v>1</v>
      </c>
      <c r="AC504" s="3" t="b">
        <f t="shared" si="9"/>
        <v>0</v>
      </c>
      <c r="AD504" s="3" t="b">
        <f t="shared" ref="AD504:AN504" si="1524">AND(AC504,C504=P$15)</f>
        <v>0</v>
      </c>
      <c r="AE504" s="3" t="b">
        <f t="shared" si="1524"/>
        <v>0</v>
      </c>
      <c r="AF504" s="3" t="b">
        <f t="shared" si="1524"/>
        <v>0</v>
      </c>
      <c r="AG504" s="3" t="b">
        <f t="shared" si="1524"/>
        <v>0</v>
      </c>
      <c r="AH504" s="3" t="b">
        <f t="shared" si="1524"/>
        <v>0</v>
      </c>
      <c r="AI504" s="3" t="b">
        <f t="shared" si="1524"/>
        <v>0</v>
      </c>
      <c r="AJ504" s="3" t="b">
        <f t="shared" si="1524"/>
        <v>0</v>
      </c>
      <c r="AK504" s="3" t="b">
        <f t="shared" si="1524"/>
        <v>0</v>
      </c>
      <c r="AL504" s="3" t="b">
        <f t="shared" si="1524"/>
        <v>0</v>
      </c>
      <c r="AM504" s="3" t="b">
        <f t="shared" si="1524"/>
        <v>0</v>
      </c>
      <c r="AN504" s="8" t="b">
        <f t="shared" si="1524"/>
        <v>0</v>
      </c>
      <c r="AO504" s="10" t="b">
        <f t="shared" si="11"/>
        <v>1</v>
      </c>
      <c r="AP504" s="3" t="b">
        <f t="shared" ref="AP504:AZ504" si="1525">AND(AO504,C504=P$21)</f>
        <v>0</v>
      </c>
      <c r="AQ504" s="3" t="b">
        <f t="shared" si="1525"/>
        <v>0</v>
      </c>
      <c r="AR504" s="3" t="b">
        <f t="shared" si="1525"/>
        <v>0</v>
      </c>
      <c r="AS504" s="3" t="b">
        <f t="shared" si="1525"/>
        <v>0</v>
      </c>
      <c r="AT504" s="3" t="b">
        <f t="shared" si="1525"/>
        <v>0</v>
      </c>
      <c r="AU504" s="3" t="b">
        <f t="shared" si="1525"/>
        <v>0</v>
      </c>
      <c r="AV504" s="3" t="b">
        <f t="shared" si="1525"/>
        <v>0</v>
      </c>
      <c r="AW504" s="3" t="b">
        <f t="shared" si="1525"/>
        <v>0</v>
      </c>
      <c r="AX504" s="3" t="b">
        <f t="shared" si="1525"/>
        <v>0</v>
      </c>
      <c r="AY504" s="3" t="b">
        <f t="shared" si="1525"/>
        <v>0</v>
      </c>
      <c r="AZ504" s="3" t="b">
        <f t="shared" si="1525"/>
        <v>0</v>
      </c>
    </row>
    <row r="505">
      <c r="A505" s="9" t="s">
        <v>559</v>
      </c>
      <c r="B505" s="3">
        <f t="shared" ref="B505:M505" si="1526">VALUE(MID($A505,B$1,1))</f>
        <v>0</v>
      </c>
      <c r="C505" s="3">
        <f t="shared" si="1526"/>
        <v>0</v>
      </c>
      <c r="D505" s="3">
        <f t="shared" si="1526"/>
        <v>0</v>
      </c>
      <c r="E505" s="3">
        <f t="shared" si="1526"/>
        <v>1</v>
      </c>
      <c r="F505" s="3">
        <f t="shared" si="1526"/>
        <v>0</v>
      </c>
      <c r="G505" s="3">
        <f t="shared" si="1526"/>
        <v>0</v>
      </c>
      <c r="H505" s="3">
        <f t="shared" si="1526"/>
        <v>0</v>
      </c>
      <c r="I505" s="3">
        <f t="shared" si="1526"/>
        <v>1</v>
      </c>
      <c r="J505" s="3">
        <f t="shared" si="1526"/>
        <v>1</v>
      </c>
      <c r="K505" s="3">
        <f t="shared" si="1526"/>
        <v>0</v>
      </c>
      <c r="L505" s="3">
        <f t="shared" si="1526"/>
        <v>0</v>
      </c>
      <c r="M505" s="3">
        <f t="shared" si="1526"/>
        <v>1</v>
      </c>
      <c r="AA505" s="3">
        <f t="shared" si="8"/>
        <v>281</v>
      </c>
      <c r="AB505" s="7" t="b">
        <v>1</v>
      </c>
      <c r="AC505" s="3" t="b">
        <f t="shared" si="9"/>
        <v>1</v>
      </c>
      <c r="AD505" s="3" t="b">
        <f t="shared" ref="AD505:AN505" si="1527">AND(AC505,C505=P$15)</f>
        <v>1</v>
      </c>
      <c r="AE505" s="3" t="b">
        <f t="shared" si="1527"/>
        <v>0</v>
      </c>
      <c r="AF505" s="3" t="b">
        <f t="shared" si="1527"/>
        <v>0</v>
      </c>
      <c r="AG505" s="3" t="b">
        <f t="shared" si="1527"/>
        <v>0</v>
      </c>
      <c r="AH505" s="3" t="b">
        <f t="shared" si="1527"/>
        <v>0</v>
      </c>
      <c r="AI505" s="3" t="b">
        <f t="shared" si="1527"/>
        <v>0</v>
      </c>
      <c r="AJ505" s="3" t="b">
        <f t="shared" si="1527"/>
        <v>0</v>
      </c>
      <c r="AK505" s="3" t="b">
        <f t="shared" si="1527"/>
        <v>0</v>
      </c>
      <c r="AL505" s="3" t="b">
        <f t="shared" si="1527"/>
        <v>0</v>
      </c>
      <c r="AM505" s="3" t="b">
        <f t="shared" si="1527"/>
        <v>0</v>
      </c>
      <c r="AN505" s="8" t="b">
        <f t="shared" si="1527"/>
        <v>0</v>
      </c>
      <c r="AO505" s="10" t="b">
        <f t="shared" si="11"/>
        <v>0</v>
      </c>
      <c r="AP505" s="3" t="b">
        <f t="shared" ref="AP505:AZ505" si="1528">AND(AO505,C505=P$21)</f>
        <v>0</v>
      </c>
      <c r="AQ505" s="3" t="b">
        <f t="shared" si="1528"/>
        <v>0</v>
      </c>
      <c r="AR505" s="3" t="b">
        <f t="shared" si="1528"/>
        <v>0</v>
      </c>
      <c r="AS505" s="3" t="b">
        <f t="shared" si="1528"/>
        <v>0</v>
      </c>
      <c r="AT505" s="3" t="b">
        <f t="shared" si="1528"/>
        <v>0</v>
      </c>
      <c r="AU505" s="3" t="b">
        <f t="shared" si="1528"/>
        <v>0</v>
      </c>
      <c r="AV505" s="3" t="b">
        <f t="shared" si="1528"/>
        <v>0</v>
      </c>
      <c r="AW505" s="3" t="b">
        <f t="shared" si="1528"/>
        <v>0</v>
      </c>
      <c r="AX505" s="3" t="b">
        <f t="shared" si="1528"/>
        <v>0</v>
      </c>
      <c r="AY505" s="3" t="b">
        <f t="shared" si="1528"/>
        <v>0</v>
      </c>
      <c r="AZ505" s="3" t="b">
        <f t="shared" si="1528"/>
        <v>0</v>
      </c>
    </row>
    <row r="506">
      <c r="A506" s="9" t="s">
        <v>560</v>
      </c>
      <c r="B506" s="3">
        <f t="shared" ref="B506:M506" si="1529">VALUE(MID($A506,B$1,1))</f>
        <v>1</v>
      </c>
      <c r="C506" s="3">
        <f t="shared" si="1529"/>
        <v>1</v>
      </c>
      <c r="D506" s="3">
        <f t="shared" si="1529"/>
        <v>1</v>
      </c>
      <c r="E506" s="3">
        <f t="shared" si="1529"/>
        <v>1</v>
      </c>
      <c r="F506" s="3">
        <f t="shared" si="1529"/>
        <v>1</v>
      </c>
      <c r="G506" s="3">
        <f t="shared" si="1529"/>
        <v>1</v>
      </c>
      <c r="H506" s="3">
        <f t="shared" si="1529"/>
        <v>0</v>
      </c>
      <c r="I506" s="3">
        <f t="shared" si="1529"/>
        <v>1</v>
      </c>
      <c r="J506" s="3">
        <f t="shared" si="1529"/>
        <v>1</v>
      </c>
      <c r="K506" s="3">
        <f t="shared" si="1529"/>
        <v>1</v>
      </c>
      <c r="L506" s="3">
        <f t="shared" si="1529"/>
        <v>0</v>
      </c>
      <c r="M506" s="3">
        <f t="shared" si="1529"/>
        <v>0</v>
      </c>
      <c r="AA506" s="3">
        <f t="shared" si="8"/>
        <v>4060</v>
      </c>
      <c r="AB506" s="7" t="b">
        <v>1</v>
      </c>
      <c r="AC506" s="3" t="b">
        <f t="shared" si="9"/>
        <v>0</v>
      </c>
      <c r="AD506" s="3" t="b">
        <f t="shared" ref="AD506:AN506" si="1530">AND(AC506,C506=P$15)</f>
        <v>0</v>
      </c>
      <c r="AE506" s="3" t="b">
        <f t="shared" si="1530"/>
        <v>0</v>
      </c>
      <c r="AF506" s="3" t="b">
        <f t="shared" si="1530"/>
        <v>0</v>
      </c>
      <c r="AG506" s="3" t="b">
        <f t="shared" si="1530"/>
        <v>0</v>
      </c>
      <c r="AH506" s="3" t="b">
        <f t="shared" si="1530"/>
        <v>0</v>
      </c>
      <c r="AI506" s="3" t="b">
        <f t="shared" si="1530"/>
        <v>0</v>
      </c>
      <c r="AJ506" s="3" t="b">
        <f t="shared" si="1530"/>
        <v>0</v>
      </c>
      <c r="AK506" s="3" t="b">
        <f t="shared" si="1530"/>
        <v>0</v>
      </c>
      <c r="AL506" s="3" t="b">
        <f t="shared" si="1530"/>
        <v>0</v>
      </c>
      <c r="AM506" s="3" t="b">
        <f t="shared" si="1530"/>
        <v>0</v>
      </c>
      <c r="AN506" s="8" t="b">
        <f t="shared" si="1530"/>
        <v>0</v>
      </c>
      <c r="AO506" s="10" t="b">
        <f t="shared" si="11"/>
        <v>1</v>
      </c>
      <c r="AP506" s="3" t="b">
        <f t="shared" ref="AP506:AZ506" si="1531">AND(AO506,C506=P$21)</f>
        <v>0</v>
      </c>
      <c r="AQ506" s="3" t="b">
        <f t="shared" si="1531"/>
        <v>0</v>
      </c>
      <c r="AR506" s="3" t="b">
        <f t="shared" si="1531"/>
        <v>0</v>
      </c>
      <c r="AS506" s="3" t="b">
        <f t="shared" si="1531"/>
        <v>0</v>
      </c>
      <c r="AT506" s="3" t="b">
        <f t="shared" si="1531"/>
        <v>0</v>
      </c>
      <c r="AU506" s="3" t="b">
        <f t="shared" si="1531"/>
        <v>0</v>
      </c>
      <c r="AV506" s="3" t="b">
        <f t="shared" si="1531"/>
        <v>0</v>
      </c>
      <c r="AW506" s="3" t="b">
        <f t="shared" si="1531"/>
        <v>0</v>
      </c>
      <c r="AX506" s="3" t="b">
        <f t="shared" si="1531"/>
        <v>0</v>
      </c>
      <c r="AY506" s="3" t="b">
        <f t="shared" si="1531"/>
        <v>0</v>
      </c>
      <c r="AZ506" s="3" t="b">
        <f t="shared" si="1531"/>
        <v>0</v>
      </c>
    </row>
    <row r="507">
      <c r="A507" s="9" t="s">
        <v>561</v>
      </c>
      <c r="B507" s="3">
        <f t="shared" ref="B507:M507" si="1532">VALUE(MID($A507,B$1,1))</f>
        <v>0</v>
      </c>
      <c r="C507" s="3">
        <f t="shared" si="1532"/>
        <v>1</v>
      </c>
      <c r="D507" s="3">
        <f t="shared" si="1532"/>
        <v>0</v>
      </c>
      <c r="E507" s="3">
        <f t="shared" si="1532"/>
        <v>1</v>
      </c>
      <c r="F507" s="3">
        <f t="shared" si="1532"/>
        <v>0</v>
      </c>
      <c r="G507" s="3">
        <f t="shared" si="1532"/>
        <v>1</v>
      </c>
      <c r="H507" s="3">
        <f t="shared" si="1532"/>
        <v>1</v>
      </c>
      <c r="I507" s="3">
        <f t="shared" si="1532"/>
        <v>1</v>
      </c>
      <c r="J507" s="3">
        <f t="shared" si="1532"/>
        <v>0</v>
      </c>
      <c r="K507" s="3">
        <f t="shared" si="1532"/>
        <v>1</v>
      </c>
      <c r="L507" s="3">
        <f t="shared" si="1532"/>
        <v>0</v>
      </c>
      <c r="M507" s="3">
        <f t="shared" si="1532"/>
        <v>1</v>
      </c>
      <c r="AA507" s="3">
        <f t="shared" si="8"/>
        <v>1397</v>
      </c>
      <c r="AB507" s="7" t="b">
        <v>1</v>
      </c>
      <c r="AC507" s="3" t="b">
        <f t="shared" si="9"/>
        <v>1</v>
      </c>
      <c r="AD507" s="3" t="b">
        <f t="shared" ref="AD507:AN507" si="1533">AND(AC507,C507=P$15)</f>
        <v>0</v>
      </c>
      <c r="AE507" s="3" t="b">
        <f t="shared" si="1533"/>
        <v>0</v>
      </c>
      <c r="AF507" s="3" t="b">
        <f t="shared" si="1533"/>
        <v>0</v>
      </c>
      <c r="AG507" s="3" t="b">
        <f t="shared" si="1533"/>
        <v>0</v>
      </c>
      <c r="AH507" s="3" t="b">
        <f t="shared" si="1533"/>
        <v>0</v>
      </c>
      <c r="AI507" s="3" t="b">
        <f t="shared" si="1533"/>
        <v>0</v>
      </c>
      <c r="AJ507" s="3" t="b">
        <f t="shared" si="1533"/>
        <v>0</v>
      </c>
      <c r="AK507" s="3" t="b">
        <f t="shared" si="1533"/>
        <v>0</v>
      </c>
      <c r="AL507" s="3" t="b">
        <f t="shared" si="1533"/>
        <v>0</v>
      </c>
      <c r="AM507" s="3" t="b">
        <f t="shared" si="1533"/>
        <v>0</v>
      </c>
      <c r="AN507" s="8" t="b">
        <f t="shared" si="1533"/>
        <v>0</v>
      </c>
      <c r="AO507" s="10" t="b">
        <f t="shared" si="11"/>
        <v>0</v>
      </c>
      <c r="AP507" s="3" t="b">
        <f t="shared" ref="AP507:AZ507" si="1534">AND(AO507,C507=P$21)</f>
        <v>0</v>
      </c>
      <c r="AQ507" s="3" t="b">
        <f t="shared" si="1534"/>
        <v>0</v>
      </c>
      <c r="AR507" s="3" t="b">
        <f t="shared" si="1534"/>
        <v>0</v>
      </c>
      <c r="AS507" s="3" t="b">
        <f t="shared" si="1534"/>
        <v>0</v>
      </c>
      <c r="AT507" s="3" t="b">
        <f t="shared" si="1534"/>
        <v>0</v>
      </c>
      <c r="AU507" s="3" t="b">
        <f t="shared" si="1534"/>
        <v>0</v>
      </c>
      <c r="AV507" s="3" t="b">
        <f t="shared" si="1534"/>
        <v>0</v>
      </c>
      <c r="AW507" s="3" t="b">
        <f t="shared" si="1534"/>
        <v>0</v>
      </c>
      <c r="AX507" s="3" t="b">
        <f t="shared" si="1534"/>
        <v>0</v>
      </c>
      <c r="AY507" s="3" t="b">
        <f t="shared" si="1534"/>
        <v>0</v>
      </c>
      <c r="AZ507" s="3" t="b">
        <f t="shared" si="1534"/>
        <v>0</v>
      </c>
    </row>
    <row r="508">
      <c r="A508" s="9" t="s">
        <v>562</v>
      </c>
      <c r="B508" s="3">
        <f t="shared" ref="B508:M508" si="1535">VALUE(MID($A508,B$1,1))</f>
        <v>1</v>
      </c>
      <c r="C508" s="3">
        <f t="shared" si="1535"/>
        <v>0</v>
      </c>
      <c r="D508" s="3">
        <f t="shared" si="1535"/>
        <v>0</v>
      </c>
      <c r="E508" s="3">
        <f t="shared" si="1535"/>
        <v>1</v>
      </c>
      <c r="F508" s="3">
        <f t="shared" si="1535"/>
        <v>1</v>
      </c>
      <c r="G508" s="3">
        <f t="shared" si="1535"/>
        <v>0</v>
      </c>
      <c r="H508" s="3">
        <f t="shared" si="1535"/>
        <v>0</v>
      </c>
      <c r="I508" s="3">
        <f t="shared" si="1535"/>
        <v>1</v>
      </c>
      <c r="J508" s="3">
        <f t="shared" si="1535"/>
        <v>0</v>
      </c>
      <c r="K508" s="3">
        <f t="shared" si="1535"/>
        <v>1</v>
      </c>
      <c r="L508" s="3">
        <f t="shared" si="1535"/>
        <v>1</v>
      </c>
      <c r="M508" s="3">
        <f t="shared" si="1535"/>
        <v>1</v>
      </c>
      <c r="AA508" s="3">
        <f t="shared" si="8"/>
        <v>2455</v>
      </c>
      <c r="AB508" s="7" t="b">
        <v>1</v>
      </c>
      <c r="AC508" s="3" t="b">
        <f t="shared" si="9"/>
        <v>0</v>
      </c>
      <c r="AD508" s="3" t="b">
        <f t="shared" ref="AD508:AN508" si="1536">AND(AC508,C508=P$15)</f>
        <v>0</v>
      </c>
      <c r="AE508" s="3" t="b">
        <f t="shared" si="1536"/>
        <v>0</v>
      </c>
      <c r="AF508" s="3" t="b">
        <f t="shared" si="1536"/>
        <v>0</v>
      </c>
      <c r="AG508" s="3" t="b">
        <f t="shared" si="1536"/>
        <v>0</v>
      </c>
      <c r="AH508" s="3" t="b">
        <f t="shared" si="1536"/>
        <v>0</v>
      </c>
      <c r="AI508" s="3" t="b">
        <f t="shared" si="1536"/>
        <v>0</v>
      </c>
      <c r="AJ508" s="3" t="b">
        <f t="shared" si="1536"/>
        <v>0</v>
      </c>
      <c r="AK508" s="3" t="b">
        <f t="shared" si="1536"/>
        <v>0</v>
      </c>
      <c r="AL508" s="3" t="b">
        <f t="shared" si="1536"/>
        <v>0</v>
      </c>
      <c r="AM508" s="3" t="b">
        <f t="shared" si="1536"/>
        <v>0</v>
      </c>
      <c r="AN508" s="8" t="b">
        <f t="shared" si="1536"/>
        <v>0</v>
      </c>
      <c r="AO508" s="10" t="b">
        <f t="shared" si="11"/>
        <v>1</v>
      </c>
      <c r="AP508" s="3" t="b">
        <f t="shared" ref="AP508:AZ508" si="1537">AND(AO508,C508=P$21)</f>
        <v>1</v>
      </c>
      <c r="AQ508" s="3" t="b">
        <f t="shared" si="1537"/>
        <v>0</v>
      </c>
      <c r="AR508" s="3" t="b">
        <f t="shared" si="1537"/>
        <v>0</v>
      </c>
      <c r="AS508" s="3" t="b">
        <f t="shared" si="1537"/>
        <v>0</v>
      </c>
      <c r="AT508" s="3" t="b">
        <f t="shared" si="1537"/>
        <v>0</v>
      </c>
      <c r="AU508" s="3" t="b">
        <f t="shared" si="1537"/>
        <v>0</v>
      </c>
      <c r="AV508" s="3" t="b">
        <f t="shared" si="1537"/>
        <v>0</v>
      </c>
      <c r="AW508" s="3" t="b">
        <f t="shared" si="1537"/>
        <v>0</v>
      </c>
      <c r="AX508" s="3" t="b">
        <f t="shared" si="1537"/>
        <v>0</v>
      </c>
      <c r="AY508" s="3" t="b">
        <f t="shared" si="1537"/>
        <v>0</v>
      </c>
      <c r="AZ508" s="3" t="b">
        <f t="shared" si="1537"/>
        <v>0</v>
      </c>
    </row>
    <row r="509">
      <c r="A509" s="9" t="s">
        <v>563</v>
      </c>
      <c r="B509" s="3">
        <f t="shared" ref="B509:M509" si="1538">VALUE(MID($A509,B$1,1))</f>
        <v>1</v>
      </c>
      <c r="C509" s="3">
        <f t="shared" si="1538"/>
        <v>0</v>
      </c>
      <c r="D509" s="3">
        <f t="shared" si="1538"/>
        <v>0</v>
      </c>
      <c r="E509" s="3">
        <f t="shared" si="1538"/>
        <v>1</v>
      </c>
      <c r="F509" s="3">
        <f t="shared" si="1538"/>
        <v>1</v>
      </c>
      <c r="G509" s="3">
        <f t="shared" si="1538"/>
        <v>1</v>
      </c>
      <c r="H509" s="3">
        <f t="shared" si="1538"/>
        <v>0</v>
      </c>
      <c r="I509" s="3">
        <f t="shared" si="1538"/>
        <v>1</v>
      </c>
      <c r="J509" s="3">
        <f t="shared" si="1538"/>
        <v>0</v>
      </c>
      <c r="K509" s="3">
        <f t="shared" si="1538"/>
        <v>0</v>
      </c>
      <c r="L509" s="3">
        <f t="shared" si="1538"/>
        <v>1</v>
      </c>
      <c r="M509" s="3">
        <f t="shared" si="1538"/>
        <v>0</v>
      </c>
      <c r="AA509" s="3">
        <f t="shared" si="8"/>
        <v>2514</v>
      </c>
      <c r="AB509" s="7" t="b">
        <v>1</v>
      </c>
      <c r="AC509" s="3" t="b">
        <f t="shared" si="9"/>
        <v>0</v>
      </c>
      <c r="AD509" s="3" t="b">
        <f t="shared" ref="AD509:AN509" si="1539">AND(AC509,C509=P$15)</f>
        <v>0</v>
      </c>
      <c r="AE509" s="3" t="b">
        <f t="shared" si="1539"/>
        <v>0</v>
      </c>
      <c r="AF509" s="3" t="b">
        <f t="shared" si="1539"/>
        <v>0</v>
      </c>
      <c r="AG509" s="3" t="b">
        <f t="shared" si="1539"/>
        <v>0</v>
      </c>
      <c r="AH509" s="3" t="b">
        <f t="shared" si="1539"/>
        <v>0</v>
      </c>
      <c r="AI509" s="3" t="b">
        <f t="shared" si="1539"/>
        <v>0</v>
      </c>
      <c r="AJ509" s="3" t="b">
        <f t="shared" si="1539"/>
        <v>0</v>
      </c>
      <c r="AK509" s="3" t="b">
        <f t="shared" si="1539"/>
        <v>0</v>
      </c>
      <c r="AL509" s="3" t="b">
        <f t="shared" si="1539"/>
        <v>0</v>
      </c>
      <c r="AM509" s="3" t="b">
        <f t="shared" si="1539"/>
        <v>0</v>
      </c>
      <c r="AN509" s="8" t="b">
        <f t="shared" si="1539"/>
        <v>0</v>
      </c>
      <c r="AO509" s="10" t="b">
        <f t="shared" si="11"/>
        <v>1</v>
      </c>
      <c r="AP509" s="3" t="b">
        <f t="shared" ref="AP509:AZ509" si="1540">AND(AO509,C509=P$21)</f>
        <v>1</v>
      </c>
      <c r="AQ509" s="3" t="b">
        <f t="shared" si="1540"/>
        <v>0</v>
      </c>
      <c r="AR509" s="3" t="b">
        <f t="shared" si="1540"/>
        <v>0</v>
      </c>
      <c r="AS509" s="3" t="b">
        <f t="shared" si="1540"/>
        <v>0</v>
      </c>
      <c r="AT509" s="3" t="b">
        <f t="shared" si="1540"/>
        <v>0</v>
      </c>
      <c r="AU509" s="3" t="b">
        <f t="shared" si="1540"/>
        <v>0</v>
      </c>
      <c r="AV509" s="3" t="b">
        <f t="shared" si="1540"/>
        <v>0</v>
      </c>
      <c r="AW509" s="3" t="b">
        <f t="shared" si="1540"/>
        <v>0</v>
      </c>
      <c r="AX509" s="3" t="b">
        <f t="shared" si="1540"/>
        <v>0</v>
      </c>
      <c r="AY509" s="3" t="b">
        <f t="shared" si="1540"/>
        <v>0</v>
      </c>
      <c r="AZ509" s="3" t="b">
        <f t="shared" si="1540"/>
        <v>0</v>
      </c>
    </row>
    <row r="510">
      <c r="A510" s="9" t="s">
        <v>564</v>
      </c>
      <c r="B510" s="3">
        <f t="shared" ref="B510:M510" si="1541">VALUE(MID($A510,B$1,1))</f>
        <v>0</v>
      </c>
      <c r="C510" s="3">
        <f t="shared" si="1541"/>
        <v>1</v>
      </c>
      <c r="D510" s="3">
        <f t="shared" si="1541"/>
        <v>0</v>
      </c>
      <c r="E510" s="3">
        <f t="shared" si="1541"/>
        <v>1</v>
      </c>
      <c r="F510" s="3">
        <f t="shared" si="1541"/>
        <v>1</v>
      </c>
      <c r="G510" s="3">
        <f t="shared" si="1541"/>
        <v>1</v>
      </c>
      <c r="H510" s="3">
        <f t="shared" si="1541"/>
        <v>0</v>
      </c>
      <c r="I510" s="3">
        <f t="shared" si="1541"/>
        <v>0</v>
      </c>
      <c r="J510" s="3">
        <f t="shared" si="1541"/>
        <v>0</v>
      </c>
      <c r="K510" s="3">
        <f t="shared" si="1541"/>
        <v>0</v>
      </c>
      <c r="L510" s="3">
        <f t="shared" si="1541"/>
        <v>0</v>
      </c>
      <c r="M510" s="3">
        <f t="shared" si="1541"/>
        <v>0</v>
      </c>
      <c r="AA510" s="3">
        <f t="shared" si="8"/>
        <v>1472</v>
      </c>
      <c r="AB510" s="7" t="b">
        <v>1</v>
      </c>
      <c r="AC510" s="3" t="b">
        <f t="shared" si="9"/>
        <v>1</v>
      </c>
      <c r="AD510" s="3" t="b">
        <f t="shared" ref="AD510:AN510" si="1542">AND(AC510,C510=P$15)</f>
        <v>0</v>
      </c>
      <c r="AE510" s="3" t="b">
        <f t="shared" si="1542"/>
        <v>0</v>
      </c>
      <c r="AF510" s="3" t="b">
        <f t="shared" si="1542"/>
        <v>0</v>
      </c>
      <c r="AG510" s="3" t="b">
        <f t="shared" si="1542"/>
        <v>0</v>
      </c>
      <c r="AH510" s="3" t="b">
        <f t="shared" si="1542"/>
        <v>0</v>
      </c>
      <c r="AI510" s="3" t="b">
        <f t="shared" si="1542"/>
        <v>0</v>
      </c>
      <c r="AJ510" s="3" t="b">
        <f t="shared" si="1542"/>
        <v>0</v>
      </c>
      <c r="AK510" s="3" t="b">
        <f t="shared" si="1542"/>
        <v>0</v>
      </c>
      <c r="AL510" s="3" t="b">
        <f t="shared" si="1542"/>
        <v>0</v>
      </c>
      <c r="AM510" s="3" t="b">
        <f t="shared" si="1542"/>
        <v>0</v>
      </c>
      <c r="AN510" s="8" t="b">
        <f t="shared" si="1542"/>
        <v>0</v>
      </c>
      <c r="AO510" s="10" t="b">
        <f t="shared" si="11"/>
        <v>0</v>
      </c>
      <c r="AP510" s="3" t="b">
        <f t="shared" ref="AP510:AZ510" si="1543">AND(AO510,C510=P$21)</f>
        <v>0</v>
      </c>
      <c r="AQ510" s="3" t="b">
        <f t="shared" si="1543"/>
        <v>0</v>
      </c>
      <c r="AR510" s="3" t="b">
        <f t="shared" si="1543"/>
        <v>0</v>
      </c>
      <c r="AS510" s="3" t="b">
        <f t="shared" si="1543"/>
        <v>0</v>
      </c>
      <c r="AT510" s="3" t="b">
        <f t="shared" si="1543"/>
        <v>0</v>
      </c>
      <c r="AU510" s="3" t="b">
        <f t="shared" si="1543"/>
        <v>0</v>
      </c>
      <c r="AV510" s="3" t="b">
        <f t="shared" si="1543"/>
        <v>0</v>
      </c>
      <c r="AW510" s="3" t="b">
        <f t="shared" si="1543"/>
        <v>0</v>
      </c>
      <c r="AX510" s="3" t="b">
        <f t="shared" si="1543"/>
        <v>0</v>
      </c>
      <c r="AY510" s="3" t="b">
        <f t="shared" si="1543"/>
        <v>0</v>
      </c>
      <c r="AZ510" s="3" t="b">
        <f t="shared" si="1543"/>
        <v>0</v>
      </c>
    </row>
    <row r="511">
      <c r="A511" s="9" t="s">
        <v>565</v>
      </c>
      <c r="B511" s="3">
        <f t="shared" ref="B511:M511" si="1544">VALUE(MID($A511,B$1,1))</f>
        <v>0</v>
      </c>
      <c r="C511" s="3">
        <f t="shared" si="1544"/>
        <v>0</v>
      </c>
      <c r="D511" s="3">
        <f t="shared" si="1544"/>
        <v>0</v>
      </c>
      <c r="E511" s="3">
        <f t="shared" si="1544"/>
        <v>0</v>
      </c>
      <c r="F511" s="3">
        <f t="shared" si="1544"/>
        <v>0</v>
      </c>
      <c r="G511" s="3">
        <f t="shared" si="1544"/>
        <v>0</v>
      </c>
      <c r="H511" s="3">
        <f t="shared" si="1544"/>
        <v>0</v>
      </c>
      <c r="I511" s="3">
        <f t="shared" si="1544"/>
        <v>0</v>
      </c>
      <c r="J511" s="3">
        <f t="shared" si="1544"/>
        <v>1</v>
      </c>
      <c r="K511" s="3">
        <f t="shared" si="1544"/>
        <v>0</v>
      </c>
      <c r="L511" s="3">
        <f t="shared" si="1544"/>
        <v>0</v>
      </c>
      <c r="M511" s="3">
        <f t="shared" si="1544"/>
        <v>1</v>
      </c>
      <c r="AA511" s="3">
        <f t="shared" si="8"/>
        <v>9</v>
      </c>
      <c r="AB511" s="7" t="b">
        <v>1</v>
      </c>
      <c r="AC511" s="3" t="b">
        <f t="shared" si="9"/>
        <v>1</v>
      </c>
      <c r="AD511" s="3" t="b">
        <f t="shared" ref="AD511:AN511" si="1545">AND(AC511,C511=P$15)</f>
        <v>1</v>
      </c>
      <c r="AE511" s="3" t="b">
        <f t="shared" si="1545"/>
        <v>0</v>
      </c>
      <c r="AF511" s="3" t="b">
        <f t="shared" si="1545"/>
        <v>0</v>
      </c>
      <c r="AG511" s="3" t="b">
        <f t="shared" si="1545"/>
        <v>0</v>
      </c>
      <c r="AH511" s="3" t="b">
        <f t="shared" si="1545"/>
        <v>0</v>
      </c>
      <c r="AI511" s="3" t="b">
        <f t="shared" si="1545"/>
        <v>0</v>
      </c>
      <c r="AJ511" s="3" t="b">
        <f t="shared" si="1545"/>
        <v>0</v>
      </c>
      <c r="AK511" s="3" t="b">
        <f t="shared" si="1545"/>
        <v>0</v>
      </c>
      <c r="AL511" s="3" t="b">
        <f t="shared" si="1545"/>
        <v>0</v>
      </c>
      <c r="AM511" s="3" t="b">
        <f t="shared" si="1545"/>
        <v>0</v>
      </c>
      <c r="AN511" s="8" t="b">
        <f t="shared" si="1545"/>
        <v>0</v>
      </c>
      <c r="AO511" s="10" t="b">
        <f t="shared" si="11"/>
        <v>0</v>
      </c>
      <c r="AP511" s="3" t="b">
        <f t="shared" ref="AP511:AZ511" si="1546">AND(AO511,C511=P$21)</f>
        <v>0</v>
      </c>
      <c r="AQ511" s="3" t="b">
        <f t="shared" si="1546"/>
        <v>0</v>
      </c>
      <c r="AR511" s="3" t="b">
        <f t="shared" si="1546"/>
        <v>0</v>
      </c>
      <c r="AS511" s="3" t="b">
        <f t="shared" si="1546"/>
        <v>0</v>
      </c>
      <c r="AT511" s="3" t="b">
        <f t="shared" si="1546"/>
        <v>0</v>
      </c>
      <c r="AU511" s="3" t="b">
        <f t="shared" si="1546"/>
        <v>0</v>
      </c>
      <c r="AV511" s="3" t="b">
        <f t="shared" si="1546"/>
        <v>0</v>
      </c>
      <c r="AW511" s="3" t="b">
        <f t="shared" si="1546"/>
        <v>0</v>
      </c>
      <c r="AX511" s="3" t="b">
        <f t="shared" si="1546"/>
        <v>0</v>
      </c>
      <c r="AY511" s="3" t="b">
        <f t="shared" si="1546"/>
        <v>0</v>
      </c>
      <c r="AZ511" s="3" t="b">
        <f t="shared" si="1546"/>
        <v>0</v>
      </c>
    </row>
    <row r="512">
      <c r="A512" s="9" t="s">
        <v>566</v>
      </c>
      <c r="B512" s="3">
        <f t="shared" ref="B512:M512" si="1547">VALUE(MID($A512,B$1,1))</f>
        <v>1</v>
      </c>
      <c r="C512" s="3">
        <f t="shared" si="1547"/>
        <v>1</v>
      </c>
      <c r="D512" s="3">
        <f t="shared" si="1547"/>
        <v>0</v>
      </c>
      <c r="E512" s="3">
        <f t="shared" si="1547"/>
        <v>0</v>
      </c>
      <c r="F512" s="3">
        <f t="shared" si="1547"/>
        <v>1</v>
      </c>
      <c r="G512" s="3">
        <f t="shared" si="1547"/>
        <v>1</v>
      </c>
      <c r="H512" s="3">
        <f t="shared" si="1547"/>
        <v>1</v>
      </c>
      <c r="I512" s="3">
        <f t="shared" si="1547"/>
        <v>1</v>
      </c>
      <c r="J512" s="3">
        <f t="shared" si="1547"/>
        <v>0</v>
      </c>
      <c r="K512" s="3">
        <f t="shared" si="1547"/>
        <v>0</v>
      </c>
      <c r="L512" s="3">
        <f t="shared" si="1547"/>
        <v>0</v>
      </c>
      <c r="M512" s="3">
        <f t="shared" si="1547"/>
        <v>0</v>
      </c>
      <c r="AA512" s="3">
        <f t="shared" si="8"/>
        <v>3312</v>
      </c>
      <c r="AB512" s="7" t="b">
        <v>1</v>
      </c>
      <c r="AC512" s="3" t="b">
        <f t="shared" si="9"/>
        <v>0</v>
      </c>
      <c r="AD512" s="3" t="b">
        <f t="shared" ref="AD512:AN512" si="1548">AND(AC512,C512=P$15)</f>
        <v>0</v>
      </c>
      <c r="AE512" s="3" t="b">
        <f t="shared" si="1548"/>
        <v>0</v>
      </c>
      <c r="AF512" s="3" t="b">
        <f t="shared" si="1548"/>
        <v>0</v>
      </c>
      <c r="AG512" s="3" t="b">
        <f t="shared" si="1548"/>
        <v>0</v>
      </c>
      <c r="AH512" s="3" t="b">
        <f t="shared" si="1548"/>
        <v>0</v>
      </c>
      <c r="AI512" s="3" t="b">
        <f t="shared" si="1548"/>
        <v>0</v>
      </c>
      <c r="AJ512" s="3" t="b">
        <f t="shared" si="1548"/>
        <v>0</v>
      </c>
      <c r="AK512" s="3" t="b">
        <f t="shared" si="1548"/>
        <v>0</v>
      </c>
      <c r="AL512" s="3" t="b">
        <f t="shared" si="1548"/>
        <v>0</v>
      </c>
      <c r="AM512" s="3" t="b">
        <f t="shared" si="1548"/>
        <v>0</v>
      </c>
      <c r="AN512" s="8" t="b">
        <f t="shared" si="1548"/>
        <v>0</v>
      </c>
      <c r="AO512" s="10" t="b">
        <f t="shared" si="11"/>
        <v>1</v>
      </c>
      <c r="AP512" s="3" t="b">
        <f t="shared" ref="AP512:AZ512" si="1549">AND(AO512,C512=P$21)</f>
        <v>0</v>
      </c>
      <c r="AQ512" s="3" t="b">
        <f t="shared" si="1549"/>
        <v>0</v>
      </c>
      <c r="AR512" s="3" t="b">
        <f t="shared" si="1549"/>
        <v>0</v>
      </c>
      <c r="AS512" s="3" t="b">
        <f t="shared" si="1549"/>
        <v>0</v>
      </c>
      <c r="AT512" s="3" t="b">
        <f t="shared" si="1549"/>
        <v>0</v>
      </c>
      <c r="AU512" s="3" t="b">
        <f t="shared" si="1549"/>
        <v>0</v>
      </c>
      <c r="AV512" s="3" t="b">
        <f t="shared" si="1549"/>
        <v>0</v>
      </c>
      <c r="AW512" s="3" t="b">
        <f t="shared" si="1549"/>
        <v>0</v>
      </c>
      <c r="AX512" s="3" t="b">
        <f t="shared" si="1549"/>
        <v>0</v>
      </c>
      <c r="AY512" s="3" t="b">
        <f t="shared" si="1549"/>
        <v>0</v>
      </c>
      <c r="AZ512" s="3" t="b">
        <f t="shared" si="1549"/>
        <v>0</v>
      </c>
    </row>
    <row r="513">
      <c r="A513" s="9" t="s">
        <v>567</v>
      </c>
      <c r="B513" s="3">
        <f t="shared" ref="B513:M513" si="1550">VALUE(MID($A513,B$1,1))</f>
        <v>0</v>
      </c>
      <c r="C513" s="3">
        <f t="shared" si="1550"/>
        <v>0</v>
      </c>
      <c r="D513" s="3">
        <f t="shared" si="1550"/>
        <v>1</v>
      </c>
      <c r="E513" s="3">
        <f t="shared" si="1550"/>
        <v>0</v>
      </c>
      <c r="F513" s="3">
        <f t="shared" si="1550"/>
        <v>0</v>
      </c>
      <c r="G513" s="3">
        <f t="shared" si="1550"/>
        <v>0</v>
      </c>
      <c r="H513" s="3">
        <f t="shared" si="1550"/>
        <v>0</v>
      </c>
      <c r="I513" s="3">
        <f t="shared" si="1550"/>
        <v>1</v>
      </c>
      <c r="J513" s="3">
        <f t="shared" si="1550"/>
        <v>1</v>
      </c>
      <c r="K513" s="3">
        <f t="shared" si="1550"/>
        <v>1</v>
      </c>
      <c r="L513" s="3">
        <f t="shared" si="1550"/>
        <v>0</v>
      </c>
      <c r="M513" s="3">
        <f t="shared" si="1550"/>
        <v>1</v>
      </c>
      <c r="AA513" s="3">
        <f t="shared" si="8"/>
        <v>541</v>
      </c>
      <c r="AB513" s="7" t="b">
        <v>1</v>
      </c>
      <c r="AC513" s="3" t="b">
        <f t="shared" si="9"/>
        <v>1</v>
      </c>
      <c r="AD513" s="3" t="b">
        <f t="shared" ref="AD513:AN513" si="1551">AND(AC513,C513=P$15)</f>
        <v>1</v>
      </c>
      <c r="AE513" s="3" t="b">
        <f t="shared" si="1551"/>
        <v>1</v>
      </c>
      <c r="AF513" s="3" t="b">
        <f t="shared" si="1551"/>
        <v>0</v>
      </c>
      <c r="AG513" s="3" t="b">
        <f t="shared" si="1551"/>
        <v>0</v>
      </c>
      <c r="AH513" s="3" t="b">
        <f t="shared" si="1551"/>
        <v>0</v>
      </c>
      <c r="AI513" s="3" t="b">
        <f t="shared" si="1551"/>
        <v>0</v>
      </c>
      <c r="AJ513" s="3" t="b">
        <f t="shared" si="1551"/>
        <v>0</v>
      </c>
      <c r="AK513" s="3" t="b">
        <f t="shared" si="1551"/>
        <v>0</v>
      </c>
      <c r="AL513" s="3" t="b">
        <f t="shared" si="1551"/>
        <v>0</v>
      </c>
      <c r="AM513" s="3" t="b">
        <f t="shared" si="1551"/>
        <v>0</v>
      </c>
      <c r="AN513" s="8" t="b">
        <f t="shared" si="1551"/>
        <v>0</v>
      </c>
      <c r="AO513" s="10" t="b">
        <f t="shared" si="11"/>
        <v>0</v>
      </c>
      <c r="AP513" s="3" t="b">
        <f t="shared" ref="AP513:AZ513" si="1552">AND(AO513,C513=P$21)</f>
        <v>0</v>
      </c>
      <c r="AQ513" s="3" t="b">
        <f t="shared" si="1552"/>
        <v>0</v>
      </c>
      <c r="AR513" s="3" t="b">
        <f t="shared" si="1552"/>
        <v>0</v>
      </c>
      <c r="AS513" s="3" t="b">
        <f t="shared" si="1552"/>
        <v>0</v>
      </c>
      <c r="AT513" s="3" t="b">
        <f t="shared" si="1552"/>
        <v>0</v>
      </c>
      <c r="AU513" s="3" t="b">
        <f t="shared" si="1552"/>
        <v>0</v>
      </c>
      <c r="AV513" s="3" t="b">
        <f t="shared" si="1552"/>
        <v>0</v>
      </c>
      <c r="AW513" s="3" t="b">
        <f t="shared" si="1552"/>
        <v>0</v>
      </c>
      <c r="AX513" s="3" t="b">
        <f t="shared" si="1552"/>
        <v>0</v>
      </c>
      <c r="AY513" s="3" t="b">
        <f t="shared" si="1552"/>
        <v>0</v>
      </c>
      <c r="AZ513" s="3" t="b">
        <f t="shared" si="1552"/>
        <v>0</v>
      </c>
    </row>
    <row r="514">
      <c r="A514" s="9" t="s">
        <v>568</v>
      </c>
      <c r="B514" s="3">
        <f t="shared" ref="B514:M514" si="1553">VALUE(MID($A514,B$1,1))</f>
        <v>1</v>
      </c>
      <c r="C514" s="3">
        <f t="shared" si="1553"/>
        <v>1</v>
      </c>
      <c r="D514" s="3">
        <f t="shared" si="1553"/>
        <v>1</v>
      </c>
      <c r="E514" s="3">
        <f t="shared" si="1553"/>
        <v>0</v>
      </c>
      <c r="F514" s="3">
        <f t="shared" si="1553"/>
        <v>0</v>
      </c>
      <c r="G514" s="3">
        <f t="shared" si="1553"/>
        <v>0</v>
      </c>
      <c r="H514" s="3">
        <f t="shared" si="1553"/>
        <v>1</v>
      </c>
      <c r="I514" s="3">
        <f t="shared" si="1553"/>
        <v>1</v>
      </c>
      <c r="J514" s="3">
        <f t="shared" si="1553"/>
        <v>0</v>
      </c>
      <c r="K514" s="3">
        <f t="shared" si="1553"/>
        <v>0</v>
      </c>
      <c r="L514" s="3">
        <f t="shared" si="1553"/>
        <v>0</v>
      </c>
      <c r="M514" s="3">
        <f t="shared" si="1553"/>
        <v>1</v>
      </c>
      <c r="AA514" s="3">
        <f t="shared" si="8"/>
        <v>3633</v>
      </c>
      <c r="AB514" s="7" t="b">
        <v>1</v>
      </c>
      <c r="AC514" s="3" t="b">
        <f t="shared" si="9"/>
        <v>0</v>
      </c>
      <c r="AD514" s="3" t="b">
        <f t="shared" ref="AD514:AN514" si="1554">AND(AC514,C514=P$15)</f>
        <v>0</v>
      </c>
      <c r="AE514" s="3" t="b">
        <f t="shared" si="1554"/>
        <v>0</v>
      </c>
      <c r="AF514" s="3" t="b">
        <f t="shared" si="1554"/>
        <v>0</v>
      </c>
      <c r="AG514" s="3" t="b">
        <f t="shared" si="1554"/>
        <v>0</v>
      </c>
      <c r="AH514" s="3" t="b">
        <f t="shared" si="1554"/>
        <v>0</v>
      </c>
      <c r="AI514" s="3" t="b">
        <f t="shared" si="1554"/>
        <v>0</v>
      </c>
      <c r="AJ514" s="3" t="b">
        <f t="shared" si="1554"/>
        <v>0</v>
      </c>
      <c r="AK514" s="3" t="b">
        <f t="shared" si="1554"/>
        <v>0</v>
      </c>
      <c r="AL514" s="3" t="b">
        <f t="shared" si="1554"/>
        <v>0</v>
      </c>
      <c r="AM514" s="3" t="b">
        <f t="shared" si="1554"/>
        <v>0</v>
      </c>
      <c r="AN514" s="8" t="b">
        <f t="shared" si="1554"/>
        <v>0</v>
      </c>
      <c r="AO514" s="10" t="b">
        <f t="shared" si="11"/>
        <v>1</v>
      </c>
      <c r="AP514" s="3" t="b">
        <f t="shared" ref="AP514:AZ514" si="1555">AND(AO514,C514=P$21)</f>
        <v>0</v>
      </c>
      <c r="AQ514" s="3" t="b">
        <f t="shared" si="1555"/>
        <v>0</v>
      </c>
      <c r="AR514" s="3" t="b">
        <f t="shared" si="1555"/>
        <v>0</v>
      </c>
      <c r="AS514" s="3" t="b">
        <f t="shared" si="1555"/>
        <v>0</v>
      </c>
      <c r="AT514" s="3" t="b">
        <f t="shared" si="1555"/>
        <v>0</v>
      </c>
      <c r="AU514" s="3" t="b">
        <f t="shared" si="1555"/>
        <v>0</v>
      </c>
      <c r="AV514" s="3" t="b">
        <f t="shared" si="1555"/>
        <v>0</v>
      </c>
      <c r="AW514" s="3" t="b">
        <f t="shared" si="1555"/>
        <v>0</v>
      </c>
      <c r="AX514" s="3" t="b">
        <f t="shared" si="1555"/>
        <v>0</v>
      </c>
      <c r="AY514" s="3" t="b">
        <f t="shared" si="1555"/>
        <v>0</v>
      </c>
      <c r="AZ514" s="3" t="b">
        <f t="shared" si="1555"/>
        <v>0</v>
      </c>
    </row>
    <row r="515">
      <c r="A515" s="9" t="s">
        <v>569</v>
      </c>
      <c r="B515" s="3">
        <f t="shared" ref="B515:M515" si="1556">VALUE(MID($A515,B$1,1))</f>
        <v>0</v>
      </c>
      <c r="C515" s="3">
        <f t="shared" si="1556"/>
        <v>0</v>
      </c>
      <c r="D515" s="3">
        <f t="shared" si="1556"/>
        <v>0</v>
      </c>
      <c r="E515" s="3">
        <f t="shared" si="1556"/>
        <v>1</v>
      </c>
      <c r="F515" s="3">
        <f t="shared" si="1556"/>
        <v>1</v>
      </c>
      <c r="G515" s="3">
        <f t="shared" si="1556"/>
        <v>0</v>
      </c>
      <c r="H515" s="3">
        <f t="shared" si="1556"/>
        <v>0</v>
      </c>
      <c r="I515" s="3">
        <f t="shared" si="1556"/>
        <v>1</v>
      </c>
      <c r="J515" s="3">
        <f t="shared" si="1556"/>
        <v>1</v>
      </c>
      <c r="K515" s="3">
        <f t="shared" si="1556"/>
        <v>0</v>
      </c>
      <c r="L515" s="3">
        <f t="shared" si="1556"/>
        <v>1</v>
      </c>
      <c r="M515" s="3">
        <f t="shared" si="1556"/>
        <v>1</v>
      </c>
      <c r="AA515" s="3">
        <f t="shared" si="8"/>
        <v>411</v>
      </c>
      <c r="AB515" s="7" t="b">
        <v>1</v>
      </c>
      <c r="AC515" s="3" t="b">
        <f t="shared" si="9"/>
        <v>1</v>
      </c>
      <c r="AD515" s="3" t="b">
        <f t="shared" ref="AD515:AN515" si="1557">AND(AC515,C515=P$15)</f>
        <v>1</v>
      </c>
      <c r="AE515" s="3" t="b">
        <f t="shared" si="1557"/>
        <v>0</v>
      </c>
      <c r="AF515" s="3" t="b">
        <f t="shared" si="1557"/>
        <v>0</v>
      </c>
      <c r="AG515" s="3" t="b">
        <f t="shared" si="1557"/>
        <v>0</v>
      </c>
      <c r="AH515" s="3" t="b">
        <f t="shared" si="1557"/>
        <v>0</v>
      </c>
      <c r="AI515" s="3" t="b">
        <f t="shared" si="1557"/>
        <v>0</v>
      </c>
      <c r="AJ515" s="3" t="b">
        <f t="shared" si="1557"/>
        <v>0</v>
      </c>
      <c r="AK515" s="3" t="b">
        <f t="shared" si="1557"/>
        <v>0</v>
      </c>
      <c r="AL515" s="3" t="b">
        <f t="shared" si="1557"/>
        <v>0</v>
      </c>
      <c r="AM515" s="3" t="b">
        <f t="shared" si="1557"/>
        <v>0</v>
      </c>
      <c r="AN515" s="8" t="b">
        <f t="shared" si="1557"/>
        <v>0</v>
      </c>
      <c r="AO515" s="10" t="b">
        <f t="shared" si="11"/>
        <v>0</v>
      </c>
      <c r="AP515" s="3" t="b">
        <f t="shared" ref="AP515:AZ515" si="1558">AND(AO515,C515=P$21)</f>
        <v>0</v>
      </c>
      <c r="AQ515" s="3" t="b">
        <f t="shared" si="1558"/>
        <v>0</v>
      </c>
      <c r="AR515" s="3" t="b">
        <f t="shared" si="1558"/>
        <v>0</v>
      </c>
      <c r="AS515" s="3" t="b">
        <f t="shared" si="1558"/>
        <v>0</v>
      </c>
      <c r="AT515" s="3" t="b">
        <f t="shared" si="1558"/>
        <v>0</v>
      </c>
      <c r="AU515" s="3" t="b">
        <f t="shared" si="1558"/>
        <v>0</v>
      </c>
      <c r="AV515" s="3" t="b">
        <f t="shared" si="1558"/>
        <v>0</v>
      </c>
      <c r="AW515" s="3" t="b">
        <f t="shared" si="1558"/>
        <v>0</v>
      </c>
      <c r="AX515" s="3" t="b">
        <f t="shared" si="1558"/>
        <v>0</v>
      </c>
      <c r="AY515" s="3" t="b">
        <f t="shared" si="1558"/>
        <v>0</v>
      </c>
      <c r="AZ515" s="3" t="b">
        <f t="shared" si="1558"/>
        <v>0</v>
      </c>
    </row>
    <row r="516">
      <c r="A516" s="9" t="s">
        <v>570</v>
      </c>
      <c r="B516" s="3">
        <f t="shared" ref="B516:M516" si="1559">VALUE(MID($A516,B$1,1))</f>
        <v>0</v>
      </c>
      <c r="C516" s="3">
        <f t="shared" si="1559"/>
        <v>1</v>
      </c>
      <c r="D516" s="3">
        <f t="shared" si="1559"/>
        <v>1</v>
      </c>
      <c r="E516" s="3">
        <f t="shared" si="1559"/>
        <v>1</v>
      </c>
      <c r="F516" s="3">
        <f t="shared" si="1559"/>
        <v>0</v>
      </c>
      <c r="G516" s="3">
        <f t="shared" si="1559"/>
        <v>1</v>
      </c>
      <c r="H516" s="3">
        <f t="shared" si="1559"/>
        <v>1</v>
      </c>
      <c r="I516" s="3">
        <f t="shared" si="1559"/>
        <v>1</v>
      </c>
      <c r="J516" s="3">
        <f t="shared" si="1559"/>
        <v>1</v>
      </c>
      <c r="K516" s="3">
        <f t="shared" si="1559"/>
        <v>0</v>
      </c>
      <c r="L516" s="3">
        <f t="shared" si="1559"/>
        <v>1</v>
      </c>
      <c r="M516" s="3">
        <f t="shared" si="1559"/>
        <v>0</v>
      </c>
      <c r="AA516" s="3">
        <f t="shared" si="8"/>
        <v>1914</v>
      </c>
      <c r="AB516" s="7" t="b">
        <v>1</v>
      </c>
      <c r="AC516" s="3" t="b">
        <f t="shared" si="9"/>
        <v>1</v>
      </c>
      <c r="AD516" s="3" t="b">
        <f t="shared" ref="AD516:AN516" si="1560">AND(AC516,C516=P$15)</f>
        <v>0</v>
      </c>
      <c r="AE516" s="3" t="b">
        <f t="shared" si="1560"/>
        <v>0</v>
      </c>
      <c r="AF516" s="3" t="b">
        <f t="shared" si="1560"/>
        <v>0</v>
      </c>
      <c r="AG516" s="3" t="b">
        <f t="shared" si="1560"/>
        <v>0</v>
      </c>
      <c r="AH516" s="3" t="b">
        <f t="shared" si="1560"/>
        <v>0</v>
      </c>
      <c r="AI516" s="3" t="b">
        <f t="shared" si="1560"/>
        <v>0</v>
      </c>
      <c r="AJ516" s="3" t="b">
        <f t="shared" si="1560"/>
        <v>0</v>
      </c>
      <c r="AK516" s="3" t="b">
        <f t="shared" si="1560"/>
        <v>0</v>
      </c>
      <c r="AL516" s="3" t="b">
        <f t="shared" si="1560"/>
        <v>0</v>
      </c>
      <c r="AM516" s="3" t="b">
        <f t="shared" si="1560"/>
        <v>0</v>
      </c>
      <c r="AN516" s="8" t="b">
        <f t="shared" si="1560"/>
        <v>0</v>
      </c>
      <c r="AO516" s="10" t="b">
        <f t="shared" si="11"/>
        <v>0</v>
      </c>
      <c r="AP516" s="3" t="b">
        <f t="shared" ref="AP516:AZ516" si="1561">AND(AO516,C516=P$21)</f>
        <v>0</v>
      </c>
      <c r="AQ516" s="3" t="b">
        <f t="shared" si="1561"/>
        <v>0</v>
      </c>
      <c r="AR516" s="3" t="b">
        <f t="shared" si="1561"/>
        <v>0</v>
      </c>
      <c r="AS516" s="3" t="b">
        <f t="shared" si="1561"/>
        <v>0</v>
      </c>
      <c r="AT516" s="3" t="b">
        <f t="shared" si="1561"/>
        <v>0</v>
      </c>
      <c r="AU516" s="3" t="b">
        <f t="shared" si="1561"/>
        <v>0</v>
      </c>
      <c r="AV516" s="3" t="b">
        <f t="shared" si="1561"/>
        <v>0</v>
      </c>
      <c r="AW516" s="3" t="b">
        <f t="shared" si="1561"/>
        <v>0</v>
      </c>
      <c r="AX516" s="3" t="b">
        <f t="shared" si="1561"/>
        <v>0</v>
      </c>
      <c r="AY516" s="3" t="b">
        <f t="shared" si="1561"/>
        <v>0</v>
      </c>
      <c r="AZ516" s="3" t="b">
        <f t="shared" si="1561"/>
        <v>0</v>
      </c>
    </row>
    <row r="517">
      <c r="A517" s="9" t="s">
        <v>571</v>
      </c>
      <c r="B517" s="3">
        <f t="shared" ref="B517:M517" si="1562">VALUE(MID($A517,B$1,1))</f>
        <v>1</v>
      </c>
      <c r="C517" s="3">
        <f t="shared" si="1562"/>
        <v>0</v>
      </c>
      <c r="D517" s="3">
        <f t="shared" si="1562"/>
        <v>1</v>
      </c>
      <c r="E517" s="3">
        <f t="shared" si="1562"/>
        <v>1</v>
      </c>
      <c r="F517" s="3">
        <f t="shared" si="1562"/>
        <v>1</v>
      </c>
      <c r="G517" s="3">
        <f t="shared" si="1562"/>
        <v>1</v>
      </c>
      <c r="H517" s="3">
        <f t="shared" si="1562"/>
        <v>1</v>
      </c>
      <c r="I517" s="3">
        <f t="shared" si="1562"/>
        <v>1</v>
      </c>
      <c r="J517" s="3">
        <f t="shared" si="1562"/>
        <v>1</v>
      </c>
      <c r="K517" s="3">
        <f t="shared" si="1562"/>
        <v>0</v>
      </c>
      <c r="L517" s="3">
        <f t="shared" si="1562"/>
        <v>1</v>
      </c>
      <c r="M517" s="3">
        <f t="shared" si="1562"/>
        <v>1</v>
      </c>
      <c r="AA517" s="3">
        <f t="shared" si="8"/>
        <v>3067</v>
      </c>
      <c r="AB517" s="7" t="b">
        <v>1</v>
      </c>
      <c r="AC517" s="3" t="b">
        <f t="shared" si="9"/>
        <v>0</v>
      </c>
      <c r="AD517" s="3" t="b">
        <f t="shared" ref="AD517:AN517" si="1563">AND(AC517,C517=P$15)</f>
        <v>0</v>
      </c>
      <c r="AE517" s="3" t="b">
        <f t="shared" si="1563"/>
        <v>0</v>
      </c>
      <c r="AF517" s="3" t="b">
        <f t="shared" si="1563"/>
        <v>0</v>
      </c>
      <c r="AG517" s="3" t="b">
        <f t="shared" si="1563"/>
        <v>0</v>
      </c>
      <c r="AH517" s="3" t="b">
        <f t="shared" si="1563"/>
        <v>0</v>
      </c>
      <c r="AI517" s="3" t="b">
        <f t="shared" si="1563"/>
        <v>0</v>
      </c>
      <c r="AJ517" s="3" t="b">
        <f t="shared" si="1563"/>
        <v>0</v>
      </c>
      <c r="AK517" s="3" t="b">
        <f t="shared" si="1563"/>
        <v>0</v>
      </c>
      <c r="AL517" s="3" t="b">
        <f t="shared" si="1563"/>
        <v>0</v>
      </c>
      <c r="AM517" s="3" t="b">
        <f t="shared" si="1563"/>
        <v>0</v>
      </c>
      <c r="AN517" s="8" t="b">
        <f t="shared" si="1563"/>
        <v>0</v>
      </c>
      <c r="AO517" s="10" t="b">
        <f t="shared" si="11"/>
        <v>1</v>
      </c>
      <c r="AP517" s="3" t="b">
        <f t="shared" ref="AP517:AZ517" si="1564">AND(AO517,C517=P$21)</f>
        <v>1</v>
      </c>
      <c r="AQ517" s="3" t="b">
        <f t="shared" si="1564"/>
        <v>1</v>
      </c>
      <c r="AR517" s="3" t="b">
        <f t="shared" si="1564"/>
        <v>0</v>
      </c>
      <c r="AS517" s="3" t="b">
        <f t="shared" si="1564"/>
        <v>0</v>
      </c>
      <c r="AT517" s="3" t="b">
        <f t="shared" si="1564"/>
        <v>0</v>
      </c>
      <c r="AU517" s="3" t="b">
        <f t="shared" si="1564"/>
        <v>0</v>
      </c>
      <c r="AV517" s="3" t="b">
        <f t="shared" si="1564"/>
        <v>0</v>
      </c>
      <c r="AW517" s="3" t="b">
        <f t="shared" si="1564"/>
        <v>0</v>
      </c>
      <c r="AX517" s="3" t="b">
        <f t="shared" si="1564"/>
        <v>0</v>
      </c>
      <c r="AY517" s="3" t="b">
        <f t="shared" si="1564"/>
        <v>0</v>
      </c>
      <c r="AZ517" s="3" t="b">
        <f t="shared" si="1564"/>
        <v>0</v>
      </c>
    </row>
    <row r="518">
      <c r="A518" s="9" t="s">
        <v>572</v>
      </c>
      <c r="B518" s="3">
        <f t="shared" ref="B518:M518" si="1565">VALUE(MID($A518,B$1,1))</f>
        <v>0</v>
      </c>
      <c r="C518" s="3">
        <f t="shared" si="1565"/>
        <v>0</v>
      </c>
      <c r="D518" s="3">
        <f t="shared" si="1565"/>
        <v>1</v>
      </c>
      <c r="E518" s="3">
        <f t="shared" si="1565"/>
        <v>0</v>
      </c>
      <c r="F518" s="3">
        <f t="shared" si="1565"/>
        <v>1</v>
      </c>
      <c r="G518" s="3">
        <f t="shared" si="1565"/>
        <v>1</v>
      </c>
      <c r="H518" s="3">
        <f t="shared" si="1565"/>
        <v>0</v>
      </c>
      <c r="I518" s="3">
        <f t="shared" si="1565"/>
        <v>0</v>
      </c>
      <c r="J518" s="3">
        <f t="shared" si="1565"/>
        <v>0</v>
      </c>
      <c r="K518" s="3">
        <f t="shared" si="1565"/>
        <v>1</v>
      </c>
      <c r="L518" s="3">
        <f t="shared" si="1565"/>
        <v>0</v>
      </c>
      <c r="M518" s="3">
        <f t="shared" si="1565"/>
        <v>0</v>
      </c>
      <c r="AA518" s="3">
        <f t="shared" si="8"/>
        <v>708</v>
      </c>
      <c r="AB518" s="7" t="b">
        <v>1</v>
      </c>
      <c r="AC518" s="3" t="b">
        <f t="shared" si="9"/>
        <v>1</v>
      </c>
      <c r="AD518" s="3" t="b">
        <f t="shared" ref="AD518:AN518" si="1566">AND(AC518,C518=P$15)</f>
        <v>1</v>
      </c>
      <c r="AE518" s="3" t="b">
        <f t="shared" si="1566"/>
        <v>1</v>
      </c>
      <c r="AF518" s="3" t="b">
        <f t="shared" si="1566"/>
        <v>0</v>
      </c>
      <c r="AG518" s="3" t="b">
        <f t="shared" si="1566"/>
        <v>0</v>
      </c>
      <c r="AH518" s="3" t="b">
        <f t="shared" si="1566"/>
        <v>0</v>
      </c>
      <c r="AI518" s="3" t="b">
        <f t="shared" si="1566"/>
        <v>0</v>
      </c>
      <c r="AJ518" s="3" t="b">
        <f t="shared" si="1566"/>
        <v>0</v>
      </c>
      <c r="AK518" s="3" t="b">
        <f t="shared" si="1566"/>
        <v>0</v>
      </c>
      <c r="AL518" s="3" t="b">
        <f t="shared" si="1566"/>
        <v>0</v>
      </c>
      <c r="AM518" s="3" t="b">
        <f t="shared" si="1566"/>
        <v>0</v>
      </c>
      <c r="AN518" s="8" t="b">
        <f t="shared" si="1566"/>
        <v>0</v>
      </c>
      <c r="AO518" s="10" t="b">
        <f t="shared" si="11"/>
        <v>0</v>
      </c>
      <c r="AP518" s="3" t="b">
        <f t="shared" ref="AP518:AZ518" si="1567">AND(AO518,C518=P$21)</f>
        <v>0</v>
      </c>
      <c r="AQ518" s="3" t="b">
        <f t="shared" si="1567"/>
        <v>0</v>
      </c>
      <c r="AR518" s="3" t="b">
        <f t="shared" si="1567"/>
        <v>0</v>
      </c>
      <c r="AS518" s="3" t="b">
        <f t="shared" si="1567"/>
        <v>0</v>
      </c>
      <c r="AT518" s="3" t="b">
        <f t="shared" si="1567"/>
        <v>0</v>
      </c>
      <c r="AU518" s="3" t="b">
        <f t="shared" si="1567"/>
        <v>0</v>
      </c>
      <c r="AV518" s="3" t="b">
        <f t="shared" si="1567"/>
        <v>0</v>
      </c>
      <c r="AW518" s="3" t="b">
        <f t="shared" si="1567"/>
        <v>0</v>
      </c>
      <c r="AX518" s="3" t="b">
        <f t="shared" si="1567"/>
        <v>0</v>
      </c>
      <c r="AY518" s="3" t="b">
        <f t="shared" si="1567"/>
        <v>0</v>
      </c>
      <c r="AZ518" s="3" t="b">
        <f t="shared" si="1567"/>
        <v>0</v>
      </c>
    </row>
    <row r="519">
      <c r="A519" s="9" t="s">
        <v>573</v>
      </c>
      <c r="B519" s="3">
        <f t="shared" ref="B519:M519" si="1568">VALUE(MID($A519,B$1,1))</f>
        <v>0</v>
      </c>
      <c r="C519" s="3">
        <f t="shared" si="1568"/>
        <v>0</v>
      </c>
      <c r="D519" s="3">
        <f t="shared" si="1568"/>
        <v>1</v>
      </c>
      <c r="E519" s="3">
        <f t="shared" si="1568"/>
        <v>1</v>
      </c>
      <c r="F519" s="3">
        <f t="shared" si="1568"/>
        <v>0</v>
      </c>
      <c r="G519" s="3">
        <f t="shared" si="1568"/>
        <v>1</v>
      </c>
      <c r="H519" s="3">
        <f t="shared" si="1568"/>
        <v>1</v>
      </c>
      <c r="I519" s="3">
        <f t="shared" si="1568"/>
        <v>0</v>
      </c>
      <c r="J519" s="3">
        <f t="shared" si="1568"/>
        <v>0</v>
      </c>
      <c r="K519" s="3">
        <f t="shared" si="1568"/>
        <v>1</v>
      </c>
      <c r="L519" s="3">
        <f t="shared" si="1568"/>
        <v>0</v>
      </c>
      <c r="M519" s="3">
        <f t="shared" si="1568"/>
        <v>0</v>
      </c>
      <c r="AA519" s="3">
        <f t="shared" si="8"/>
        <v>868</v>
      </c>
      <c r="AB519" s="7" t="b">
        <v>1</v>
      </c>
      <c r="AC519" s="3" t="b">
        <f t="shared" si="9"/>
        <v>1</v>
      </c>
      <c r="AD519" s="3" t="b">
        <f t="shared" ref="AD519:AN519" si="1569">AND(AC519,C519=P$15)</f>
        <v>1</v>
      </c>
      <c r="AE519" s="3" t="b">
        <f t="shared" si="1569"/>
        <v>1</v>
      </c>
      <c r="AF519" s="3" t="b">
        <f t="shared" si="1569"/>
        <v>1</v>
      </c>
      <c r="AG519" s="3" t="b">
        <f t="shared" si="1569"/>
        <v>1</v>
      </c>
      <c r="AH519" s="3" t="b">
        <f t="shared" si="1569"/>
        <v>0</v>
      </c>
      <c r="AI519" s="3" t="b">
        <f t="shared" si="1569"/>
        <v>0</v>
      </c>
      <c r="AJ519" s="3" t="b">
        <f t="shared" si="1569"/>
        <v>0</v>
      </c>
      <c r="AK519" s="3" t="b">
        <f t="shared" si="1569"/>
        <v>0</v>
      </c>
      <c r="AL519" s="3" t="b">
        <f t="shared" si="1569"/>
        <v>0</v>
      </c>
      <c r="AM519" s="3" t="b">
        <f t="shared" si="1569"/>
        <v>0</v>
      </c>
      <c r="AN519" s="8" t="b">
        <f t="shared" si="1569"/>
        <v>0</v>
      </c>
      <c r="AO519" s="10" t="b">
        <f t="shared" si="11"/>
        <v>0</v>
      </c>
      <c r="AP519" s="3" t="b">
        <f t="shared" ref="AP519:AZ519" si="1570">AND(AO519,C519=P$21)</f>
        <v>0</v>
      </c>
      <c r="AQ519" s="3" t="b">
        <f t="shared" si="1570"/>
        <v>0</v>
      </c>
      <c r="AR519" s="3" t="b">
        <f t="shared" si="1570"/>
        <v>0</v>
      </c>
      <c r="AS519" s="3" t="b">
        <f t="shared" si="1570"/>
        <v>0</v>
      </c>
      <c r="AT519" s="3" t="b">
        <f t="shared" si="1570"/>
        <v>0</v>
      </c>
      <c r="AU519" s="3" t="b">
        <f t="shared" si="1570"/>
        <v>0</v>
      </c>
      <c r="AV519" s="3" t="b">
        <f t="shared" si="1570"/>
        <v>0</v>
      </c>
      <c r="AW519" s="3" t="b">
        <f t="shared" si="1570"/>
        <v>0</v>
      </c>
      <c r="AX519" s="3" t="b">
        <f t="shared" si="1570"/>
        <v>0</v>
      </c>
      <c r="AY519" s="3" t="b">
        <f t="shared" si="1570"/>
        <v>0</v>
      </c>
      <c r="AZ519" s="3" t="b">
        <f t="shared" si="1570"/>
        <v>0</v>
      </c>
    </row>
    <row r="520">
      <c r="A520" s="9" t="s">
        <v>574</v>
      </c>
      <c r="B520" s="3">
        <f t="shared" ref="B520:M520" si="1571">VALUE(MID($A520,B$1,1))</f>
        <v>1</v>
      </c>
      <c r="C520" s="3">
        <f t="shared" si="1571"/>
        <v>1</v>
      </c>
      <c r="D520" s="3">
        <f t="shared" si="1571"/>
        <v>1</v>
      </c>
      <c r="E520" s="3">
        <f t="shared" si="1571"/>
        <v>1</v>
      </c>
      <c r="F520" s="3">
        <f t="shared" si="1571"/>
        <v>0</v>
      </c>
      <c r="G520" s="3">
        <f t="shared" si="1571"/>
        <v>1</v>
      </c>
      <c r="H520" s="3">
        <f t="shared" si="1571"/>
        <v>0</v>
      </c>
      <c r="I520" s="3">
        <f t="shared" si="1571"/>
        <v>0</v>
      </c>
      <c r="J520" s="3">
        <f t="shared" si="1571"/>
        <v>0</v>
      </c>
      <c r="K520" s="3">
        <f t="shared" si="1571"/>
        <v>0</v>
      </c>
      <c r="L520" s="3">
        <f t="shared" si="1571"/>
        <v>0</v>
      </c>
      <c r="M520" s="3">
        <f t="shared" si="1571"/>
        <v>1</v>
      </c>
      <c r="AA520" s="3">
        <f t="shared" si="8"/>
        <v>3905</v>
      </c>
      <c r="AB520" s="7" t="b">
        <v>1</v>
      </c>
      <c r="AC520" s="3" t="b">
        <f t="shared" si="9"/>
        <v>0</v>
      </c>
      <c r="AD520" s="3" t="b">
        <f t="shared" ref="AD520:AN520" si="1572">AND(AC520,C520=P$15)</f>
        <v>0</v>
      </c>
      <c r="AE520" s="3" t="b">
        <f t="shared" si="1572"/>
        <v>0</v>
      </c>
      <c r="AF520" s="3" t="b">
        <f t="shared" si="1572"/>
        <v>0</v>
      </c>
      <c r="AG520" s="3" t="b">
        <f t="shared" si="1572"/>
        <v>0</v>
      </c>
      <c r="AH520" s="3" t="b">
        <f t="shared" si="1572"/>
        <v>0</v>
      </c>
      <c r="AI520" s="3" t="b">
        <f t="shared" si="1572"/>
        <v>0</v>
      </c>
      <c r="AJ520" s="3" t="b">
        <f t="shared" si="1572"/>
        <v>0</v>
      </c>
      <c r="AK520" s="3" t="b">
        <f t="shared" si="1572"/>
        <v>0</v>
      </c>
      <c r="AL520" s="3" t="b">
        <f t="shared" si="1572"/>
        <v>0</v>
      </c>
      <c r="AM520" s="3" t="b">
        <f t="shared" si="1572"/>
        <v>0</v>
      </c>
      <c r="AN520" s="8" t="b">
        <f t="shared" si="1572"/>
        <v>0</v>
      </c>
      <c r="AO520" s="10" t="b">
        <f t="shared" si="11"/>
        <v>1</v>
      </c>
      <c r="AP520" s="3" t="b">
        <f t="shared" ref="AP520:AZ520" si="1573">AND(AO520,C520=P$21)</f>
        <v>0</v>
      </c>
      <c r="AQ520" s="3" t="b">
        <f t="shared" si="1573"/>
        <v>0</v>
      </c>
      <c r="AR520" s="3" t="b">
        <f t="shared" si="1573"/>
        <v>0</v>
      </c>
      <c r="AS520" s="3" t="b">
        <f t="shared" si="1573"/>
        <v>0</v>
      </c>
      <c r="AT520" s="3" t="b">
        <f t="shared" si="1573"/>
        <v>0</v>
      </c>
      <c r="AU520" s="3" t="b">
        <f t="shared" si="1573"/>
        <v>0</v>
      </c>
      <c r="AV520" s="3" t="b">
        <f t="shared" si="1573"/>
        <v>0</v>
      </c>
      <c r="AW520" s="3" t="b">
        <f t="shared" si="1573"/>
        <v>0</v>
      </c>
      <c r="AX520" s="3" t="b">
        <f t="shared" si="1573"/>
        <v>0</v>
      </c>
      <c r="AY520" s="3" t="b">
        <f t="shared" si="1573"/>
        <v>0</v>
      </c>
      <c r="AZ520" s="3" t="b">
        <f t="shared" si="1573"/>
        <v>0</v>
      </c>
    </row>
    <row r="521">
      <c r="A521" s="9" t="s">
        <v>575</v>
      </c>
      <c r="B521" s="3">
        <f t="shared" ref="B521:M521" si="1574">VALUE(MID($A521,B$1,1))</f>
        <v>0</v>
      </c>
      <c r="C521" s="3">
        <f t="shared" si="1574"/>
        <v>0</v>
      </c>
      <c r="D521" s="3">
        <f t="shared" si="1574"/>
        <v>1</v>
      </c>
      <c r="E521" s="3">
        <f t="shared" si="1574"/>
        <v>1</v>
      </c>
      <c r="F521" s="3">
        <f t="shared" si="1574"/>
        <v>0</v>
      </c>
      <c r="G521" s="3">
        <f t="shared" si="1574"/>
        <v>0</v>
      </c>
      <c r="H521" s="3">
        <f t="shared" si="1574"/>
        <v>1</v>
      </c>
      <c r="I521" s="3">
        <f t="shared" si="1574"/>
        <v>0</v>
      </c>
      <c r="J521" s="3">
        <f t="shared" si="1574"/>
        <v>1</v>
      </c>
      <c r="K521" s="3">
        <f t="shared" si="1574"/>
        <v>1</v>
      </c>
      <c r="L521" s="3">
        <f t="shared" si="1574"/>
        <v>0</v>
      </c>
      <c r="M521" s="3">
        <f t="shared" si="1574"/>
        <v>1</v>
      </c>
      <c r="AA521" s="3">
        <f t="shared" si="8"/>
        <v>813</v>
      </c>
      <c r="AB521" s="7" t="b">
        <v>1</v>
      </c>
      <c r="AC521" s="3" t="b">
        <f t="shared" si="9"/>
        <v>1</v>
      </c>
      <c r="AD521" s="3" t="b">
        <f t="shared" ref="AD521:AN521" si="1575">AND(AC521,C521=P$15)</f>
        <v>1</v>
      </c>
      <c r="AE521" s="3" t="b">
        <f t="shared" si="1575"/>
        <v>1</v>
      </c>
      <c r="AF521" s="3" t="b">
        <f t="shared" si="1575"/>
        <v>1</v>
      </c>
      <c r="AG521" s="3" t="b">
        <f t="shared" si="1575"/>
        <v>1</v>
      </c>
      <c r="AH521" s="3" t="b">
        <f t="shared" si="1575"/>
        <v>1</v>
      </c>
      <c r="AI521" s="3" t="b">
        <f t="shared" si="1575"/>
        <v>0</v>
      </c>
      <c r="AJ521" s="3" t="b">
        <f t="shared" si="1575"/>
        <v>0</v>
      </c>
      <c r="AK521" s="3" t="b">
        <f t="shared" si="1575"/>
        <v>0</v>
      </c>
      <c r="AL521" s="3" t="b">
        <f t="shared" si="1575"/>
        <v>0</v>
      </c>
      <c r="AM521" s="3" t="b">
        <f t="shared" si="1575"/>
        <v>0</v>
      </c>
      <c r="AN521" s="8" t="b">
        <f t="shared" si="1575"/>
        <v>0</v>
      </c>
      <c r="AO521" s="10" t="b">
        <f t="shared" si="11"/>
        <v>0</v>
      </c>
      <c r="AP521" s="3" t="b">
        <f t="shared" ref="AP521:AZ521" si="1576">AND(AO521,C521=P$21)</f>
        <v>0</v>
      </c>
      <c r="AQ521" s="3" t="b">
        <f t="shared" si="1576"/>
        <v>0</v>
      </c>
      <c r="AR521" s="3" t="b">
        <f t="shared" si="1576"/>
        <v>0</v>
      </c>
      <c r="AS521" s="3" t="b">
        <f t="shared" si="1576"/>
        <v>0</v>
      </c>
      <c r="AT521" s="3" t="b">
        <f t="shared" si="1576"/>
        <v>0</v>
      </c>
      <c r="AU521" s="3" t="b">
        <f t="shared" si="1576"/>
        <v>0</v>
      </c>
      <c r="AV521" s="3" t="b">
        <f t="shared" si="1576"/>
        <v>0</v>
      </c>
      <c r="AW521" s="3" t="b">
        <f t="shared" si="1576"/>
        <v>0</v>
      </c>
      <c r="AX521" s="3" t="b">
        <f t="shared" si="1576"/>
        <v>0</v>
      </c>
      <c r="AY521" s="3" t="b">
        <f t="shared" si="1576"/>
        <v>0</v>
      </c>
      <c r="AZ521" s="3" t="b">
        <f t="shared" si="1576"/>
        <v>0</v>
      </c>
    </row>
    <row r="522">
      <c r="A522" s="9" t="s">
        <v>576</v>
      </c>
      <c r="B522" s="3">
        <f t="shared" ref="B522:M522" si="1577">VALUE(MID($A522,B$1,1))</f>
        <v>0</v>
      </c>
      <c r="C522" s="3">
        <f t="shared" si="1577"/>
        <v>1</v>
      </c>
      <c r="D522" s="3">
        <f t="shared" si="1577"/>
        <v>0</v>
      </c>
      <c r="E522" s="3">
        <f t="shared" si="1577"/>
        <v>1</v>
      </c>
      <c r="F522" s="3">
        <f t="shared" si="1577"/>
        <v>1</v>
      </c>
      <c r="G522" s="3">
        <f t="shared" si="1577"/>
        <v>1</v>
      </c>
      <c r="H522" s="3">
        <f t="shared" si="1577"/>
        <v>1</v>
      </c>
      <c r="I522" s="3">
        <f t="shared" si="1577"/>
        <v>1</v>
      </c>
      <c r="J522" s="3">
        <f t="shared" si="1577"/>
        <v>1</v>
      </c>
      <c r="K522" s="3">
        <f t="shared" si="1577"/>
        <v>0</v>
      </c>
      <c r="L522" s="3">
        <f t="shared" si="1577"/>
        <v>1</v>
      </c>
      <c r="M522" s="3">
        <f t="shared" si="1577"/>
        <v>1</v>
      </c>
      <c r="AA522" s="3">
        <f t="shared" si="8"/>
        <v>1531</v>
      </c>
      <c r="AB522" s="7" t="b">
        <v>1</v>
      </c>
      <c r="AC522" s="3" t="b">
        <f t="shared" si="9"/>
        <v>1</v>
      </c>
      <c r="AD522" s="3" t="b">
        <f t="shared" ref="AD522:AN522" si="1578">AND(AC522,C522=P$15)</f>
        <v>0</v>
      </c>
      <c r="AE522" s="3" t="b">
        <f t="shared" si="1578"/>
        <v>0</v>
      </c>
      <c r="AF522" s="3" t="b">
        <f t="shared" si="1578"/>
        <v>0</v>
      </c>
      <c r="AG522" s="3" t="b">
        <f t="shared" si="1578"/>
        <v>0</v>
      </c>
      <c r="AH522" s="3" t="b">
        <f t="shared" si="1578"/>
        <v>0</v>
      </c>
      <c r="AI522" s="3" t="b">
        <f t="shared" si="1578"/>
        <v>0</v>
      </c>
      <c r="AJ522" s="3" t="b">
        <f t="shared" si="1578"/>
        <v>0</v>
      </c>
      <c r="AK522" s="3" t="b">
        <f t="shared" si="1578"/>
        <v>0</v>
      </c>
      <c r="AL522" s="3" t="b">
        <f t="shared" si="1578"/>
        <v>0</v>
      </c>
      <c r="AM522" s="3" t="b">
        <f t="shared" si="1578"/>
        <v>0</v>
      </c>
      <c r="AN522" s="8" t="b">
        <f t="shared" si="1578"/>
        <v>0</v>
      </c>
      <c r="AO522" s="10" t="b">
        <f t="shared" si="11"/>
        <v>0</v>
      </c>
      <c r="AP522" s="3" t="b">
        <f t="shared" ref="AP522:AZ522" si="1579">AND(AO522,C522=P$21)</f>
        <v>0</v>
      </c>
      <c r="AQ522" s="3" t="b">
        <f t="shared" si="1579"/>
        <v>0</v>
      </c>
      <c r="AR522" s="3" t="b">
        <f t="shared" si="1579"/>
        <v>0</v>
      </c>
      <c r="AS522" s="3" t="b">
        <f t="shared" si="1579"/>
        <v>0</v>
      </c>
      <c r="AT522" s="3" t="b">
        <f t="shared" si="1579"/>
        <v>0</v>
      </c>
      <c r="AU522" s="3" t="b">
        <f t="shared" si="1579"/>
        <v>0</v>
      </c>
      <c r="AV522" s="3" t="b">
        <f t="shared" si="1579"/>
        <v>0</v>
      </c>
      <c r="AW522" s="3" t="b">
        <f t="shared" si="1579"/>
        <v>0</v>
      </c>
      <c r="AX522" s="3" t="b">
        <f t="shared" si="1579"/>
        <v>0</v>
      </c>
      <c r="AY522" s="3" t="b">
        <f t="shared" si="1579"/>
        <v>0</v>
      </c>
      <c r="AZ522" s="3" t="b">
        <f t="shared" si="1579"/>
        <v>0</v>
      </c>
    </row>
    <row r="523">
      <c r="A523" s="9" t="s">
        <v>577</v>
      </c>
      <c r="B523" s="3">
        <f t="shared" ref="B523:M523" si="1580">VALUE(MID($A523,B$1,1))</f>
        <v>1</v>
      </c>
      <c r="C523" s="3">
        <f t="shared" si="1580"/>
        <v>0</v>
      </c>
      <c r="D523" s="3">
        <f t="shared" si="1580"/>
        <v>0</v>
      </c>
      <c r="E523" s="3">
        <f t="shared" si="1580"/>
        <v>1</v>
      </c>
      <c r="F523" s="3">
        <f t="shared" si="1580"/>
        <v>1</v>
      </c>
      <c r="G523" s="3">
        <f t="shared" si="1580"/>
        <v>0</v>
      </c>
      <c r="H523" s="3">
        <f t="shared" si="1580"/>
        <v>1</v>
      </c>
      <c r="I523" s="3">
        <f t="shared" si="1580"/>
        <v>1</v>
      </c>
      <c r="J523" s="3">
        <f t="shared" si="1580"/>
        <v>1</v>
      </c>
      <c r="K523" s="3">
        <f t="shared" si="1580"/>
        <v>0</v>
      </c>
      <c r="L523" s="3">
        <f t="shared" si="1580"/>
        <v>0</v>
      </c>
      <c r="M523" s="3">
        <f t="shared" si="1580"/>
        <v>1</v>
      </c>
      <c r="AA523" s="3">
        <f t="shared" si="8"/>
        <v>2489</v>
      </c>
      <c r="AB523" s="7" t="b">
        <v>1</v>
      </c>
      <c r="AC523" s="3" t="b">
        <f t="shared" si="9"/>
        <v>0</v>
      </c>
      <c r="AD523" s="3" t="b">
        <f t="shared" ref="AD523:AN523" si="1581">AND(AC523,C523=P$15)</f>
        <v>0</v>
      </c>
      <c r="AE523" s="3" t="b">
        <f t="shared" si="1581"/>
        <v>0</v>
      </c>
      <c r="AF523" s="3" t="b">
        <f t="shared" si="1581"/>
        <v>0</v>
      </c>
      <c r="AG523" s="3" t="b">
        <f t="shared" si="1581"/>
        <v>0</v>
      </c>
      <c r="AH523" s="3" t="b">
        <f t="shared" si="1581"/>
        <v>0</v>
      </c>
      <c r="AI523" s="3" t="b">
        <f t="shared" si="1581"/>
        <v>0</v>
      </c>
      <c r="AJ523" s="3" t="b">
        <f t="shared" si="1581"/>
        <v>0</v>
      </c>
      <c r="AK523" s="3" t="b">
        <f t="shared" si="1581"/>
        <v>0</v>
      </c>
      <c r="AL523" s="3" t="b">
        <f t="shared" si="1581"/>
        <v>0</v>
      </c>
      <c r="AM523" s="3" t="b">
        <f t="shared" si="1581"/>
        <v>0</v>
      </c>
      <c r="AN523" s="8" t="b">
        <f t="shared" si="1581"/>
        <v>0</v>
      </c>
      <c r="AO523" s="10" t="b">
        <f t="shared" si="11"/>
        <v>1</v>
      </c>
      <c r="AP523" s="3" t="b">
        <f t="shared" ref="AP523:AZ523" si="1582">AND(AO523,C523=P$21)</f>
        <v>1</v>
      </c>
      <c r="AQ523" s="3" t="b">
        <f t="shared" si="1582"/>
        <v>0</v>
      </c>
      <c r="AR523" s="3" t="b">
        <f t="shared" si="1582"/>
        <v>0</v>
      </c>
      <c r="AS523" s="3" t="b">
        <f t="shared" si="1582"/>
        <v>0</v>
      </c>
      <c r="AT523" s="3" t="b">
        <f t="shared" si="1582"/>
        <v>0</v>
      </c>
      <c r="AU523" s="3" t="b">
        <f t="shared" si="1582"/>
        <v>0</v>
      </c>
      <c r="AV523" s="3" t="b">
        <f t="shared" si="1582"/>
        <v>0</v>
      </c>
      <c r="AW523" s="3" t="b">
        <f t="shared" si="1582"/>
        <v>0</v>
      </c>
      <c r="AX523" s="3" t="b">
        <f t="shared" si="1582"/>
        <v>0</v>
      </c>
      <c r="AY523" s="3" t="b">
        <f t="shared" si="1582"/>
        <v>0</v>
      </c>
      <c r="AZ523" s="3" t="b">
        <f t="shared" si="1582"/>
        <v>0</v>
      </c>
    </row>
    <row r="524">
      <c r="A524" s="9" t="s">
        <v>578</v>
      </c>
      <c r="B524" s="3">
        <f t="shared" ref="B524:M524" si="1583">VALUE(MID($A524,B$1,1))</f>
        <v>0</v>
      </c>
      <c r="C524" s="3">
        <f t="shared" si="1583"/>
        <v>0</v>
      </c>
      <c r="D524" s="3">
        <f t="shared" si="1583"/>
        <v>0</v>
      </c>
      <c r="E524" s="3">
        <f t="shared" si="1583"/>
        <v>0</v>
      </c>
      <c r="F524" s="3">
        <f t="shared" si="1583"/>
        <v>1</v>
      </c>
      <c r="G524" s="3">
        <f t="shared" si="1583"/>
        <v>1</v>
      </c>
      <c r="H524" s="3">
        <f t="shared" si="1583"/>
        <v>0</v>
      </c>
      <c r="I524" s="3">
        <f t="shared" si="1583"/>
        <v>1</v>
      </c>
      <c r="J524" s="3">
        <f t="shared" si="1583"/>
        <v>0</v>
      </c>
      <c r="K524" s="3">
        <f t="shared" si="1583"/>
        <v>1</v>
      </c>
      <c r="L524" s="3">
        <f t="shared" si="1583"/>
        <v>0</v>
      </c>
      <c r="M524" s="3">
        <f t="shared" si="1583"/>
        <v>0</v>
      </c>
      <c r="AA524" s="3">
        <f t="shared" si="8"/>
        <v>212</v>
      </c>
      <c r="AB524" s="7" t="b">
        <v>1</v>
      </c>
      <c r="AC524" s="3" t="b">
        <f t="shared" si="9"/>
        <v>1</v>
      </c>
      <c r="AD524" s="3" t="b">
        <f t="shared" ref="AD524:AN524" si="1584">AND(AC524,C524=P$15)</f>
        <v>1</v>
      </c>
      <c r="AE524" s="3" t="b">
        <f t="shared" si="1584"/>
        <v>0</v>
      </c>
      <c r="AF524" s="3" t="b">
        <f t="shared" si="1584"/>
        <v>0</v>
      </c>
      <c r="AG524" s="3" t="b">
        <f t="shared" si="1584"/>
        <v>0</v>
      </c>
      <c r="AH524" s="3" t="b">
        <f t="shared" si="1584"/>
        <v>0</v>
      </c>
      <c r="AI524" s="3" t="b">
        <f t="shared" si="1584"/>
        <v>0</v>
      </c>
      <c r="AJ524" s="3" t="b">
        <f t="shared" si="1584"/>
        <v>0</v>
      </c>
      <c r="AK524" s="3" t="b">
        <f t="shared" si="1584"/>
        <v>0</v>
      </c>
      <c r="AL524" s="3" t="b">
        <f t="shared" si="1584"/>
        <v>0</v>
      </c>
      <c r="AM524" s="3" t="b">
        <f t="shared" si="1584"/>
        <v>0</v>
      </c>
      <c r="AN524" s="8" t="b">
        <f t="shared" si="1584"/>
        <v>0</v>
      </c>
      <c r="AO524" s="10" t="b">
        <f t="shared" si="11"/>
        <v>0</v>
      </c>
      <c r="AP524" s="3" t="b">
        <f t="shared" ref="AP524:AZ524" si="1585">AND(AO524,C524=P$21)</f>
        <v>0</v>
      </c>
      <c r="AQ524" s="3" t="b">
        <f t="shared" si="1585"/>
        <v>0</v>
      </c>
      <c r="AR524" s="3" t="b">
        <f t="shared" si="1585"/>
        <v>0</v>
      </c>
      <c r="AS524" s="3" t="b">
        <f t="shared" si="1585"/>
        <v>0</v>
      </c>
      <c r="AT524" s="3" t="b">
        <f t="shared" si="1585"/>
        <v>0</v>
      </c>
      <c r="AU524" s="3" t="b">
        <f t="shared" si="1585"/>
        <v>0</v>
      </c>
      <c r="AV524" s="3" t="b">
        <f t="shared" si="1585"/>
        <v>0</v>
      </c>
      <c r="AW524" s="3" t="b">
        <f t="shared" si="1585"/>
        <v>0</v>
      </c>
      <c r="AX524" s="3" t="b">
        <f t="shared" si="1585"/>
        <v>0</v>
      </c>
      <c r="AY524" s="3" t="b">
        <f t="shared" si="1585"/>
        <v>0</v>
      </c>
      <c r="AZ524" s="3" t="b">
        <f t="shared" si="1585"/>
        <v>0</v>
      </c>
    </row>
    <row r="525">
      <c r="A525" s="9" t="s">
        <v>579</v>
      </c>
      <c r="B525" s="3">
        <f t="shared" ref="B525:M525" si="1586">VALUE(MID($A525,B$1,1))</f>
        <v>0</v>
      </c>
      <c r="C525" s="3">
        <f t="shared" si="1586"/>
        <v>1</v>
      </c>
      <c r="D525" s="3">
        <f t="shared" si="1586"/>
        <v>0</v>
      </c>
      <c r="E525" s="3">
        <f t="shared" si="1586"/>
        <v>1</v>
      </c>
      <c r="F525" s="3">
        <f t="shared" si="1586"/>
        <v>1</v>
      </c>
      <c r="G525" s="3">
        <f t="shared" si="1586"/>
        <v>0</v>
      </c>
      <c r="H525" s="3">
        <f t="shared" si="1586"/>
        <v>1</v>
      </c>
      <c r="I525" s="3">
        <f t="shared" si="1586"/>
        <v>0</v>
      </c>
      <c r="J525" s="3">
        <f t="shared" si="1586"/>
        <v>0</v>
      </c>
      <c r="K525" s="3">
        <f t="shared" si="1586"/>
        <v>1</v>
      </c>
      <c r="L525" s="3">
        <f t="shared" si="1586"/>
        <v>1</v>
      </c>
      <c r="M525" s="3">
        <f t="shared" si="1586"/>
        <v>0</v>
      </c>
      <c r="AA525" s="3">
        <f t="shared" si="8"/>
        <v>1446</v>
      </c>
      <c r="AB525" s="7" t="b">
        <v>1</v>
      </c>
      <c r="AC525" s="3" t="b">
        <f t="shared" si="9"/>
        <v>1</v>
      </c>
      <c r="AD525" s="3" t="b">
        <f t="shared" ref="AD525:AN525" si="1587">AND(AC525,C525=P$15)</f>
        <v>0</v>
      </c>
      <c r="AE525" s="3" t="b">
        <f t="shared" si="1587"/>
        <v>0</v>
      </c>
      <c r="AF525" s="3" t="b">
        <f t="shared" si="1587"/>
        <v>0</v>
      </c>
      <c r="AG525" s="3" t="b">
        <f t="shared" si="1587"/>
        <v>0</v>
      </c>
      <c r="AH525" s="3" t="b">
        <f t="shared" si="1587"/>
        <v>0</v>
      </c>
      <c r="AI525" s="3" t="b">
        <f t="shared" si="1587"/>
        <v>0</v>
      </c>
      <c r="AJ525" s="3" t="b">
        <f t="shared" si="1587"/>
        <v>0</v>
      </c>
      <c r="AK525" s="3" t="b">
        <f t="shared" si="1587"/>
        <v>0</v>
      </c>
      <c r="AL525" s="3" t="b">
        <f t="shared" si="1587"/>
        <v>0</v>
      </c>
      <c r="AM525" s="3" t="b">
        <f t="shared" si="1587"/>
        <v>0</v>
      </c>
      <c r="AN525" s="8" t="b">
        <f t="shared" si="1587"/>
        <v>0</v>
      </c>
      <c r="AO525" s="10" t="b">
        <f t="shared" si="11"/>
        <v>0</v>
      </c>
      <c r="AP525" s="3" t="b">
        <f t="shared" ref="AP525:AZ525" si="1588">AND(AO525,C525=P$21)</f>
        <v>0</v>
      </c>
      <c r="AQ525" s="3" t="b">
        <f t="shared" si="1588"/>
        <v>0</v>
      </c>
      <c r="AR525" s="3" t="b">
        <f t="shared" si="1588"/>
        <v>0</v>
      </c>
      <c r="AS525" s="3" t="b">
        <f t="shared" si="1588"/>
        <v>0</v>
      </c>
      <c r="AT525" s="3" t="b">
        <f t="shared" si="1588"/>
        <v>0</v>
      </c>
      <c r="AU525" s="3" t="b">
        <f t="shared" si="1588"/>
        <v>0</v>
      </c>
      <c r="AV525" s="3" t="b">
        <f t="shared" si="1588"/>
        <v>0</v>
      </c>
      <c r="AW525" s="3" t="b">
        <f t="shared" si="1588"/>
        <v>0</v>
      </c>
      <c r="AX525" s="3" t="b">
        <f t="shared" si="1588"/>
        <v>0</v>
      </c>
      <c r="AY525" s="3" t="b">
        <f t="shared" si="1588"/>
        <v>0</v>
      </c>
      <c r="AZ525" s="3" t="b">
        <f t="shared" si="1588"/>
        <v>0</v>
      </c>
    </row>
    <row r="526">
      <c r="A526" s="9" t="s">
        <v>580</v>
      </c>
      <c r="B526" s="3">
        <f t="shared" ref="B526:M526" si="1589">VALUE(MID($A526,B$1,1))</f>
        <v>0</v>
      </c>
      <c r="C526" s="3">
        <f t="shared" si="1589"/>
        <v>0</v>
      </c>
      <c r="D526" s="3">
        <f t="shared" si="1589"/>
        <v>0</v>
      </c>
      <c r="E526" s="3">
        <f t="shared" si="1589"/>
        <v>0</v>
      </c>
      <c r="F526" s="3">
        <f t="shared" si="1589"/>
        <v>1</v>
      </c>
      <c r="G526" s="3">
        <f t="shared" si="1589"/>
        <v>0</v>
      </c>
      <c r="H526" s="3">
        <f t="shared" si="1589"/>
        <v>1</v>
      </c>
      <c r="I526" s="3">
        <f t="shared" si="1589"/>
        <v>1</v>
      </c>
      <c r="J526" s="3">
        <f t="shared" si="1589"/>
        <v>0</v>
      </c>
      <c r="K526" s="3">
        <f t="shared" si="1589"/>
        <v>0</v>
      </c>
      <c r="L526" s="3">
        <f t="shared" si="1589"/>
        <v>0</v>
      </c>
      <c r="M526" s="3">
        <f t="shared" si="1589"/>
        <v>1</v>
      </c>
      <c r="AA526" s="3">
        <f t="shared" si="8"/>
        <v>177</v>
      </c>
      <c r="AB526" s="7" t="b">
        <v>1</v>
      </c>
      <c r="AC526" s="3" t="b">
        <f t="shared" si="9"/>
        <v>1</v>
      </c>
      <c r="AD526" s="3" t="b">
        <f t="shared" ref="AD526:AN526" si="1590">AND(AC526,C526=P$15)</f>
        <v>1</v>
      </c>
      <c r="AE526" s="3" t="b">
        <f t="shared" si="1590"/>
        <v>0</v>
      </c>
      <c r="AF526" s="3" t="b">
        <f t="shared" si="1590"/>
        <v>0</v>
      </c>
      <c r="AG526" s="3" t="b">
        <f t="shared" si="1590"/>
        <v>0</v>
      </c>
      <c r="AH526" s="3" t="b">
        <f t="shared" si="1590"/>
        <v>0</v>
      </c>
      <c r="AI526" s="3" t="b">
        <f t="shared" si="1590"/>
        <v>0</v>
      </c>
      <c r="AJ526" s="3" t="b">
        <f t="shared" si="1590"/>
        <v>0</v>
      </c>
      <c r="AK526" s="3" t="b">
        <f t="shared" si="1590"/>
        <v>0</v>
      </c>
      <c r="AL526" s="3" t="b">
        <f t="shared" si="1590"/>
        <v>0</v>
      </c>
      <c r="AM526" s="3" t="b">
        <f t="shared" si="1590"/>
        <v>0</v>
      </c>
      <c r="AN526" s="8" t="b">
        <f t="shared" si="1590"/>
        <v>0</v>
      </c>
      <c r="AO526" s="10" t="b">
        <f t="shared" si="11"/>
        <v>0</v>
      </c>
      <c r="AP526" s="3" t="b">
        <f t="shared" ref="AP526:AZ526" si="1591">AND(AO526,C526=P$21)</f>
        <v>0</v>
      </c>
      <c r="AQ526" s="3" t="b">
        <f t="shared" si="1591"/>
        <v>0</v>
      </c>
      <c r="AR526" s="3" t="b">
        <f t="shared" si="1591"/>
        <v>0</v>
      </c>
      <c r="AS526" s="3" t="b">
        <f t="shared" si="1591"/>
        <v>0</v>
      </c>
      <c r="AT526" s="3" t="b">
        <f t="shared" si="1591"/>
        <v>0</v>
      </c>
      <c r="AU526" s="3" t="b">
        <f t="shared" si="1591"/>
        <v>0</v>
      </c>
      <c r="AV526" s="3" t="b">
        <f t="shared" si="1591"/>
        <v>0</v>
      </c>
      <c r="AW526" s="3" t="b">
        <f t="shared" si="1591"/>
        <v>0</v>
      </c>
      <c r="AX526" s="3" t="b">
        <f t="shared" si="1591"/>
        <v>0</v>
      </c>
      <c r="AY526" s="3" t="b">
        <f t="shared" si="1591"/>
        <v>0</v>
      </c>
      <c r="AZ526" s="3" t="b">
        <f t="shared" si="1591"/>
        <v>0</v>
      </c>
    </row>
    <row r="527">
      <c r="A527" s="9" t="s">
        <v>581</v>
      </c>
      <c r="B527" s="3">
        <f t="shared" ref="B527:M527" si="1592">VALUE(MID($A527,B$1,1))</f>
        <v>1</v>
      </c>
      <c r="C527" s="3">
        <f t="shared" si="1592"/>
        <v>0</v>
      </c>
      <c r="D527" s="3">
        <f t="shared" si="1592"/>
        <v>1</v>
      </c>
      <c r="E527" s="3">
        <f t="shared" si="1592"/>
        <v>1</v>
      </c>
      <c r="F527" s="3">
        <f t="shared" si="1592"/>
        <v>1</v>
      </c>
      <c r="G527" s="3">
        <f t="shared" si="1592"/>
        <v>0</v>
      </c>
      <c r="H527" s="3">
        <f t="shared" si="1592"/>
        <v>1</v>
      </c>
      <c r="I527" s="3">
        <f t="shared" si="1592"/>
        <v>1</v>
      </c>
      <c r="J527" s="3">
        <f t="shared" si="1592"/>
        <v>1</v>
      </c>
      <c r="K527" s="3">
        <f t="shared" si="1592"/>
        <v>0</v>
      </c>
      <c r="L527" s="3">
        <f t="shared" si="1592"/>
        <v>1</v>
      </c>
      <c r="M527" s="3">
        <f t="shared" si="1592"/>
        <v>0</v>
      </c>
      <c r="AA527" s="3">
        <f t="shared" si="8"/>
        <v>3002</v>
      </c>
      <c r="AB527" s="7" t="b">
        <v>1</v>
      </c>
      <c r="AC527" s="3" t="b">
        <f t="shared" si="9"/>
        <v>0</v>
      </c>
      <c r="AD527" s="3" t="b">
        <f t="shared" ref="AD527:AN527" si="1593">AND(AC527,C527=P$15)</f>
        <v>0</v>
      </c>
      <c r="AE527" s="3" t="b">
        <f t="shared" si="1593"/>
        <v>0</v>
      </c>
      <c r="AF527" s="3" t="b">
        <f t="shared" si="1593"/>
        <v>0</v>
      </c>
      <c r="AG527" s="3" t="b">
        <f t="shared" si="1593"/>
        <v>0</v>
      </c>
      <c r="AH527" s="3" t="b">
        <f t="shared" si="1593"/>
        <v>0</v>
      </c>
      <c r="AI527" s="3" t="b">
        <f t="shared" si="1593"/>
        <v>0</v>
      </c>
      <c r="AJ527" s="3" t="b">
        <f t="shared" si="1593"/>
        <v>0</v>
      </c>
      <c r="AK527" s="3" t="b">
        <f t="shared" si="1593"/>
        <v>0</v>
      </c>
      <c r="AL527" s="3" t="b">
        <f t="shared" si="1593"/>
        <v>0</v>
      </c>
      <c r="AM527" s="3" t="b">
        <f t="shared" si="1593"/>
        <v>0</v>
      </c>
      <c r="AN527" s="8" t="b">
        <f t="shared" si="1593"/>
        <v>0</v>
      </c>
      <c r="AO527" s="10" t="b">
        <f t="shared" si="11"/>
        <v>1</v>
      </c>
      <c r="AP527" s="3" t="b">
        <f t="shared" ref="AP527:AZ527" si="1594">AND(AO527,C527=P$21)</f>
        <v>1</v>
      </c>
      <c r="AQ527" s="3" t="b">
        <f t="shared" si="1594"/>
        <v>1</v>
      </c>
      <c r="AR527" s="3" t="b">
        <f t="shared" si="1594"/>
        <v>0</v>
      </c>
      <c r="AS527" s="3" t="b">
        <f t="shared" si="1594"/>
        <v>0</v>
      </c>
      <c r="AT527" s="3" t="b">
        <f t="shared" si="1594"/>
        <v>0</v>
      </c>
      <c r="AU527" s="3" t="b">
        <f t="shared" si="1594"/>
        <v>0</v>
      </c>
      <c r="AV527" s="3" t="b">
        <f t="shared" si="1594"/>
        <v>0</v>
      </c>
      <c r="AW527" s="3" t="b">
        <f t="shared" si="1594"/>
        <v>0</v>
      </c>
      <c r="AX527" s="3" t="b">
        <f t="shared" si="1594"/>
        <v>0</v>
      </c>
      <c r="AY527" s="3" t="b">
        <f t="shared" si="1594"/>
        <v>0</v>
      </c>
      <c r="AZ527" s="3" t="b">
        <f t="shared" si="1594"/>
        <v>0</v>
      </c>
    </row>
    <row r="528">
      <c r="A528" s="9" t="s">
        <v>582</v>
      </c>
      <c r="B528" s="3">
        <f t="shared" ref="B528:M528" si="1595">VALUE(MID($A528,B$1,1))</f>
        <v>1</v>
      </c>
      <c r="C528" s="3">
        <f t="shared" si="1595"/>
        <v>1</v>
      </c>
      <c r="D528" s="3">
        <f t="shared" si="1595"/>
        <v>0</v>
      </c>
      <c r="E528" s="3">
        <f t="shared" si="1595"/>
        <v>0</v>
      </c>
      <c r="F528" s="3">
        <f t="shared" si="1595"/>
        <v>0</v>
      </c>
      <c r="G528" s="3">
        <f t="shared" si="1595"/>
        <v>0</v>
      </c>
      <c r="H528" s="3">
        <f t="shared" si="1595"/>
        <v>0</v>
      </c>
      <c r="I528" s="3">
        <f t="shared" si="1595"/>
        <v>1</v>
      </c>
      <c r="J528" s="3">
        <f t="shared" si="1595"/>
        <v>1</v>
      </c>
      <c r="K528" s="3">
        <f t="shared" si="1595"/>
        <v>1</v>
      </c>
      <c r="L528" s="3">
        <f t="shared" si="1595"/>
        <v>1</v>
      </c>
      <c r="M528" s="3">
        <f t="shared" si="1595"/>
        <v>0</v>
      </c>
      <c r="AA528" s="3">
        <f t="shared" si="8"/>
        <v>3102</v>
      </c>
      <c r="AB528" s="7" t="b">
        <v>1</v>
      </c>
      <c r="AC528" s="3" t="b">
        <f t="shared" si="9"/>
        <v>0</v>
      </c>
      <c r="AD528" s="3" t="b">
        <f t="shared" ref="AD528:AN528" si="1596">AND(AC528,C528=P$15)</f>
        <v>0</v>
      </c>
      <c r="AE528" s="3" t="b">
        <f t="shared" si="1596"/>
        <v>0</v>
      </c>
      <c r="AF528" s="3" t="b">
        <f t="shared" si="1596"/>
        <v>0</v>
      </c>
      <c r="AG528" s="3" t="b">
        <f t="shared" si="1596"/>
        <v>0</v>
      </c>
      <c r="AH528" s="3" t="b">
        <f t="shared" si="1596"/>
        <v>0</v>
      </c>
      <c r="AI528" s="3" t="b">
        <f t="shared" si="1596"/>
        <v>0</v>
      </c>
      <c r="AJ528" s="3" t="b">
        <f t="shared" si="1596"/>
        <v>0</v>
      </c>
      <c r="AK528" s="3" t="b">
        <f t="shared" si="1596"/>
        <v>0</v>
      </c>
      <c r="AL528" s="3" t="b">
        <f t="shared" si="1596"/>
        <v>0</v>
      </c>
      <c r="AM528" s="3" t="b">
        <f t="shared" si="1596"/>
        <v>0</v>
      </c>
      <c r="AN528" s="8" t="b">
        <f t="shared" si="1596"/>
        <v>0</v>
      </c>
      <c r="AO528" s="10" t="b">
        <f t="shared" si="11"/>
        <v>1</v>
      </c>
      <c r="AP528" s="3" t="b">
        <f t="shared" ref="AP528:AZ528" si="1597">AND(AO528,C528=P$21)</f>
        <v>0</v>
      </c>
      <c r="AQ528" s="3" t="b">
        <f t="shared" si="1597"/>
        <v>0</v>
      </c>
      <c r="AR528" s="3" t="b">
        <f t="shared" si="1597"/>
        <v>0</v>
      </c>
      <c r="AS528" s="3" t="b">
        <f t="shared" si="1597"/>
        <v>0</v>
      </c>
      <c r="AT528" s="3" t="b">
        <f t="shared" si="1597"/>
        <v>0</v>
      </c>
      <c r="AU528" s="3" t="b">
        <f t="shared" si="1597"/>
        <v>0</v>
      </c>
      <c r="AV528" s="3" t="b">
        <f t="shared" si="1597"/>
        <v>0</v>
      </c>
      <c r="AW528" s="3" t="b">
        <f t="shared" si="1597"/>
        <v>0</v>
      </c>
      <c r="AX528" s="3" t="b">
        <f t="shared" si="1597"/>
        <v>0</v>
      </c>
      <c r="AY528" s="3" t="b">
        <f t="shared" si="1597"/>
        <v>0</v>
      </c>
      <c r="AZ528" s="3" t="b">
        <f t="shared" si="1597"/>
        <v>0</v>
      </c>
    </row>
    <row r="529">
      <c r="A529" s="9" t="s">
        <v>583</v>
      </c>
      <c r="B529" s="3">
        <f t="shared" ref="B529:M529" si="1598">VALUE(MID($A529,B$1,1))</f>
        <v>0</v>
      </c>
      <c r="C529" s="3">
        <f t="shared" si="1598"/>
        <v>1</v>
      </c>
      <c r="D529" s="3">
        <f t="shared" si="1598"/>
        <v>0</v>
      </c>
      <c r="E529" s="3">
        <f t="shared" si="1598"/>
        <v>0</v>
      </c>
      <c r="F529" s="3">
        <f t="shared" si="1598"/>
        <v>1</v>
      </c>
      <c r="G529" s="3">
        <f t="shared" si="1598"/>
        <v>0</v>
      </c>
      <c r="H529" s="3">
        <f t="shared" si="1598"/>
        <v>1</v>
      </c>
      <c r="I529" s="3">
        <f t="shared" si="1598"/>
        <v>0</v>
      </c>
      <c r="J529" s="3">
        <f t="shared" si="1598"/>
        <v>1</v>
      </c>
      <c r="K529" s="3">
        <f t="shared" si="1598"/>
        <v>0</v>
      </c>
      <c r="L529" s="3">
        <f t="shared" si="1598"/>
        <v>1</v>
      </c>
      <c r="M529" s="3">
        <f t="shared" si="1598"/>
        <v>0</v>
      </c>
      <c r="AA529" s="3">
        <f t="shared" si="8"/>
        <v>1194</v>
      </c>
      <c r="AB529" s="7" t="b">
        <v>1</v>
      </c>
      <c r="AC529" s="3" t="b">
        <f t="shared" si="9"/>
        <v>1</v>
      </c>
      <c r="AD529" s="3" t="b">
        <f t="shared" ref="AD529:AN529" si="1599">AND(AC529,C529=P$15)</f>
        <v>0</v>
      </c>
      <c r="AE529" s="3" t="b">
        <f t="shared" si="1599"/>
        <v>0</v>
      </c>
      <c r="AF529" s="3" t="b">
        <f t="shared" si="1599"/>
        <v>0</v>
      </c>
      <c r="AG529" s="3" t="b">
        <f t="shared" si="1599"/>
        <v>0</v>
      </c>
      <c r="AH529" s="3" t="b">
        <f t="shared" si="1599"/>
        <v>0</v>
      </c>
      <c r="AI529" s="3" t="b">
        <f t="shared" si="1599"/>
        <v>0</v>
      </c>
      <c r="AJ529" s="3" t="b">
        <f t="shared" si="1599"/>
        <v>0</v>
      </c>
      <c r="AK529" s="3" t="b">
        <f t="shared" si="1599"/>
        <v>0</v>
      </c>
      <c r="AL529" s="3" t="b">
        <f t="shared" si="1599"/>
        <v>0</v>
      </c>
      <c r="AM529" s="3" t="b">
        <f t="shared" si="1599"/>
        <v>0</v>
      </c>
      <c r="AN529" s="8" t="b">
        <f t="shared" si="1599"/>
        <v>0</v>
      </c>
      <c r="AO529" s="10" t="b">
        <f t="shared" si="11"/>
        <v>0</v>
      </c>
      <c r="AP529" s="3" t="b">
        <f t="shared" ref="AP529:AZ529" si="1600">AND(AO529,C529=P$21)</f>
        <v>0</v>
      </c>
      <c r="AQ529" s="3" t="b">
        <f t="shared" si="1600"/>
        <v>0</v>
      </c>
      <c r="AR529" s="3" t="b">
        <f t="shared" si="1600"/>
        <v>0</v>
      </c>
      <c r="AS529" s="3" t="b">
        <f t="shared" si="1600"/>
        <v>0</v>
      </c>
      <c r="AT529" s="3" t="b">
        <f t="shared" si="1600"/>
        <v>0</v>
      </c>
      <c r="AU529" s="3" t="b">
        <f t="shared" si="1600"/>
        <v>0</v>
      </c>
      <c r="AV529" s="3" t="b">
        <f t="shared" si="1600"/>
        <v>0</v>
      </c>
      <c r="AW529" s="3" t="b">
        <f t="shared" si="1600"/>
        <v>0</v>
      </c>
      <c r="AX529" s="3" t="b">
        <f t="shared" si="1600"/>
        <v>0</v>
      </c>
      <c r="AY529" s="3" t="b">
        <f t="shared" si="1600"/>
        <v>0</v>
      </c>
      <c r="AZ529" s="3" t="b">
        <f t="shared" si="1600"/>
        <v>0</v>
      </c>
    </row>
    <row r="530">
      <c r="A530" s="9" t="s">
        <v>584</v>
      </c>
      <c r="B530" s="3">
        <f t="shared" ref="B530:M530" si="1601">VALUE(MID($A530,B$1,1))</f>
        <v>0</v>
      </c>
      <c r="C530" s="3">
        <f t="shared" si="1601"/>
        <v>0</v>
      </c>
      <c r="D530" s="3">
        <f t="shared" si="1601"/>
        <v>1</v>
      </c>
      <c r="E530" s="3">
        <f t="shared" si="1601"/>
        <v>1</v>
      </c>
      <c r="F530" s="3">
        <f t="shared" si="1601"/>
        <v>0</v>
      </c>
      <c r="G530" s="3">
        <f t="shared" si="1601"/>
        <v>0</v>
      </c>
      <c r="H530" s="3">
        <f t="shared" si="1601"/>
        <v>0</v>
      </c>
      <c r="I530" s="3">
        <f t="shared" si="1601"/>
        <v>1</v>
      </c>
      <c r="J530" s="3">
        <f t="shared" si="1601"/>
        <v>0</v>
      </c>
      <c r="K530" s="3">
        <f t="shared" si="1601"/>
        <v>1</v>
      </c>
      <c r="L530" s="3">
        <f t="shared" si="1601"/>
        <v>1</v>
      </c>
      <c r="M530" s="3">
        <f t="shared" si="1601"/>
        <v>0</v>
      </c>
      <c r="AA530" s="3">
        <f t="shared" si="8"/>
        <v>790</v>
      </c>
      <c r="AB530" s="7" t="b">
        <v>1</v>
      </c>
      <c r="AC530" s="3" t="b">
        <f t="shared" si="9"/>
        <v>1</v>
      </c>
      <c r="AD530" s="3" t="b">
        <f t="shared" ref="AD530:AN530" si="1602">AND(AC530,C530=P$15)</f>
        <v>1</v>
      </c>
      <c r="AE530" s="3" t="b">
        <f t="shared" si="1602"/>
        <v>1</v>
      </c>
      <c r="AF530" s="3" t="b">
        <f t="shared" si="1602"/>
        <v>1</v>
      </c>
      <c r="AG530" s="3" t="b">
        <f t="shared" si="1602"/>
        <v>1</v>
      </c>
      <c r="AH530" s="3" t="b">
        <f t="shared" si="1602"/>
        <v>1</v>
      </c>
      <c r="AI530" s="3" t="b">
        <f t="shared" si="1602"/>
        <v>1</v>
      </c>
      <c r="AJ530" s="3" t="b">
        <f t="shared" si="1602"/>
        <v>0</v>
      </c>
      <c r="AK530" s="3" t="b">
        <f t="shared" si="1602"/>
        <v>0</v>
      </c>
      <c r="AL530" s="3" t="b">
        <f t="shared" si="1602"/>
        <v>0</v>
      </c>
      <c r="AM530" s="3" t="b">
        <f t="shared" si="1602"/>
        <v>0</v>
      </c>
      <c r="AN530" s="8" t="b">
        <f t="shared" si="1602"/>
        <v>0</v>
      </c>
      <c r="AO530" s="10" t="b">
        <f t="shared" si="11"/>
        <v>0</v>
      </c>
      <c r="AP530" s="3" t="b">
        <f t="shared" ref="AP530:AZ530" si="1603">AND(AO530,C530=P$21)</f>
        <v>0</v>
      </c>
      <c r="AQ530" s="3" t="b">
        <f t="shared" si="1603"/>
        <v>0</v>
      </c>
      <c r="AR530" s="3" t="b">
        <f t="shared" si="1603"/>
        <v>0</v>
      </c>
      <c r="AS530" s="3" t="b">
        <f t="shared" si="1603"/>
        <v>0</v>
      </c>
      <c r="AT530" s="3" t="b">
        <f t="shared" si="1603"/>
        <v>0</v>
      </c>
      <c r="AU530" s="3" t="b">
        <f t="shared" si="1603"/>
        <v>0</v>
      </c>
      <c r="AV530" s="3" t="b">
        <f t="shared" si="1603"/>
        <v>0</v>
      </c>
      <c r="AW530" s="3" t="b">
        <f t="shared" si="1603"/>
        <v>0</v>
      </c>
      <c r="AX530" s="3" t="b">
        <f t="shared" si="1603"/>
        <v>0</v>
      </c>
      <c r="AY530" s="3" t="b">
        <f t="shared" si="1603"/>
        <v>0</v>
      </c>
      <c r="AZ530" s="3" t="b">
        <f t="shared" si="1603"/>
        <v>0</v>
      </c>
    </row>
    <row r="531">
      <c r="A531" s="9" t="s">
        <v>585</v>
      </c>
      <c r="B531" s="3">
        <f t="shared" ref="B531:M531" si="1604">VALUE(MID($A531,B$1,1))</f>
        <v>0</v>
      </c>
      <c r="C531" s="3">
        <f t="shared" si="1604"/>
        <v>1</v>
      </c>
      <c r="D531" s="3">
        <f t="shared" si="1604"/>
        <v>1</v>
      </c>
      <c r="E531" s="3">
        <f t="shared" si="1604"/>
        <v>0</v>
      </c>
      <c r="F531" s="3">
        <f t="shared" si="1604"/>
        <v>1</v>
      </c>
      <c r="G531" s="3">
        <f t="shared" si="1604"/>
        <v>1</v>
      </c>
      <c r="H531" s="3">
        <f t="shared" si="1604"/>
        <v>1</v>
      </c>
      <c r="I531" s="3">
        <f t="shared" si="1604"/>
        <v>1</v>
      </c>
      <c r="J531" s="3">
        <f t="shared" si="1604"/>
        <v>1</v>
      </c>
      <c r="K531" s="3">
        <f t="shared" si="1604"/>
        <v>1</v>
      </c>
      <c r="L531" s="3">
        <f t="shared" si="1604"/>
        <v>0</v>
      </c>
      <c r="M531" s="3">
        <f t="shared" si="1604"/>
        <v>1</v>
      </c>
      <c r="AA531" s="3">
        <f t="shared" si="8"/>
        <v>1789</v>
      </c>
      <c r="AB531" s="7" t="b">
        <v>1</v>
      </c>
      <c r="AC531" s="3" t="b">
        <f t="shared" si="9"/>
        <v>1</v>
      </c>
      <c r="AD531" s="3" t="b">
        <f t="shared" ref="AD531:AN531" si="1605">AND(AC531,C531=P$15)</f>
        <v>0</v>
      </c>
      <c r="AE531" s="3" t="b">
        <f t="shared" si="1605"/>
        <v>0</v>
      </c>
      <c r="AF531" s="3" t="b">
        <f t="shared" si="1605"/>
        <v>0</v>
      </c>
      <c r="AG531" s="3" t="b">
        <f t="shared" si="1605"/>
        <v>0</v>
      </c>
      <c r="AH531" s="3" t="b">
        <f t="shared" si="1605"/>
        <v>0</v>
      </c>
      <c r="AI531" s="3" t="b">
        <f t="shared" si="1605"/>
        <v>0</v>
      </c>
      <c r="AJ531" s="3" t="b">
        <f t="shared" si="1605"/>
        <v>0</v>
      </c>
      <c r="AK531" s="3" t="b">
        <f t="shared" si="1605"/>
        <v>0</v>
      </c>
      <c r="AL531" s="3" t="b">
        <f t="shared" si="1605"/>
        <v>0</v>
      </c>
      <c r="AM531" s="3" t="b">
        <f t="shared" si="1605"/>
        <v>0</v>
      </c>
      <c r="AN531" s="8" t="b">
        <f t="shared" si="1605"/>
        <v>0</v>
      </c>
      <c r="AO531" s="10" t="b">
        <f t="shared" si="11"/>
        <v>0</v>
      </c>
      <c r="AP531" s="3" t="b">
        <f t="shared" ref="AP531:AZ531" si="1606">AND(AO531,C531=P$21)</f>
        <v>0</v>
      </c>
      <c r="AQ531" s="3" t="b">
        <f t="shared" si="1606"/>
        <v>0</v>
      </c>
      <c r="AR531" s="3" t="b">
        <f t="shared" si="1606"/>
        <v>0</v>
      </c>
      <c r="AS531" s="3" t="b">
        <f t="shared" si="1606"/>
        <v>0</v>
      </c>
      <c r="AT531" s="3" t="b">
        <f t="shared" si="1606"/>
        <v>0</v>
      </c>
      <c r="AU531" s="3" t="b">
        <f t="shared" si="1606"/>
        <v>0</v>
      </c>
      <c r="AV531" s="3" t="b">
        <f t="shared" si="1606"/>
        <v>0</v>
      </c>
      <c r="AW531" s="3" t="b">
        <f t="shared" si="1606"/>
        <v>0</v>
      </c>
      <c r="AX531" s="3" t="b">
        <f t="shared" si="1606"/>
        <v>0</v>
      </c>
      <c r="AY531" s="3" t="b">
        <f t="shared" si="1606"/>
        <v>0</v>
      </c>
      <c r="AZ531" s="3" t="b">
        <f t="shared" si="1606"/>
        <v>0</v>
      </c>
    </row>
    <row r="532">
      <c r="A532" s="9" t="s">
        <v>586</v>
      </c>
      <c r="B532" s="3">
        <f t="shared" ref="B532:M532" si="1607">VALUE(MID($A532,B$1,1))</f>
        <v>0</v>
      </c>
      <c r="C532" s="3">
        <f t="shared" si="1607"/>
        <v>0</v>
      </c>
      <c r="D532" s="3">
        <f t="shared" si="1607"/>
        <v>1</v>
      </c>
      <c r="E532" s="3">
        <f t="shared" si="1607"/>
        <v>1</v>
      </c>
      <c r="F532" s="3">
        <f t="shared" si="1607"/>
        <v>1</v>
      </c>
      <c r="G532" s="3">
        <f t="shared" si="1607"/>
        <v>0</v>
      </c>
      <c r="H532" s="3">
        <f t="shared" si="1607"/>
        <v>1</v>
      </c>
      <c r="I532" s="3">
        <f t="shared" si="1607"/>
        <v>1</v>
      </c>
      <c r="J532" s="3">
        <f t="shared" si="1607"/>
        <v>0</v>
      </c>
      <c r="K532" s="3">
        <f t="shared" si="1607"/>
        <v>1</v>
      </c>
      <c r="L532" s="3">
        <f t="shared" si="1607"/>
        <v>1</v>
      </c>
      <c r="M532" s="3">
        <f t="shared" si="1607"/>
        <v>0</v>
      </c>
      <c r="AA532" s="3">
        <f t="shared" si="8"/>
        <v>950</v>
      </c>
      <c r="AB532" s="7" t="b">
        <v>1</v>
      </c>
      <c r="AC532" s="3" t="b">
        <f t="shared" si="9"/>
        <v>1</v>
      </c>
      <c r="AD532" s="3" t="b">
        <f t="shared" ref="AD532:AN532" si="1608">AND(AC532,C532=P$15)</f>
        <v>1</v>
      </c>
      <c r="AE532" s="3" t="b">
        <f t="shared" si="1608"/>
        <v>1</v>
      </c>
      <c r="AF532" s="3" t="b">
        <f t="shared" si="1608"/>
        <v>1</v>
      </c>
      <c r="AG532" s="3" t="b">
        <f t="shared" si="1608"/>
        <v>0</v>
      </c>
      <c r="AH532" s="3" t="b">
        <f t="shared" si="1608"/>
        <v>0</v>
      </c>
      <c r="AI532" s="3" t="b">
        <f t="shared" si="1608"/>
        <v>0</v>
      </c>
      <c r="AJ532" s="3" t="b">
        <f t="shared" si="1608"/>
        <v>0</v>
      </c>
      <c r="AK532" s="3" t="b">
        <f t="shared" si="1608"/>
        <v>0</v>
      </c>
      <c r="AL532" s="3" t="b">
        <f t="shared" si="1608"/>
        <v>0</v>
      </c>
      <c r="AM532" s="3" t="b">
        <f t="shared" si="1608"/>
        <v>0</v>
      </c>
      <c r="AN532" s="8" t="b">
        <f t="shared" si="1608"/>
        <v>0</v>
      </c>
      <c r="AO532" s="10" t="b">
        <f t="shared" si="11"/>
        <v>0</v>
      </c>
      <c r="AP532" s="3" t="b">
        <f t="shared" ref="AP532:AZ532" si="1609">AND(AO532,C532=P$21)</f>
        <v>0</v>
      </c>
      <c r="AQ532" s="3" t="b">
        <f t="shared" si="1609"/>
        <v>0</v>
      </c>
      <c r="AR532" s="3" t="b">
        <f t="shared" si="1609"/>
        <v>0</v>
      </c>
      <c r="AS532" s="3" t="b">
        <f t="shared" si="1609"/>
        <v>0</v>
      </c>
      <c r="AT532" s="3" t="b">
        <f t="shared" si="1609"/>
        <v>0</v>
      </c>
      <c r="AU532" s="3" t="b">
        <f t="shared" si="1609"/>
        <v>0</v>
      </c>
      <c r="AV532" s="3" t="b">
        <f t="shared" si="1609"/>
        <v>0</v>
      </c>
      <c r="AW532" s="3" t="b">
        <f t="shared" si="1609"/>
        <v>0</v>
      </c>
      <c r="AX532" s="3" t="b">
        <f t="shared" si="1609"/>
        <v>0</v>
      </c>
      <c r="AY532" s="3" t="b">
        <f t="shared" si="1609"/>
        <v>0</v>
      </c>
      <c r="AZ532" s="3" t="b">
        <f t="shared" si="1609"/>
        <v>0</v>
      </c>
    </row>
    <row r="533">
      <c r="A533" s="9" t="s">
        <v>587</v>
      </c>
      <c r="B533" s="3">
        <f t="shared" ref="B533:M533" si="1610">VALUE(MID($A533,B$1,1))</f>
        <v>0</v>
      </c>
      <c r="C533" s="3">
        <f t="shared" si="1610"/>
        <v>0</v>
      </c>
      <c r="D533" s="3">
        <f t="shared" si="1610"/>
        <v>0</v>
      </c>
      <c r="E533" s="3">
        <f t="shared" si="1610"/>
        <v>0</v>
      </c>
      <c r="F533" s="3">
        <f t="shared" si="1610"/>
        <v>0</v>
      </c>
      <c r="G533" s="3">
        <f t="shared" si="1610"/>
        <v>1</v>
      </c>
      <c r="H533" s="3">
        <f t="shared" si="1610"/>
        <v>1</v>
      </c>
      <c r="I533" s="3">
        <f t="shared" si="1610"/>
        <v>1</v>
      </c>
      <c r="J533" s="3">
        <f t="shared" si="1610"/>
        <v>0</v>
      </c>
      <c r="K533" s="3">
        <f t="shared" si="1610"/>
        <v>1</v>
      </c>
      <c r="L533" s="3">
        <f t="shared" si="1610"/>
        <v>0</v>
      </c>
      <c r="M533" s="3">
        <f t="shared" si="1610"/>
        <v>0</v>
      </c>
      <c r="AA533" s="3">
        <f t="shared" si="8"/>
        <v>116</v>
      </c>
      <c r="AB533" s="7" t="b">
        <v>1</v>
      </c>
      <c r="AC533" s="3" t="b">
        <f t="shared" si="9"/>
        <v>1</v>
      </c>
      <c r="AD533" s="3" t="b">
        <f t="shared" ref="AD533:AN533" si="1611">AND(AC533,C533=P$15)</f>
        <v>1</v>
      </c>
      <c r="AE533" s="3" t="b">
        <f t="shared" si="1611"/>
        <v>0</v>
      </c>
      <c r="AF533" s="3" t="b">
        <f t="shared" si="1611"/>
        <v>0</v>
      </c>
      <c r="AG533" s="3" t="b">
        <f t="shared" si="1611"/>
        <v>0</v>
      </c>
      <c r="AH533" s="3" t="b">
        <f t="shared" si="1611"/>
        <v>0</v>
      </c>
      <c r="AI533" s="3" t="b">
        <f t="shared" si="1611"/>
        <v>0</v>
      </c>
      <c r="AJ533" s="3" t="b">
        <f t="shared" si="1611"/>
        <v>0</v>
      </c>
      <c r="AK533" s="3" t="b">
        <f t="shared" si="1611"/>
        <v>0</v>
      </c>
      <c r="AL533" s="3" t="b">
        <f t="shared" si="1611"/>
        <v>0</v>
      </c>
      <c r="AM533" s="3" t="b">
        <f t="shared" si="1611"/>
        <v>0</v>
      </c>
      <c r="AN533" s="8" t="b">
        <f t="shared" si="1611"/>
        <v>0</v>
      </c>
      <c r="AO533" s="10" t="b">
        <f t="shared" si="11"/>
        <v>0</v>
      </c>
      <c r="AP533" s="3" t="b">
        <f t="shared" ref="AP533:AZ533" si="1612">AND(AO533,C533=P$21)</f>
        <v>0</v>
      </c>
      <c r="AQ533" s="3" t="b">
        <f t="shared" si="1612"/>
        <v>0</v>
      </c>
      <c r="AR533" s="3" t="b">
        <f t="shared" si="1612"/>
        <v>0</v>
      </c>
      <c r="AS533" s="3" t="b">
        <f t="shared" si="1612"/>
        <v>0</v>
      </c>
      <c r="AT533" s="3" t="b">
        <f t="shared" si="1612"/>
        <v>0</v>
      </c>
      <c r="AU533" s="3" t="b">
        <f t="shared" si="1612"/>
        <v>0</v>
      </c>
      <c r="AV533" s="3" t="b">
        <f t="shared" si="1612"/>
        <v>0</v>
      </c>
      <c r="AW533" s="3" t="b">
        <f t="shared" si="1612"/>
        <v>0</v>
      </c>
      <c r="AX533" s="3" t="b">
        <f t="shared" si="1612"/>
        <v>0</v>
      </c>
      <c r="AY533" s="3" t="b">
        <f t="shared" si="1612"/>
        <v>0</v>
      </c>
      <c r="AZ533" s="3" t="b">
        <f t="shared" si="1612"/>
        <v>0</v>
      </c>
    </row>
    <row r="534">
      <c r="A534" s="9" t="s">
        <v>588</v>
      </c>
      <c r="B534" s="3">
        <f t="shared" ref="B534:M534" si="1613">VALUE(MID($A534,B$1,1))</f>
        <v>1</v>
      </c>
      <c r="C534" s="3">
        <f t="shared" si="1613"/>
        <v>0</v>
      </c>
      <c r="D534" s="3">
        <f t="shared" si="1613"/>
        <v>1</v>
      </c>
      <c r="E534" s="3">
        <f t="shared" si="1613"/>
        <v>0</v>
      </c>
      <c r="F534" s="3">
        <f t="shared" si="1613"/>
        <v>0</v>
      </c>
      <c r="G534" s="3">
        <f t="shared" si="1613"/>
        <v>0</v>
      </c>
      <c r="H534" s="3">
        <f t="shared" si="1613"/>
        <v>1</v>
      </c>
      <c r="I534" s="3">
        <f t="shared" si="1613"/>
        <v>0</v>
      </c>
      <c r="J534" s="3">
        <f t="shared" si="1613"/>
        <v>0</v>
      </c>
      <c r="K534" s="3">
        <f t="shared" si="1613"/>
        <v>1</v>
      </c>
      <c r="L534" s="3">
        <f t="shared" si="1613"/>
        <v>0</v>
      </c>
      <c r="M534" s="3">
        <f t="shared" si="1613"/>
        <v>1</v>
      </c>
      <c r="AA534" s="3">
        <f t="shared" si="8"/>
        <v>2597</v>
      </c>
      <c r="AB534" s="7" t="b">
        <v>1</v>
      </c>
      <c r="AC534" s="3" t="b">
        <f t="shared" si="9"/>
        <v>0</v>
      </c>
      <c r="AD534" s="3" t="b">
        <f t="shared" ref="AD534:AN534" si="1614">AND(AC534,C534=P$15)</f>
        <v>0</v>
      </c>
      <c r="AE534" s="3" t="b">
        <f t="shared" si="1614"/>
        <v>0</v>
      </c>
      <c r="AF534" s="3" t="b">
        <f t="shared" si="1614"/>
        <v>0</v>
      </c>
      <c r="AG534" s="3" t="b">
        <f t="shared" si="1614"/>
        <v>0</v>
      </c>
      <c r="AH534" s="3" t="b">
        <f t="shared" si="1614"/>
        <v>0</v>
      </c>
      <c r="AI534" s="3" t="b">
        <f t="shared" si="1614"/>
        <v>0</v>
      </c>
      <c r="AJ534" s="3" t="b">
        <f t="shared" si="1614"/>
        <v>0</v>
      </c>
      <c r="AK534" s="3" t="b">
        <f t="shared" si="1614"/>
        <v>0</v>
      </c>
      <c r="AL534" s="3" t="b">
        <f t="shared" si="1614"/>
        <v>0</v>
      </c>
      <c r="AM534" s="3" t="b">
        <f t="shared" si="1614"/>
        <v>0</v>
      </c>
      <c r="AN534" s="8" t="b">
        <f t="shared" si="1614"/>
        <v>0</v>
      </c>
      <c r="AO534" s="10" t="b">
        <f t="shared" si="11"/>
        <v>1</v>
      </c>
      <c r="AP534" s="3" t="b">
        <f t="shared" ref="AP534:AZ534" si="1615">AND(AO534,C534=P$21)</f>
        <v>1</v>
      </c>
      <c r="AQ534" s="3" t="b">
        <f t="shared" si="1615"/>
        <v>1</v>
      </c>
      <c r="AR534" s="3" t="b">
        <f t="shared" si="1615"/>
        <v>1</v>
      </c>
      <c r="AS534" s="3" t="b">
        <f t="shared" si="1615"/>
        <v>0</v>
      </c>
      <c r="AT534" s="3" t="b">
        <f t="shared" si="1615"/>
        <v>0</v>
      </c>
      <c r="AU534" s="3" t="b">
        <f t="shared" si="1615"/>
        <v>0</v>
      </c>
      <c r="AV534" s="3" t="b">
        <f t="shared" si="1615"/>
        <v>0</v>
      </c>
      <c r="AW534" s="3" t="b">
        <f t="shared" si="1615"/>
        <v>0</v>
      </c>
      <c r="AX534" s="3" t="b">
        <f t="shared" si="1615"/>
        <v>0</v>
      </c>
      <c r="AY534" s="3" t="b">
        <f t="shared" si="1615"/>
        <v>0</v>
      </c>
      <c r="AZ534" s="3" t="b">
        <f t="shared" si="1615"/>
        <v>0</v>
      </c>
    </row>
    <row r="535">
      <c r="A535" s="9" t="s">
        <v>589</v>
      </c>
      <c r="B535" s="3">
        <f t="shared" ref="B535:M535" si="1616">VALUE(MID($A535,B$1,1))</f>
        <v>1</v>
      </c>
      <c r="C535" s="3">
        <f t="shared" si="1616"/>
        <v>1</v>
      </c>
      <c r="D535" s="3">
        <f t="shared" si="1616"/>
        <v>0</v>
      </c>
      <c r="E535" s="3">
        <f t="shared" si="1616"/>
        <v>0</v>
      </c>
      <c r="F535" s="3">
        <f t="shared" si="1616"/>
        <v>0</v>
      </c>
      <c r="G535" s="3">
        <f t="shared" si="1616"/>
        <v>1</v>
      </c>
      <c r="H535" s="3">
        <f t="shared" si="1616"/>
        <v>1</v>
      </c>
      <c r="I535" s="3">
        <f t="shared" si="1616"/>
        <v>0</v>
      </c>
      <c r="J535" s="3">
        <f t="shared" si="1616"/>
        <v>0</v>
      </c>
      <c r="K535" s="3">
        <f t="shared" si="1616"/>
        <v>1</v>
      </c>
      <c r="L535" s="3">
        <f t="shared" si="1616"/>
        <v>0</v>
      </c>
      <c r="M535" s="3">
        <f t="shared" si="1616"/>
        <v>0</v>
      </c>
      <c r="AA535" s="3">
        <f t="shared" si="8"/>
        <v>3172</v>
      </c>
      <c r="AB535" s="7" t="b">
        <v>1</v>
      </c>
      <c r="AC535" s="3" t="b">
        <f t="shared" si="9"/>
        <v>0</v>
      </c>
      <c r="AD535" s="3" t="b">
        <f t="shared" ref="AD535:AN535" si="1617">AND(AC535,C535=P$15)</f>
        <v>0</v>
      </c>
      <c r="AE535" s="3" t="b">
        <f t="shared" si="1617"/>
        <v>0</v>
      </c>
      <c r="AF535" s="3" t="b">
        <f t="shared" si="1617"/>
        <v>0</v>
      </c>
      <c r="AG535" s="3" t="b">
        <f t="shared" si="1617"/>
        <v>0</v>
      </c>
      <c r="AH535" s="3" t="b">
        <f t="shared" si="1617"/>
        <v>0</v>
      </c>
      <c r="AI535" s="3" t="b">
        <f t="shared" si="1617"/>
        <v>0</v>
      </c>
      <c r="AJ535" s="3" t="b">
        <f t="shared" si="1617"/>
        <v>0</v>
      </c>
      <c r="AK535" s="3" t="b">
        <f t="shared" si="1617"/>
        <v>0</v>
      </c>
      <c r="AL535" s="3" t="b">
        <f t="shared" si="1617"/>
        <v>0</v>
      </c>
      <c r="AM535" s="3" t="b">
        <f t="shared" si="1617"/>
        <v>0</v>
      </c>
      <c r="AN535" s="8" t="b">
        <f t="shared" si="1617"/>
        <v>0</v>
      </c>
      <c r="AO535" s="10" t="b">
        <f t="shared" si="11"/>
        <v>1</v>
      </c>
      <c r="AP535" s="3" t="b">
        <f t="shared" ref="AP535:AZ535" si="1618">AND(AO535,C535=P$21)</f>
        <v>0</v>
      </c>
      <c r="AQ535" s="3" t="b">
        <f t="shared" si="1618"/>
        <v>0</v>
      </c>
      <c r="AR535" s="3" t="b">
        <f t="shared" si="1618"/>
        <v>0</v>
      </c>
      <c r="AS535" s="3" t="b">
        <f t="shared" si="1618"/>
        <v>0</v>
      </c>
      <c r="AT535" s="3" t="b">
        <f t="shared" si="1618"/>
        <v>0</v>
      </c>
      <c r="AU535" s="3" t="b">
        <f t="shared" si="1618"/>
        <v>0</v>
      </c>
      <c r="AV535" s="3" t="b">
        <f t="shared" si="1618"/>
        <v>0</v>
      </c>
      <c r="AW535" s="3" t="b">
        <f t="shared" si="1618"/>
        <v>0</v>
      </c>
      <c r="AX535" s="3" t="b">
        <f t="shared" si="1618"/>
        <v>0</v>
      </c>
      <c r="AY535" s="3" t="b">
        <f t="shared" si="1618"/>
        <v>0</v>
      </c>
      <c r="AZ535" s="3" t="b">
        <f t="shared" si="1618"/>
        <v>0</v>
      </c>
    </row>
    <row r="536">
      <c r="A536" s="9" t="s">
        <v>590</v>
      </c>
      <c r="B536" s="3">
        <f t="shared" ref="B536:M536" si="1619">VALUE(MID($A536,B$1,1))</f>
        <v>1</v>
      </c>
      <c r="C536" s="3">
        <f t="shared" si="1619"/>
        <v>0</v>
      </c>
      <c r="D536" s="3">
        <f t="shared" si="1619"/>
        <v>0</v>
      </c>
      <c r="E536" s="3">
        <f t="shared" si="1619"/>
        <v>0</v>
      </c>
      <c r="F536" s="3">
        <f t="shared" si="1619"/>
        <v>0</v>
      </c>
      <c r="G536" s="3">
        <f t="shared" si="1619"/>
        <v>0</v>
      </c>
      <c r="H536" s="3">
        <f t="shared" si="1619"/>
        <v>0</v>
      </c>
      <c r="I536" s="3">
        <f t="shared" si="1619"/>
        <v>1</v>
      </c>
      <c r="J536" s="3">
        <f t="shared" si="1619"/>
        <v>1</v>
      </c>
      <c r="K536" s="3">
        <f t="shared" si="1619"/>
        <v>0</v>
      </c>
      <c r="L536" s="3">
        <f t="shared" si="1619"/>
        <v>0</v>
      </c>
      <c r="M536" s="3">
        <f t="shared" si="1619"/>
        <v>1</v>
      </c>
      <c r="AA536" s="3">
        <f t="shared" si="8"/>
        <v>2073</v>
      </c>
      <c r="AB536" s="7" t="b">
        <v>1</v>
      </c>
      <c r="AC536" s="3" t="b">
        <f t="shared" si="9"/>
        <v>0</v>
      </c>
      <c r="AD536" s="3" t="b">
        <f t="shared" ref="AD536:AN536" si="1620">AND(AC536,C536=P$15)</f>
        <v>0</v>
      </c>
      <c r="AE536" s="3" t="b">
        <f t="shared" si="1620"/>
        <v>0</v>
      </c>
      <c r="AF536" s="3" t="b">
        <f t="shared" si="1620"/>
        <v>0</v>
      </c>
      <c r="AG536" s="3" t="b">
        <f t="shared" si="1620"/>
        <v>0</v>
      </c>
      <c r="AH536" s="3" t="b">
        <f t="shared" si="1620"/>
        <v>0</v>
      </c>
      <c r="AI536" s="3" t="b">
        <f t="shared" si="1620"/>
        <v>0</v>
      </c>
      <c r="AJ536" s="3" t="b">
        <f t="shared" si="1620"/>
        <v>0</v>
      </c>
      <c r="AK536" s="3" t="b">
        <f t="shared" si="1620"/>
        <v>0</v>
      </c>
      <c r="AL536" s="3" t="b">
        <f t="shared" si="1620"/>
        <v>0</v>
      </c>
      <c r="AM536" s="3" t="b">
        <f t="shared" si="1620"/>
        <v>0</v>
      </c>
      <c r="AN536" s="8" t="b">
        <f t="shared" si="1620"/>
        <v>0</v>
      </c>
      <c r="AO536" s="10" t="b">
        <f t="shared" si="11"/>
        <v>1</v>
      </c>
      <c r="AP536" s="3" t="b">
        <f t="shared" ref="AP536:AZ536" si="1621">AND(AO536,C536=P$21)</f>
        <v>1</v>
      </c>
      <c r="AQ536" s="3" t="b">
        <f t="shared" si="1621"/>
        <v>0</v>
      </c>
      <c r="AR536" s="3" t="b">
        <f t="shared" si="1621"/>
        <v>0</v>
      </c>
      <c r="AS536" s="3" t="b">
        <f t="shared" si="1621"/>
        <v>0</v>
      </c>
      <c r="AT536" s="3" t="b">
        <f t="shared" si="1621"/>
        <v>0</v>
      </c>
      <c r="AU536" s="3" t="b">
        <f t="shared" si="1621"/>
        <v>0</v>
      </c>
      <c r="AV536" s="3" t="b">
        <f t="shared" si="1621"/>
        <v>0</v>
      </c>
      <c r="AW536" s="3" t="b">
        <f t="shared" si="1621"/>
        <v>0</v>
      </c>
      <c r="AX536" s="3" t="b">
        <f t="shared" si="1621"/>
        <v>0</v>
      </c>
      <c r="AY536" s="3" t="b">
        <f t="shared" si="1621"/>
        <v>0</v>
      </c>
      <c r="AZ536" s="3" t="b">
        <f t="shared" si="1621"/>
        <v>0</v>
      </c>
    </row>
    <row r="537">
      <c r="A537" s="9" t="s">
        <v>591</v>
      </c>
      <c r="B537" s="3">
        <f t="shared" ref="B537:M537" si="1622">VALUE(MID($A537,B$1,1))</f>
        <v>0</v>
      </c>
      <c r="C537" s="3">
        <f t="shared" si="1622"/>
        <v>1</v>
      </c>
      <c r="D537" s="3">
        <f t="shared" si="1622"/>
        <v>1</v>
      </c>
      <c r="E537" s="3">
        <f t="shared" si="1622"/>
        <v>1</v>
      </c>
      <c r="F537" s="3">
        <f t="shared" si="1622"/>
        <v>1</v>
      </c>
      <c r="G537" s="3">
        <f t="shared" si="1622"/>
        <v>0</v>
      </c>
      <c r="H537" s="3">
        <f t="shared" si="1622"/>
        <v>0</v>
      </c>
      <c r="I537" s="3">
        <f t="shared" si="1622"/>
        <v>1</v>
      </c>
      <c r="J537" s="3">
        <f t="shared" si="1622"/>
        <v>1</v>
      </c>
      <c r="K537" s="3">
        <f t="shared" si="1622"/>
        <v>0</v>
      </c>
      <c r="L537" s="3">
        <f t="shared" si="1622"/>
        <v>0</v>
      </c>
      <c r="M537" s="3">
        <f t="shared" si="1622"/>
        <v>1</v>
      </c>
      <c r="AA537" s="3">
        <f t="shared" si="8"/>
        <v>1945</v>
      </c>
      <c r="AB537" s="7" t="b">
        <v>1</v>
      </c>
      <c r="AC537" s="3" t="b">
        <f t="shared" si="9"/>
        <v>1</v>
      </c>
      <c r="AD537" s="3" t="b">
        <f t="shared" ref="AD537:AN537" si="1623">AND(AC537,C537=P$15)</f>
        <v>0</v>
      </c>
      <c r="AE537" s="3" t="b">
        <f t="shared" si="1623"/>
        <v>0</v>
      </c>
      <c r="AF537" s="3" t="b">
        <f t="shared" si="1623"/>
        <v>0</v>
      </c>
      <c r="AG537" s="3" t="b">
        <f t="shared" si="1623"/>
        <v>0</v>
      </c>
      <c r="AH537" s="3" t="b">
        <f t="shared" si="1623"/>
        <v>0</v>
      </c>
      <c r="AI537" s="3" t="b">
        <f t="shared" si="1623"/>
        <v>0</v>
      </c>
      <c r="AJ537" s="3" t="b">
        <f t="shared" si="1623"/>
        <v>0</v>
      </c>
      <c r="AK537" s="3" t="b">
        <f t="shared" si="1623"/>
        <v>0</v>
      </c>
      <c r="AL537" s="3" t="b">
        <f t="shared" si="1623"/>
        <v>0</v>
      </c>
      <c r="AM537" s="3" t="b">
        <f t="shared" si="1623"/>
        <v>0</v>
      </c>
      <c r="AN537" s="8" t="b">
        <f t="shared" si="1623"/>
        <v>0</v>
      </c>
      <c r="AO537" s="10" t="b">
        <f t="shared" si="11"/>
        <v>0</v>
      </c>
      <c r="AP537" s="3" t="b">
        <f t="shared" ref="AP537:AZ537" si="1624">AND(AO537,C537=P$21)</f>
        <v>0</v>
      </c>
      <c r="AQ537" s="3" t="b">
        <f t="shared" si="1624"/>
        <v>0</v>
      </c>
      <c r="AR537" s="3" t="b">
        <f t="shared" si="1624"/>
        <v>0</v>
      </c>
      <c r="AS537" s="3" t="b">
        <f t="shared" si="1624"/>
        <v>0</v>
      </c>
      <c r="AT537" s="3" t="b">
        <f t="shared" si="1624"/>
        <v>0</v>
      </c>
      <c r="AU537" s="3" t="b">
        <f t="shared" si="1624"/>
        <v>0</v>
      </c>
      <c r="AV537" s="3" t="b">
        <f t="shared" si="1624"/>
        <v>0</v>
      </c>
      <c r="AW537" s="3" t="b">
        <f t="shared" si="1624"/>
        <v>0</v>
      </c>
      <c r="AX537" s="3" t="b">
        <f t="shared" si="1624"/>
        <v>0</v>
      </c>
      <c r="AY537" s="3" t="b">
        <f t="shared" si="1624"/>
        <v>0</v>
      </c>
      <c r="AZ537" s="3" t="b">
        <f t="shared" si="1624"/>
        <v>0</v>
      </c>
    </row>
    <row r="538">
      <c r="A538" s="9" t="s">
        <v>592</v>
      </c>
      <c r="B538" s="3">
        <f t="shared" ref="B538:M538" si="1625">VALUE(MID($A538,B$1,1))</f>
        <v>1</v>
      </c>
      <c r="C538" s="3">
        <f t="shared" si="1625"/>
        <v>0</v>
      </c>
      <c r="D538" s="3">
        <f t="shared" si="1625"/>
        <v>0</v>
      </c>
      <c r="E538" s="3">
        <f t="shared" si="1625"/>
        <v>0</v>
      </c>
      <c r="F538" s="3">
        <f t="shared" si="1625"/>
        <v>1</v>
      </c>
      <c r="G538" s="3">
        <f t="shared" si="1625"/>
        <v>0</v>
      </c>
      <c r="H538" s="3">
        <f t="shared" si="1625"/>
        <v>1</v>
      </c>
      <c r="I538" s="3">
        <f t="shared" si="1625"/>
        <v>1</v>
      </c>
      <c r="J538" s="3">
        <f t="shared" si="1625"/>
        <v>0</v>
      </c>
      <c r="K538" s="3">
        <f t="shared" si="1625"/>
        <v>0</v>
      </c>
      <c r="L538" s="3">
        <f t="shared" si="1625"/>
        <v>1</v>
      </c>
      <c r="M538" s="3">
        <f t="shared" si="1625"/>
        <v>0</v>
      </c>
      <c r="AA538" s="3">
        <f t="shared" si="8"/>
        <v>2226</v>
      </c>
      <c r="AB538" s="7" t="b">
        <v>1</v>
      </c>
      <c r="AC538" s="3" t="b">
        <f t="shared" si="9"/>
        <v>0</v>
      </c>
      <c r="AD538" s="3" t="b">
        <f t="shared" ref="AD538:AN538" si="1626">AND(AC538,C538=P$15)</f>
        <v>0</v>
      </c>
      <c r="AE538" s="3" t="b">
        <f t="shared" si="1626"/>
        <v>0</v>
      </c>
      <c r="AF538" s="3" t="b">
        <f t="shared" si="1626"/>
        <v>0</v>
      </c>
      <c r="AG538" s="3" t="b">
        <f t="shared" si="1626"/>
        <v>0</v>
      </c>
      <c r="AH538" s="3" t="b">
        <f t="shared" si="1626"/>
        <v>0</v>
      </c>
      <c r="AI538" s="3" t="b">
        <f t="shared" si="1626"/>
        <v>0</v>
      </c>
      <c r="AJ538" s="3" t="b">
        <f t="shared" si="1626"/>
        <v>0</v>
      </c>
      <c r="AK538" s="3" t="b">
        <f t="shared" si="1626"/>
        <v>0</v>
      </c>
      <c r="AL538" s="3" t="b">
        <f t="shared" si="1626"/>
        <v>0</v>
      </c>
      <c r="AM538" s="3" t="b">
        <f t="shared" si="1626"/>
        <v>0</v>
      </c>
      <c r="AN538" s="8" t="b">
        <f t="shared" si="1626"/>
        <v>0</v>
      </c>
      <c r="AO538" s="10" t="b">
        <f t="shared" si="11"/>
        <v>1</v>
      </c>
      <c r="AP538" s="3" t="b">
        <f t="shared" ref="AP538:AZ538" si="1627">AND(AO538,C538=P$21)</f>
        <v>1</v>
      </c>
      <c r="AQ538" s="3" t="b">
        <f t="shared" si="1627"/>
        <v>0</v>
      </c>
      <c r="AR538" s="3" t="b">
        <f t="shared" si="1627"/>
        <v>0</v>
      </c>
      <c r="AS538" s="3" t="b">
        <f t="shared" si="1627"/>
        <v>0</v>
      </c>
      <c r="AT538" s="3" t="b">
        <f t="shared" si="1627"/>
        <v>0</v>
      </c>
      <c r="AU538" s="3" t="b">
        <f t="shared" si="1627"/>
        <v>0</v>
      </c>
      <c r="AV538" s="3" t="b">
        <f t="shared" si="1627"/>
        <v>0</v>
      </c>
      <c r="AW538" s="3" t="b">
        <f t="shared" si="1627"/>
        <v>0</v>
      </c>
      <c r="AX538" s="3" t="b">
        <f t="shared" si="1627"/>
        <v>0</v>
      </c>
      <c r="AY538" s="3" t="b">
        <f t="shared" si="1627"/>
        <v>0</v>
      </c>
      <c r="AZ538" s="3" t="b">
        <f t="shared" si="1627"/>
        <v>0</v>
      </c>
    </row>
    <row r="539">
      <c r="A539" s="9" t="s">
        <v>593</v>
      </c>
      <c r="B539" s="3">
        <f t="shared" ref="B539:M539" si="1628">VALUE(MID($A539,B$1,1))</f>
        <v>1</v>
      </c>
      <c r="C539" s="3">
        <f t="shared" si="1628"/>
        <v>0</v>
      </c>
      <c r="D539" s="3">
        <f t="shared" si="1628"/>
        <v>0</v>
      </c>
      <c r="E539" s="3">
        <f t="shared" si="1628"/>
        <v>1</v>
      </c>
      <c r="F539" s="3">
        <f t="shared" si="1628"/>
        <v>1</v>
      </c>
      <c r="G539" s="3">
        <f t="shared" si="1628"/>
        <v>0</v>
      </c>
      <c r="H539" s="3">
        <f t="shared" si="1628"/>
        <v>1</v>
      </c>
      <c r="I539" s="3">
        <f t="shared" si="1628"/>
        <v>1</v>
      </c>
      <c r="J539" s="3">
        <f t="shared" si="1628"/>
        <v>1</v>
      </c>
      <c r="K539" s="3">
        <f t="shared" si="1628"/>
        <v>0</v>
      </c>
      <c r="L539" s="3">
        <f t="shared" si="1628"/>
        <v>1</v>
      </c>
      <c r="M539" s="3">
        <f t="shared" si="1628"/>
        <v>1</v>
      </c>
      <c r="AA539" s="3">
        <f t="shared" si="8"/>
        <v>2491</v>
      </c>
      <c r="AB539" s="7" t="b">
        <v>1</v>
      </c>
      <c r="AC539" s="3" t="b">
        <f t="shared" si="9"/>
        <v>0</v>
      </c>
      <c r="AD539" s="3" t="b">
        <f t="shared" ref="AD539:AN539" si="1629">AND(AC539,C539=P$15)</f>
        <v>0</v>
      </c>
      <c r="AE539" s="3" t="b">
        <f t="shared" si="1629"/>
        <v>0</v>
      </c>
      <c r="AF539" s="3" t="b">
        <f t="shared" si="1629"/>
        <v>0</v>
      </c>
      <c r="AG539" s="3" t="b">
        <f t="shared" si="1629"/>
        <v>0</v>
      </c>
      <c r="AH539" s="3" t="b">
        <f t="shared" si="1629"/>
        <v>0</v>
      </c>
      <c r="AI539" s="3" t="b">
        <f t="shared" si="1629"/>
        <v>0</v>
      </c>
      <c r="AJ539" s="3" t="b">
        <f t="shared" si="1629"/>
        <v>0</v>
      </c>
      <c r="AK539" s="3" t="b">
        <f t="shared" si="1629"/>
        <v>0</v>
      </c>
      <c r="AL539" s="3" t="b">
        <f t="shared" si="1629"/>
        <v>0</v>
      </c>
      <c r="AM539" s="3" t="b">
        <f t="shared" si="1629"/>
        <v>0</v>
      </c>
      <c r="AN539" s="8" t="b">
        <f t="shared" si="1629"/>
        <v>0</v>
      </c>
      <c r="AO539" s="10" t="b">
        <f t="shared" si="11"/>
        <v>1</v>
      </c>
      <c r="AP539" s="3" t="b">
        <f t="shared" ref="AP539:AZ539" si="1630">AND(AO539,C539=P$21)</f>
        <v>1</v>
      </c>
      <c r="AQ539" s="3" t="b">
        <f t="shared" si="1630"/>
        <v>0</v>
      </c>
      <c r="AR539" s="3" t="b">
        <f t="shared" si="1630"/>
        <v>0</v>
      </c>
      <c r="AS539" s="3" t="b">
        <f t="shared" si="1630"/>
        <v>0</v>
      </c>
      <c r="AT539" s="3" t="b">
        <f t="shared" si="1630"/>
        <v>0</v>
      </c>
      <c r="AU539" s="3" t="b">
        <f t="shared" si="1630"/>
        <v>0</v>
      </c>
      <c r="AV539" s="3" t="b">
        <f t="shared" si="1630"/>
        <v>0</v>
      </c>
      <c r="AW539" s="3" t="b">
        <f t="shared" si="1630"/>
        <v>0</v>
      </c>
      <c r="AX539" s="3" t="b">
        <f t="shared" si="1630"/>
        <v>0</v>
      </c>
      <c r="AY539" s="3" t="b">
        <f t="shared" si="1630"/>
        <v>0</v>
      </c>
      <c r="AZ539" s="3" t="b">
        <f t="shared" si="1630"/>
        <v>0</v>
      </c>
    </row>
    <row r="540">
      <c r="A540" s="9" t="s">
        <v>594</v>
      </c>
      <c r="B540" s="3">
        <f t="shared" ref="B540:M540" si="1631">VALUE(MID($A540,B$1,1))</f>
        <v>1</v>
      </c>
      <c r="C540" s="3">
        <f t="shared" si="1631"/>
        <v>0</v>
      </c>
      <c r="D540" s="3">
        <f t="shared" si="1631"/>
        <v>0</v>
      </c>
      <c r="E540" s="3">
        <f t="shared" si="1631"/>
        <v>0</v>
      </c>
      <c r="F540" s="3">
        <f t="shared" si="1631"/>
        <v>1</v>
      </c>
      <c r="G540" s="3">
        <f t="shared" si="1631"/>
        <v>1</v>
      </c>
      <c r="H540" s="3">
        <f t="shared" si="1631"/>
        <v>1</v>
      </c>
      <c r="I540" s="3">
        <f t="shared" si="1631"/>
        <v>1</v>
      </c>
      <c r="J540" s="3">
        <f t="shared" si="1631"/>
        <v>1</v>
      </c>
      <c r="K540" s="3">
        <f t="shared" si="1631"/>
        <v>0</v>
      </c>
      <c r="L540" s="3">
        <f t="shared" si="1631"/>
        <v>1</v>
      </c>
      <c r="M540" s="3">
        <f t="shared" si="1631"/>
        <v>0</v>
      </c>
      <c r="AA540" s="3">
        <f t="shared" si="8"/>
        <v>2298</v>
      </c>
      <c r="AB540" s="7" t="b">
        <v>1</v>
      </c>
      <c r="AC540" s="3" t="b">
        <f t="shared" si="9"/>
        <v>0</v>
      </c>
      <c r="AD540" s="3" t="b">
        <f t="shared" ref="AD540:AN540" si="1632">AND(AC540,C540=P$15)</f>
        <v>0</v>
      </c>
      <c r="AE540" s="3" t="b">
        <f t="shared" si="1632"/>
        <v>0</v>
      </c>
      <c r="AF540" s="3" t="b">
        <f t="shared" si="1632"/>
        <v>0</v>
      </c>
      <c r="AG540" s="3" t="b">
        <f t="shared" si="1632"/>
        <v>0</v>
      </c>
      <c r="AH540" s="3" t="b">
        <f t="shared" si="1632"/>
        <v>0</v>
      </c>
      <c r="AI540" s="3" t="b">
        <f t="shared" si="1632"/>
        <v>0</v>
      </c>
      <c r="AJ540" s="3" t="b">
        <f t="shared" si="1632"/>
        <v>0</v>
      </c>
      <c r="AK540" s="3" t="b">
        <f t="shared" si="1632"/>
        <v>0</v>
      </c>
      <c r="AL540" s="3" t="b">
        <f t="shared" si="1632"/>
        <v>0</v>
      </c>
      <c r="AM540" s="3" t="b">
        <f t="shared" si="1632"/>
        <v>0</v>
      </c>
      <c r="AN540" s="8" t="b">
        <f t="shared" si="1632"/>
        <v>0</v>
      </c>
      <c r="AO540" s="10" t="b">
        <f t="shared" si="11"/>
        <v>1</v>
      </c>
      <c r="AP540" s="3" t="b">
        <f t="shared" ref="AP540:AZ540" si="1633">AND(AO540,C540=P$21)</f>
        <v>1</v>
      </c>
      <c r="AQ540" s="3" t="b">
        <f t="shared" si="1633"/>
        <v>0</v>
      </c>
      <c r="AR540" s="3" t="b">
        <f t="shared" si="1633"/>
        <v>0</v>
      </c>
      <c r="AS540" s="3" t="b">
        <f t="shared" si="1633"/>
        <v>0</v>
      </c>
      <c r="AT540" s="3" t="b">
        <f t="shared" si="1633"/>
        <v>0</v>
      </c>
      <c r="AU540" s="3" t="b">
        <f t="shared" si="1633"/>
        <v>0</v>
      </c>
      <c r="AV540" s="3" t="b">
        <f t="shared" si="1633"/>
        <v>0</v>
      </c>
      <c r="AW540" s="3" t="b">
        <f t="shared" si="1633"/>
        <v>0</v>
      </c>
      <c r="AX540" s="3" t="b">
        <f t="shared" si="1633"/>
        <v>0</v>
      </c>
      <c r="AY540" s="3" t="b">
        <f t="shared" si="1633"/>
        <v>0</v>
      </c>
      <c r="AZ540" s="3" t="b">
        <f t="shared" si="1633"/>
        <v>0</v>
      </c>
    </row>
    <row r="541">
      <c r="A541" s="9" t="s">
        <v>595</v>
      </c>
      <c r="B541" s="3">
        <f t="shared" ref="B541:M541" si="1634">VALUE(MID($A541,B$1,1))</f>
        <v>0</v>
      </c>
      <c r="C541" s="3">
        <f t="shared" si="1634"/>
        <v>1</v>
      </c>
      <c r="D541" s="3">
        <f t="shared" si="1634"/>
        <v>1</v>
      </c>
      <c r="E541" s="3">
        <f t="shared" si="1634"/>
        <v>0</v>
      </c>
      <c r="F541" s="3">
        <f t="shared" si="1634"/>
        <v>1</v>
      </c>
      <c r="G541" s="3">
        <f t="shared" si="1634"/>
        <v>1</v>
      </c>
      <c r="H541" s="3">
        <f t="shared" si="1634"/>
        <v>0</v>
      </c>
      <c r="I541" s="3">
        <f t="shared" si="1634"/>
        <v>1</v>
      </c>
      <c r="J541" s="3">
        <f t="shared" si="1634"/>
        <v>1</v>
      </c>
      <c r="K541" s="3">
        <f t="shared" si="1634"/>
        <v>0</v>
      </c>
      <c r="L541" s="3">
        <f t="shared" si="1634"/>
        <v>0</v>
      </c>
      <c r="M541" s="3">
        <f t="shared" si="1634"/>
        <v>1</v>
      </c>
      <c r="AA541" s="3">
        <f t="shared" si="8"/>
        <v>1753</v>
      </c>
      <c r="AB541" s="7" t="b">
        <v>1</v>
      </c>
      <c r="AC541" s="3" t="b">
        <f t="shared" si="9"/>
        <v>1</v>
      </c>
      <c r="AD541" s="3" t="b">
        <f t="shared" ref="AD541:AN541" si="1635">AND(AC541,C541=P$15)</f>
        <v>0</v>
      </c>
      <c r="AE541" s="3" t="b">
        <f t="shared" si="1635"/>
        <v>0</v>
      </c>
      <c r="AF541" s="3" t="b">
        <f t="shared" si="1635"/>
        <v>0</v>
      </c>
      <c r="AG541" s="3" t="b">
        <f t="shared" si="1635"/>
        <v>0</v>
      </c>
      <c r="AH541" s="3" t="b">
        <f t="shared" si="1635"/>
        <v>0</v>
      </c>
      <c r="AI541" s="3" t="b">
        <f t="shared" si="1635"/>
        <v>0</v>
      </c>
      <c r="AJ541" s="3" t="b">
        <f t="shared" si="1635"/>
        <v>0</v>
      </c>
      <c r="AK541" s="3" t="b">
        <f t="shared" si="1635"/>
        <v>0</v>
      </c>
      <c r="AL541" s="3" t="b">
        <f t="shared" si="1635"/>
        <v>0</v>
      </c>
      <c r="AM541" s="3" t="b">
        <f t="shared" si="1635"/>
        <v>0</v>
      </c>
      <c r="AN541" s="8" t="b">
        <f t="shared" si="1635"/>
        <v>0</v>
      </c>
      <c r="AO541" s="10" t="b">
        <f t="shared" si="11"/>
        <v>0</v>
      </c>
      <c r="AP541" s="3" t="b">
        <f t="shared" ref="AP541:AZ541" si="1636">AND(AO541,C541=P$21)</f>
        <v>0</v>
      </c>
      <c r="AQ541" s="3" t="b">
        <f t="shared" si="1636"/>
        <v>0</v>
      </c>
      <c r="AR541" s="3" t="b">
        <f t="shared" si="1636"/>
        <v>0</v>
      </c>
      <c r="AS541" s="3" t="b">
        <f t="shared" si="1636"/>
        <v>0</v>
      </c>
      <c r="AT541" s="3" t="b">
        <f t="shared" si="1636"/>
        <v>0</v>
      </c>
      <c r="AU541" s="3" t="b">
        <f t="shared" si="1636"/>
        <v>0</v>
      </c>
      <c r="AV541" s="3" t="b">
        <f t="shared" si="1636"/>
        <v>0</v>
      </c>
      <c r="AW541" s="3" t="b">
        <f t="shared" si="1636"/>
        <v>0</v>
      </c>
      <c r="AX541" s="3" t="b">
        <f t="shared" si="1636"/>
        <v>0</v>
      </c>
      <c r="AY541" s="3" t="b">
        <f t="shared" si="1636"/>
        <v>0</v>
      </c>
      <c r="AZ541" s="3" t="b">
        <f t="shared" si="1636"/>
        <v>0</v>
      </c>
    </row>
    <row r="542">
      <c r="A542" s="9" t="s">
        <v>596</v>
      </c>
      <c r="B542" s="3">
        <f t="shared" ref="B542:M542" si="1637">VALUE(MID($A542,B$1,1))</f>
        <v>0</v>
      </c>
      <c r="C542" s="3">
        <f t="shared" si="1637"/>
        <v>1</v>
      </c>
      <c r="D542" s="3">
        <f t="shared" si="1637"/>
        <v>1</v>
      </c>
      <c r="E542" s="3">
        <f t="shared" si="1637"/>
        <v>0</v>
      </c>
      <c r="F542" s="3">
        <f t="shared" si="1637"/>
        <v>0</v>
      </c>
      <c r="G542" s="3">
        <f t="shared" si="1637"/>
        <v>0</v>
      </c>
      <c r="H542" s="3">
        <f t="shared" si="1637"/>
        <v>0</v>
      </c>
      <c r="I542" s="3">
        <f t="shared" si="1637"/>
        <v>1</v>
      </c>
      <c r="J542" s="3">
        <f t="shared" si="1637"/>
        <v>1</v>
      </c>
      <c r="K542" s="3">
        <f t="shared" si="1637"/>
        <v>0</v>
      </c>
      <c r="L542" s="3">
        <f t="shared" si="1637"/>
        <v>0</v>
      </c>
      <c r="M542" s="3">
        <f t="shared" si="1637"/>
        <v>0</v>
      </c>
      <c r="AA542" s="3">
        <f t="shared" si="8"/>
        <v>1560</v>
      </c>
      <c r="AB542" s="7" t="b">
        <v>1</v>
      </c>
      <c r="AC542" s="3" t="b">
        <f t="shared" si="9"/>
        <v>1</v>
      </c>
      <c r="AD542" s="3" t="b">
        <f t="shared" ref="AD542:AN542" si="1638">AND(AC542,C542=P$15)</f>
        <v>0</v>
      </c>
      <c r="AE542" s="3" t="b">
        <f t="shared" si="1638"/>
        <v>0</v>
      </c>
      <c r="AF542" s="3" t="b">
        <f t="shared" si="1638"/>
        <v>0</v>
      </c>
      <c r="AG542" s="3" t="b">
        <f t="shared" si="1638"/>
        <v>0</v>
      </c>
      <c r="AH542" s="3" t="b">
        <f t="shared" si="1638"/>
        <v>0</v>
      </c>
      <c r="AI542" s="3" t="b">
        <f t="shared" si="1638"/>
        <v>0</v>
      </c>
      <c r="AJ542" s="3" t="b">
        <f t="shared" si="1638"/>
        <v>0</v>
      </c>
      <c r="AK542" s="3" t="b">
        <f t="shared" si="1638"/>
        <v>0</v>
      </c>
      <c r="AL542" s="3" t="b">
        <f t="shared" si="1638"/>
        <v>0</v>
      </c>
      <c r="AM542" s="3" t="b">
        <f t="shared" si="1638"/>
        <v>0</v>
      </c>
      <c r="AN542" s="8" t="b">
        <f t="shared" si="1638"/>
        <v>0</v>
      </c>
      <c r="AO542" s="10" t="b">
        <f t="shared" si="11"/>
        <v>0</v>
      </c>
      <c r="AP542" s="3" t="b">
        <f t="shared" ref="AP542:AZ542" si="1639">AND(AO542,C542=P$21)</f>
        <v>0</v>
      </c>
      <c r="AQ542" s="3" t="b">
        <f t="shared" si="1639"/>
        <v>0</v>
      </c>
      <c r="AR542" s="3" t="b">
        <f t="shared" si="1639"/>
        <v>0</v>
      </c>
      <c r="AS542" s="3" t="b">
        <f t="shared" si="1639"/>
        <v>0</v>
      </c>
      <c r="AT542" s="3" t="b">
        <f t="shared" si="1639"/>
        <v>0</v>
      </c>
      <c r="AU542" s="3" t="b">
        <f t="shared" si="1639"/>
        <v>0</v>
      </c>
      <c r="AV542" s="3" t="b">
        <f t="shared" si="1639"/>
        <v>0</v>
      </c>
      <c r="AW542" s="3" t="b">
        <f t="shared" si="1639"/>
        <v>0</v>
      </c>
      <c r="AX542" s="3" t="b">
        <f t="shared" si="1639"/>
        <v>0</v>
      </c>
      <c r="AY542" s="3" t="b">
        <f t="shared" si="1639"/>
        <v>0</v>
      </c>
      <c r="AZ542" s="3" t="b">
        <f t="shared" si="1639"/>
        <v>0</v>
      </c>
    </row>
    <row r="543">
      <c r="A543" s="9" t="s">
        <v>597</v>
      </c>
      <c r="B543" s="3">
        <f t="shared" ref="B543:M543" si="1640">VALUE(MID($A543,B$1,1))</f>
        <v>0</v>
      </c>
      <c r="C543" s="3">
        <f t="shared" si="1640"/>
        <v>1</v>
      </c>
      <c r="D543" s="3">
        <f t="shared" si="1640"/>
        <v>0</v>
      </c>
      <c r="E543" s="3">
        <f t="shared" si="1640"/>
        <v>1</v>
      </c>
      <c r="F543" s="3">
        <f t="shared" si="1640"/>
        <v>1</v>
      </c>
      <c r="G543" s="3">
        <f t="shared" si="1640"/>
        <v>0</v>
      </c>
      <c r="H543" s="3">
        <f t="shared" si="1640"/>
        <v>1</v>
      </c>
      <c r="I543" s="3">
        <f t="shared" si="1640"/>
        <v>1</v>
      </c>
      <c r="J543" s="3">
        <f t="shared" si="1640"/>
        <v>1</v>
      </c>
      <c r="K543" s="3">
        <f t="shared" si="1640"/>
        <v>1</v>
      </c>
      <c r="L543" s="3">
        <f t="shared" si="1640"/>
        <v>0</v>
      </c>
      <c r="M543" s="3">
        <f t="shared" si="1640"/>
        <v>0</v>
      </c>
      <c r="AA543" s="3">
        <f t="shared" si="8"/>
        <v>1468</v>
      </c>
      <c r="AB543" s="7" t="b">
        <v>1</v>
      </c>
      <c r="AC543" s="3" t="b">
        <f t="shared" si="9"/>
        <v>1</v>
      </c>
      <c r="AD543" s="3" t="b">
        <f t="shared" ref="AD543:AN543" si="1641">AND(AC543,C543=P$15)</f>
        <v>0</v>
      </c>
      <c r="AE543" s="3" t="b">
        <f t="shared" si="1641"/>
        <v>0</v>
      </c>
      <c r="AF543" s="3" t="b">
        <f t="shared" si="1641"/>
        <v>0</v>
      </c>
      <c r="AG543" s="3" t="b">
        <f t="shared" si="1641"/>
        <v>0</v>
      </c>
      <c r="AH543" s="3" t="b">
        <f t="shared" si="1641"/>
        <v>0</v>
      </c>
      <c r="AI543" s="3" t="b">
        <f t="shared" si="1641"/>
        <v>0</v>
      </c>
      <c r="AJ543" s="3" t="b">
        <f t="shared" si="1641"/>
        <v>0</v>
      </c>
      <c r="AK543" s="3" t="b">
        <f t="shared" si="1641"/>
        <v>0</v>
      </c>
      <c r="AL543" s="3" t="b">
        <f t="shared" si="1641"/>
        <v>0</v>
      </c>
      <c r="AM543" s="3" t="b">
        <f t="shared" si="1641"/>
        <v>0</v>
      </c>
      <c r="AN543" s="8" t="b">
        <f t="shared" si="1641"/>
        <v>0</v>
      </c>
      <c r="AO543" s="10" t="b">
        <f t="shared" si="11"/>
        <v>0</v>
      </c>
      <c r="AP543" s="3" t="b">
        <f t="shared" ref="AP543:AZ543" si="1642">AND(AO543,C543=P$21)</f>
        <v>0</v>
      </c>
      <c r="AQ543" s="3" t="b">
        <f t="shared" si="1642"/>
        <v>0</v>
      </c>
      <c r="AR543" s="3" t="b">
        <f t="shared" si="1642"/>
        <v>0</v>
      </c>
      <c r="AS543" s="3" t="b">
        <f t="shared" si="1642"/>
        <v>0</v>
      </c>
      <c r="AT543" s="3" t="b">
        <f t="shared" si="1642"/>
        <v>0</v>
      </c>
      <c r="AU543" s="3" t="b">
        <f t="shared" si="1642"/>
        <v>0</v>
      </c>
      <c r="AV543" s="3" t="b">
        <f t="shared" si="1642"/>
        <v>0</v>
      </c>
      <c r="AW543" s="3" t="b">
        <f t="shared" si="1642"/>
        <v>0</v>
      </c>
      <c r="AX543" s="3" t="b">
        <f t="shared" si="1642"/>
        <v>0</v>
      </c>
      <c r="AY543" s="3" t="b">
        <f t="shared" si="1642"/>
        <v>0</v>
      </c>
      <c r="AZ543" s="3" t="b">
        <f t="shared" si="1642"/>
        <v>0</v>
      </c>
    </row>
    <row r="544">
      <c r="A544" s="9" t="s">
        <v>598</v>
      </c>
      <c r="B544" s="3">
        <f t="shared" ref="B544:M544" si="1643">VALUE(MID($A544,B$1,1))</f>
        <v>1</v>
      </c>
      <c r="C544" s="3">
        <f t="shared" si="1643"/>
        <v>1</v>
      </c>
      <c r="D544" s="3">
        <f t="shared" si="1643"/>
        <v>1</v>
      </c>
      <c r="E544" s="3">
        <f t="shared" si="1643"/>
        <v>0</v>
      </c>
      <c r="F544" s="3">
        <f t="shared" si="1643"/>
        <v>0</v>
      </c>
      <c r="G544" s="3">
        <f t="shared" si="1643"/>
        <v>0</v>
      </c>
      <c r="H544" s="3">
        <f t="shared" si="1643"/>
        <v>1</v>
      </c>
      <c r="I544" s="3">
        <f t="shared" si="1643"/>
        <v>1</v>
      </c>
      <c r="J544" s="3">
        <f t="shared" si="1643"/>
        <v>0</v>
      </c>
      <c r="K544" s="3">
        <f t="shared" si="1643"/>
        <v>1</v>
      </c>
      <c r="L544" s="3">
        <f t="shared" si="1643"/>
        <v>0</v>
      </c>
      <c r="M544" s="3">
        <f t="shared" si="1643"/>
        <v>0</v>
      </c>
      <c r="AA544" s="3">
        <f t="shared" si="8"/>
        <v>3636</v>
      </c>
      <c r="AB544" s="7" t="b">
        <v>1</v>
      </c>
      <c r="AC544" s="3" t="b">
        <f t="shared" si="9"/>
        <v>0</v>
      </c>
      <c r="AD544" s="3" t="b">
        <f t="shared" ref="AD544:AN544" si="1644">AND(AC544,C544=P$15)</f>
        <v>0</v>
      </c>
      <c r="AE544" s="3" t="b">
        <f t="shared" si="1644"/>
        <v>0</v>
      </c>
      <c r="AF544" s="3" t="b">
        <f t="shared" si="1644"/>
        <v>0</v>
      </c>
      <c r="AG544" s="3" t="b">
        <f t="shared" si="1644"/>
        <v>0</v>
      </c>
      <c r="AH544" s="3" t="b">
        <f t="shared" si="1644"/>
        <v>0</v>
      </c>
      <c r="AI544" s="3" t="b">
        <f t="shared" si="1644"/>
        <v>0</v>
      </c>
      <c r="AJ544" s="3" t="b">
        <f t="shared" si="1644"/>
        <v>0</v>
      </c>
      <c r="AK544" s="3" t="b">
        <f t="shared" si="1644"/>
        <v>0</v>
      </c>
      <c r="AL544" s="3" t="b">
        <f t="shared" si="1644"/>
        <v>0</v>
      </c>
      <c r="AM544" s="3" t="b">
        <f t="shared" si="1644"/>
        <v>0</v>
      </c>
      <c r="AN544" s="8" t="b">
        <f t="shared" si="1644"/>
        <v>0</v>
      </c>
      <c r="AO544" s="10" t="b">
        <f t="shared" si="11"/>
        <v>1</v>
      </c>
      <c r="AP544" s="3" t="b">
        <f t="shared" ref="AP544:AZ544" si="1645">AND(AO544,C544=P$21)</f>
        <v>0</v>
      </c>
      <c r="AQ544" s="3" t="b">
        <f t="shared" si="1645"/>
        <v>0</v>
      </c>
      <c r="AR544" s="3" t="b">
        <f t="shared" si="1645"/>
        <v>0</v>
      </c>
      <c r="AS544" s="3" t="b">
        <f t="shared" si="1645"/>
        <v>0</v>
      </c>
      <c r="AT544" s="3" t="b">
        <f t="shared" si="1645"/>
        <v>0</v>
      </c>
      <c r="AU544" s="3" t="b">
        <f t="shared" si="1645"/>
        <v>0</v>
      </c>
      <c r="AV544" s="3" t="b">
        <f t="shared" si="1645"/>
        <v>0</v>
      </c>
      <c r="AW544" s="3" t="b">
        <f t="shared" si="1645"/>
        <v>0</v>
      </c>
      <c r="AX544" s="3" t="b">
        <f t="shared" si="1645"/>
        <v>0</v>
      </c>
      <c r="AY544" s="3" t="b">
        <f t="shared" si="1645"/>
        <v>0</v>
      </c>
      <c r="AZ544" s="3" t="b">
        <f t="shared" si="1645"/>
        <v>0</v>
      </c>
    </row>
    <row r="545">
      <c r="A545" s="9" t="s">
        <v>599</v>
      </c>
      <c r="B545" s="3">
        <f t="shared" ref="B545:M545" si="1646">VALUE(MID($A545,B$1,1))</f>
        <v>0</v>
      </c>
      <c r="C545" s="3">
        <f t="shared" si="1646"/>
        <v>0</v>
      </c>
      <c r="D545" s="3">
        <f t="shared" si="1646"/>
        <v>1</v>
      </c>
      <c r="E545" s="3">
        <f t="shared" si="1646"/>
        <v>1</v>
      </c>
      <c r="F545" s="3">
        <f t="shared" si="1646"/>
        <v>0</v>
      </c>
      <c r="G545" s="3">
        <f t="shared" si="1646"/>
        <v>0</v>
      </c>
      <c r="H545" s="3">
        <f t="shared" si="1646"/>
        <v>0</v>
      </c>
      <c r="I545" s="3">
        <f t="shared" si="1646"/>
        <v>0</v>
      </c>
      <c r="J545" s="3">
        <f t="shared" si="1646"/>
        <v>1</v>
      </c>
      <c r="K545" s="3">
        <f t="shared" si="1646"/>
        <v>1</v>
      </c>
      <c r="L545" s="3">
        <f t="shared" si="1646"/>
        <v>0</v>
      </c>
      <c r="M545" s="3">
        <f t="shared" si="1646"/>
        <v>0</v>
      </c>
      <c r="AA545" s="3">
        <f t="shared" si="8"/>
        <v>780</v>
      </c>
      <c r="AB545" s="7" t="b">
        <v>1</v>
      </c>
      <c r="AC545" s="3" t="b">
        <f t="shared" si="9"/>
        <v>1</v>
      </c>
      <c r="AD545" s="3" t="b">
        <f t="shared" ref="AD545:AN545" si="1647">AND(AC545,C545=P$15)</f>
        <v>1</v>
      </c>
      <c r="AE545" s="3" t="b">
        <f t="shared" si="1647"/>
        <v>1</v>
      </c>
      <c r="AF545" s="3" t="b">
        <f t="shared" si="1647"/>
        <v>1</v>
      </c>
      <c r="AG545" s="3" t="b">
        <f t="shared" si="1647"/>
        <v>1</v>
      </c>
      <c r="AH545" s="3" t="b">
        <f t="shared" si="1647"/>
        <v>1</v>
      </c>
      <c r="AI545" s="3" t="b">
        <f t="shared" si="1647"/>
        <v>1</v>
      </c>
      <c r="AJ545" s="3" t="b">
        <f t="shared" si="1647"/>
        <v>1</v>
      </c>
      <c r="AK545" s="3" t="b">
        <f t="shared" si="1647"/>
        <v>1</v>
      </c>
      <c r="AL545" s="3" t="b">
        <f t="shared" si="1647"/>
        <v>1</v>
      </c>
      <c r="AM545" s="3" t="b">
        <f t="shared" si="1647"/>
        <v>1</v>
      </c>
      <c r="AN545" s="8" t="b">
        <f t="shared" si="1647"/>
        <v>0</v>
      </c>
      <c r="AO545" s="10" t="b">
        <f t="shared" si="11"/>
        <v>0</v>
      </c>
      <c r="AP545" s="3" t="b">
        <f t="shared" ref="AP545:AZ545" si="1648">AND(AO545,C545=P$21)</f>
        <v>0</v>
      </c>
      <c r="AQ545" s="3" t="b">
        <f t="shared" si="1648"/>
        <v>0</v>
      </c>
      <c r="AR545" s="3" t="b">
        <f t="shared" si="1648"/>
        <v>0</v>
      </c>
      <c r="AS545" s="3" t="b">
        <f t="shared" si="1648"/>
        <v>0</v>
      </c>
      <c r="AT545" s="3" t="b">
        <f t="shared" si="1648"/>
        <v>0</v>
      </c>
      <c r="AU545" s="3" t="b">
        <f t="shared" si="1648"/>
        <v>0</v>
      </c>
      <c r="AV545" s="3" t="b">
        <f t="shared" si="1648"/>
        <v>0</v>
      </c>
      <c r="AW545" s="3" t="b">
        <f t="shared" si="1648"/>
        <v>0</v>
      </c>
      <c r="AX545" s="3" t="b">
        <f t="shared" si="1648"/>
        <v>0</v>
      </c>
      <c r="AY545" s="3" t="b">
        <f t="shared" si="1648"/>
        <v>0</v>
      </c>
      <c r="AZ545" s="3" t="b">
        <f t="shared" si="1648"/>
        <v>0</v>
      </c>
    </row>
    <row r="546">
      <c r="A546" s="9" t="s">
        <v>600</v>
      </c>
      <c r="B546" s="3">
        <f t="shared" ref="B546:M546" si="1649">VALUE(MID($A546,B$1,1))</f>
        <v>1</v>
      </c>
      <c r="C546" s="3">
        <f t="shared" si="1649"/>
        <v>1</v>
      </c>
      <c r="D546" s="3">
        <f t="shared" si="1649"/>
        <v>0</v>
      </c>
      <c r="E546" s="3">
        <f t="shared" si="1649"/>
        <v>0</v>
      </c>
      <c r="F546" s="3">
        <f t="shared" si="1649"/>
        <v>0</v>
      </c>
      <c r="G546" s="3">
        <f t="shared" si="1649"/>
        <v>1</v>
      </c>
      <c r="H546" s="3">
        <f t="shared" si="1649"/>
        <v>1</v>
      </c>
      <c r="I546" s="3">
        <f t="shared" si="1649"/>
        <v>1</v>
      </c>
      <c r="J546" s="3">
        <f t="shared" si="1649"/>
        <v>1</v>
      </c>
      <c r="K546" s="3">
        <f t="shared" si="1649"/>
        <v>0</v>
      </c>
      <c r="L546" s="3">
        <f t="shared" si="1649"/>
        <v>0</v>
      </c>
      <c r="M546" s="3">
        <f t="shared" si="1649"/>
        <v>1</v>
      </c>
      <c r="AA546" s="3">
        <f t="shared" si="8"/>
        <v>3193</v>
      </c>
      <c r="AB546" s="7" t="b">
        <v>1</v>
      </c>
      <c r="AC546" s="3" t="b">
        <f t="shared" si="9"/>
        <v>0</v>
      </c>
      <c r="AD546" s="3" t="b">
        <f t="shared" ref="AD546:AN546" si="1650">AND(AC546,C546=P$15)</f>
        <v>0</v>
      </c>
      <c r="AE546" s="3" t="b">
        <f t="shared" si="1650"/>
        <v>0</v>
      </c>
      <c r="AF546" s="3" t="b">
        <f t="shared" si="1650"/>
        <v>0</v>
      </c>
      <c r="AG546" s="3" t="b">
        <f t="shared" si="1650"/>
        <v>0</v>
      </c>
      <c r="AH546" s="3" t="b">
        <f t="shared" si="1650"/>
        <v>0</v>
      </c>
      <c r="AI546" s="3" t="b">
        <f t="shared" si="1650"/>
        <v>0</v>
      </c>
      <c r="AJ546" s="3" t="b">
        <f t="shared" si="1650"/>
        <v>0</v>
      </c>
      <c r="AK546" s="3" t="b">
        <f t="shared" si="1650"/>
        <v>0</v>
      </c>
      <c r="AL546" s="3" t="b">
        <f t="shared" si="1650"/>
        <v>0</v>
      </c>
      <c r="AM546" s="3" t="b">
        <f t="shared" si="1650"/>
        <v>0</v>
      </c>
      <c r="AN546" s="8" t="b">
        <f t="shared" si="1650"/>
        <v>0</v>
      </c>
      <c r="AO546" s="10" t="b">
        <f t="shared" si="11"/>
        <v>1</v>
      </c>
      <c r="AP546" s="3" t="b">
        <f t="shared" ref="AP546:AZ546" si="1651">AND(AO546,C546=P$21)</f>
        <v>0</v>
      </c>
      <c r="AQ546" s="3" t="b">
        <f t="shared" si="1651"/>
        <v>0</v>
      </c>
      <c r="AR546" s="3" t="b">
        <f t="shared" si="1651"/>
        <v>0</v>
      </c>
      <c r="AS546" s="3" t="b">
        <f t="shared" si="1651"/>
        <v>0</v>
      </c>
      <c r="AT546" s="3" t="b">
        <f t="shared" si="1651"/>
        <v>0</v>
      </c>
      <c r="AU546" s="3" t="b">
        <f t="shared" si="1651"/>
        <v>0</v>
      </c>
      <c r="AV546" s="3" t="b">
        <f t="shared" si="1651"/>
        <v>0</v>
      </c>
      <c r="AW546" s="3" t="b">
        <f t="shared" si="1651"/>
        <v>0</v>
      </c>
      <c r="AX546" s="3" t="b">
        <f t="shared" si="1651"/>
        <v>0</v>
      </c>
      <c r="AY546" s="3" t="b">
        <f t="shared" si="1651"/>
        <v>0</v>
      </c>
      <c r="AZ546" s="3" t="b">
        <f t="shared" si="1651"/>
        <v>0</v>
      </c>
    </row>
    <row r="547">
      <c r="A547" s="9" t="s">
        <v>601</v>
      </c>
      <c r="B547" s="3">
        <f t="shared" ref="B547:M547" si="1652">VALUE(MID($A547,B$1,1))</f>
        <v>1</v>
      </c>
      <c r="C547" s="3">
        <f t="shared" si="1652"/>
        <v>1</v>
      </c>
      <c r="D547" s="3">
        <f t="shared" si="1652"/>
        <v>0</v>
      </c>
      <c r="E547" s="3">
        <f t="shared" si="1652"/>
        <v>0</v>
      </c>
      <c r="F547" s="3">
        <f t="shared" si="1652"/>
        <v>1</v>
      </c>
      <c r="G547" s="3">
        <f t="shared" si="1652"/>
        <v>1</v>
      </c>
      <c r="H547" s="3">
        <f t="shared" si="1652"/>
        <v>0</v>
      </c>
      <c r="I547" s="3">
        <f t="shared" si="1652"/>
        <v>1</v>
      </c>
      <c r="J547" s="3">
        <f t="shared" si="1652"/>
        <v>1</v>
      </c>
      <c r="K547" s="3">
        <f t="shared" si="1652"/>
        <v>1</v>
      </c>
      <c r="L547" s="3">
        <f t="shared" si="1652"/>
        <v>0</v>
      </c>
      <c r="M547" s="3">
        <f t="shared" si="1652"/>
        <v>0</v>
      </c>
      <c r="AA547" s="3">
        <f t="shared" si="8"/>
        <v>3292</v>
      </c>
      <c r="AB547" s="7" t="b">
        <v>1</v>
      </c>
      <c r="AC547" s="3" t="b">
        <f t="shared" si="9"/>
        <v>0</v>
      </c>
      <c r="AD547" s="3" t="b">
        <f t="shared" ref="AD547:AN547" si="1653">AND(AC547,C547=P$15)</f>
        <v>0</v>
      </c>
      <c r="AE547" s="3" t="b">
        <f t="shared" si="1653"/>
        <v>0</v>
      </c>
      <c r="AF547" s="3" t="b">
        <f t="shared" si="1653"/>
        <v>0</v>
      </c>
      <c r="AG547" s="3" t="b">
        <f t="shared" si="1653"/>
        <v>0</v>
      </c>
      <c r="AH547" s="3" t="b">
        <f t="shared" si="1653"/>
        <v>0</v>
      </c>
      <c r="AI547" s="3" t="b">
        <f t="shared" si="1653"/>
        <v>0</v>
      </c>
      <c r="AJ547" s="3" t="b">
        <f t="shared" si="1653"/>
        <v>0</v>
      </c>
      <c r="AK547" s="3" t="b">
        <f t="shared" si="1653"/>
        <v>0</v>
      </c>
      <c r="AL547" s="3" t="b">
        <f t="shared" si="1653"/>
        <v>0</v>
      </c>
      <c r="AM547" s="3" t="b">
        <f t="shared" si="1653"/>
        <v>0</v>
      </c>
      <c r="AN547" s="8" t="b">
        <f t="shared" si="1653"/>
        <v>0</v>
      </c>
      <c r="AO547" s="10" t="b">
        <f t="shared" si="11"/>
        <v>1</v>
      </c>
      <c r="AP547" s="3" t="b">
        <f t="shared" ref="AP547:AZ547" si="1654">AND(AO547,C547=P$21)</f>
        <v>0</v>
      </c>
      <c r="AQ547" s="3" t="b">
        <f t="shared" si="1654"/>
        <v>0</v>
      </c>
      <c r="AR547" s="3" t="b">
        <f t="shared" si="1654"/>
        <v>0</v>
      </c>
      <c r="AS547" s="3" t="b">
        <f t="shared" si="1654"/>
        <v>0</v>
      </c>
      <c r="AT547" s="3" t="b">
        <f t="shared" si="1654"/>
        <v>0</v>
      </c>
      <c r="AU547" s="3" t="b">
        <f t="shared" si="1654"/>
        <v>0</v>
      </c>
      <c r="AV547" s="3" t="b">
        <f t="shared" si="1654"/>
        <v>0</v>
      </c>
      <c r="AW547" s="3" t="b">
        <f t="shared" si="1654"/>
        <v>0</v>
      </c>
      <c r="AX547" s="3" t="b">
        <f t="shared" si="1654"/>
        <v>0</v>
      </c>
      <c r="AY547" s="3" t="b">
        <f t="shared" si="1654"/>
        <v>0</v>
      </c>
      <c r="AZ547" s="3" t="b">
        <f t="shared" si="1654"/>
        <v>0</v>
      </c>
    </row>
    <row r="548">
      <c r="A548" s="9" t="s">
        <v>602</v>
      </c>
      <c r="B548" s="3">
        <f t="shared" ref="B548:M548" si="1655">VALUE(MID($A548,B$1,1))</f>
        <v>0</v>
      </c>
      <c r="C548" s="3">
        <f t="shared" si="1655"/>
        <v>1</v>
      </c>
      <c r="D548" s="3">
        <f t="shared" si="1655"/>
        <v>1</v>
      </c>
      <c r="E548" s="3">
        <f t="shared" si="1655"/>
        <v>1</v>
      </c>
      <c r="F548" s="3">
        <f t="shared" si="1655"/>
        <v>0</v>
      </c>
      <c r="G548" s="3">
        <f t="shared" si="1655"/>
        <v>0</v>
      </c>
      <c r="H548" s="3">
        <f t="shared" si="1655"/>
        <v>1</v>
      </c>
      <c r="I548" s="3">
        <f t="shared" si="1655"/>
        <v>1</v>
      </c>
      <c r="J548" s="3">
        <f t="shared" si="1655"/>
        <v>0</v>
      </c>
      <c r="K548" s="3">
        <f t="shared" si="1655"/>
        <v>0</v>
      </c>
      <c r="L548" s="3">
        <f t="shared" si="1655"/>
        <v>0</v>
      </c>
      <c r="M548" s="3">
        <f t="shared" si="1655"/>
        <v>0</v>
      </c>
      <c r="AA548" s="3">
        <f t="shared" si="8"/>
        <v>1840</v>
      </c>
      <c r="AB548" s="7" t="b">
        <v>1</v>
      </c>
      <c r="AC548" s="3" t="b">
        <f t="shared" si="9"/>
        <v>1</v>
      </c>
      <c r="AD548" s="3" t="b">
        <f t="shared" ref="AD548:AN548" si="1656">AND(AC548,C548=P$15)</f>
        <v>0</v>
      </c>
      <c r="AE548" s="3" t="b">
        <f t="shared" si="1656"/>
        <v>0</v>
      </c>
      <c r="AF548" s="3" t="b">
        <f t="shared" si="1656"/>
        <v>0</v>
      </c>
      <c r="AG548" s="3" t="b">
        <f t="shared" si="1656"/>
        <v>0</v>
      </c>
      <c r="AH548" s="3" t="b">
        <f t="shared" si="1656"/>
        <v>0</v>
      </c>
      <c r="AI548" s="3" t="b">
        <f t="shared" si="1656"/>
        <v>0</v>
      </c>
      <c r="AJ548" s="3" t="b">
        <f t="shared" si="1656"/>
        <v>0</v>
      </c>
      <c r="AK548" s="3" t="b">
        <f t="shared" si="1656"/>
        <v>0</v>
      </c>
      <c r="AL548" s="3" t="b">
        <f t="shared" si="1656"/>
        <v>0</v>
      </c>
      <c r="AM548" s="3" t="b">
        <f t="shared" si="1656"/>
        <v>0</v>
      </c>
      <c r="AN548" s="8" t="b">
        <f t="shared" si="1656"/>
        <v>0</v>
      </c>
      <c r="AO548" s="10" t="b">
        <f t="shared" si="11"/>
        <v>0</v>
      </c>
      <c r="AP548" s="3" t="b">
        <f t="shared" ref="AP548:AZ548" si="1657">AND(AO548,C548=P$21)</f>
        <v>0</v>
      </c>
      <c r="AQ548" s="3" t="b">
        <f t="shared" si="1657"/>
        <v>0</v>
      </c>
      <c r="AR548" s="3" t="b">
        <f t="shared" si="1657"/>
        <v>0</v>
      </c>
      <c r="AS548" s="3" t="b">
        <f t="shared" si="1657"/>
        <v>0</v>
      </c>
      <c r="AT548" s="3" t="b">
        <f t="shared" si="1657"/>
        <v>0</v>
      </c>
      <c r="AU548" s="3" t="b">
        <f t="shared" si="1657"/>
        <v>0</v>
      </c>
      <c r="AV548" s="3" t="b">
        <f t="shared" si="1657"/>
        <v>0</v>
      </c>
      <c r="AW548" s="3" t="b">
        <f t="shared" si="1657"/>
        <v>0</v>
      </c>
      <c r="AX548" s="3" t="b">
        <f t="shared" si="1657"/>
        <v>0</v>
      </c>
      <c r="AY548" s="3" t="b">
        <f t="shared" si="1657"/>
        <v>0</v>
      </c>
      <c r="AZ548" s="3" t="b">
        <f t="shared" si="1657"/>
        <v>0</v>
      </c>
    </row>
    <row r="549">
      <c r="A549" s="9" t="s">
        <v>603</v>
      </c>
      <c r="B549" s="3">
        <f t="shared" ref="B549:M549" si="1658">VALUE(MID($A549,B$1,1))</f>
        <v>0</v>
      </c>
      <c r="C549" s="3">
        <f t="shared" si="1658"/>
        <v>0</v>
      </c>
      <c r="D549" s="3">
        <f t="shared" si="1658"/>
        <v>1</v>
      </c>
      <c r="E549" s="3">
        <f t="shared" si="1658"/>
        <v>1</v>
      </c>
      <c r="F549" s="3">
        <f t="shared" si="1658"/>
        <v>1</v>
      </c>
      <c r="G549" s="3">
        <f t="shared" si="1658"/>
        <v>0</v>
      </c>
      <c r="H549" s="3">
        <f t="shared" si="1658"/>
        <v>0</v>
      </c>
      <c r="I549" s="3">
        <f t="shared" si="1658"/>
        <v>1</v>
      </c>
      <c r="J549" s="3">
        <f t="shared" si="1658"/>
        <v>1</v>
      </c>
      <c r="K549" s="3">
        <f t="shared" si="1658"/>
        <v>0</v>
      </c>
      <c r="L549" s="3">
        <f t="shared" si="1658"/>
        <v>1</v>
      </c>
      <c r="M549" s="3">
        <f t="shared" si="1658"/>
        <v>0</v>
      </c>
      <c r="AA549" s="3">
        <f t="shared" si="8"/>
        <v>922</v>
      </c>
      <c r="AB549" s="7" t="b">
        <v>1</v>
      </c>
      <c r="AC549" s="3" t="b">
        <f t="shared" si="9"/>
        <v>1</v>
      </c>
      <c r="AD549" s="3" t="b">
        <f t="shared" ref="AD549:AN549" si="1659">AND(AC549,C549=P$15)</f>
        <v>1</v>
      </c>
      <c r="AE549" s="3" t="b">
        <f t="shared" si="1659"/>
        <v>1</v>
      </c>
      <c r="AF549" s="3" t="b">
        <f t="shared" si="1659"/>
        <v>1</v>
      </c>
      <c r="AG549" s="3" t="b">
        <f t="shared" si="1659"/>
        <v>0</v>
      </c>
      <c r="AH549" s="3" t="b">
        <f t="shared" si="1659"/>
        <v>0</v>
      </c>
      <c r="AI549" s="3" t="b">
        <f t="shared" si="1659"/>
        <v>0</v>
      </c>
      <c r="AJ549" s="3" t="b">
        <f t="shared" si="1659"/>
        <v>0</v>
      </c>
      <c r="AK549" s="3" t="b">
        <f t="shared" si="1659"/>
        <v>0</v>
      </c>
      <c r="AL549" s="3" t="b">
        <f t="shared" si="1659"/>
        <v>0</v>
      </c>
      <c r="AM549" s="3" t="b">
        <f t="shared" si="1659"/>
        <v>0</v>
      </c>
      <c r="AN549" s="8" t="b">
        <f t="shared" si="1659"/>
        <v>0</v>
      </c>
      <c r="AO549" s="10" t="b">
        <f t="shared" si="11"/>
        <v>0</v>
      </c>
      <c r="AP549" s="3" t="b">
        <f t="shared" ref="AP549:AZ549" si="1660">AND(AO549,C549=P$21)</f>
        <v>0</v>
      </c>
      <c r="AQ549" s="3" t="b">
        <f t="shared" si="1660"/>
        <v>0</v>
      </c>
      <c r="AR549" s="3" t="b">
        <f t="shared" si="1660"/>
        <v>0</v>
      </c>
      <c r="AS549" s="3" t="b">
        <f t="shared" si="1660"/>
        <v>0</v>
      </c>
      <c r="AT549" s="3" t="b">
        <f t="shared" si="1660"/>
        <v>0</v>
      </c>
      <c r="AU549" s="3" t="b">
        <f t="shared" si="1660"/>
        <v>0</v>
      </c>
      <c r="AV549" s="3" t="b">
        <f t="shared" si="1660"/>
        <v>0</v>
      </c>
      <c r="AW549" s="3" t="b">
        <f t="shared" si="1660"/>
        <v>0</v>
      </c>
      <c r="AX549" s="3" t="b">
        <f t="shared" si="1660"/>
        <v>0</v>
      </c>
      <c r="AY549" s="3" t="b">
        <f t="shared" si="1660"/>
        <v>0</v>
      </c>
      <c r="AZ549" s="3" t="b">
        <f t="shared" si="1660"/>
        <v>0</v>
      </c>
    </row>
    <row r="550">
      <c r="A550" s="9" t="s">
        <v>604</v>
      </c>
      <c r="B550" s="3">
        <f t="shared" ref="B550:M550" si="1661">VALUE(MID($A550,B$1,1))</f>
        <v>0</v>
      </c>
      <c r="C550" s="3">
        <f t="shared" si="1661"/>
        <v>1</v>
      </c>
      <c r="D550" s="3">
        <f t="shared" si="1661"/>
        <v>0</v>
      </c>
      <c r="E550" s="3">
        <f t="shared" si="1661"/>
        <v>0</v>
      </c>
      <c r="F550" s="3">
        <f t="shared" si="1661"/>
        <v>1</v>
      </c>
      <c r="G550" s="3">
        <f t="shared" si="1661"/>
        <v>1</v>
      </c>
      <c r="H550" s="3">
        <f t="shared" si="1661"/>
        <v>0</v>
      </c>
      <c r="I550" s="3">
        <f t="shared" si="1661"/>
        <v>0</v>
      </c>
      <c r="J550" s="3">
        <f t="shared" si="1661"/>
        <v>0</v>
      </c>
      <c r="K550" s="3">
        <f t="shared" si="1661"/>
        <v>1</v>
      </c>
      <c r="L550" s="3">
        <f t="shared" si="1661"/>
        <v>1</v>
      </c>
      <c r="M550" s="3">
        <f t="shared" si="1661"/>
        <v>1</v>
      </c>
      <c r="AA550" s="3">
        <f t="shared" si="8"/>
        <v>1223</v>
      </c>
      <c r="AB550" s="7" t="b">
        <v>1</v>
      </c>
      <c r="AC550" s="3" t="b">
        <f t="shared" si="9"/>
        <v>1</v>
      </c>
      <c r="AD550" s="3" t="b">
        <f t="shared" ref="AD550:AN550" si="1662">AND(AC550,C550=P$15)</f>
        <v>0</v>
      </c>
      <c r="AE550" s="3" t="b">
        <f t="shared" si="1662"/>
        <v>0</v>
      </c>
      <c r="AF550" s="3" t="b">
        <f t="shared" si="1662"/>
        <v>0</v>
      </c>
      <c r="AG550" s="3" t="b">
        <f t="shared" si="1662"/>
        <v>0</v>
      </c>
      <c r="AH550" s="3" t="b">
        <f t="shared" si="1662"/>
        <v>0</v>
      </c>
      <c r="AI550" s="3" t="b">
        <f t="shared" si="1662"/>
        <v>0</v>
      </c>
      <c r="AJ550" s="3" t="b">
        <f t="shared" si="1662"/>
        <v>0</v>
      </c>
      <c r="AK550" s="3" t="b">
        <f t="shared" si="1662"/>
        <v>0</v>
      </c>
      <c r="AL550" s="3" t="b">
        <f t="shared" si="1662"/>
        <v>0</v>
      </c>
      <c r="AM550" s="3" t="b">
        <f t="shared" si="1662"/>
        <v>0</v>
      </c>
      <c r="AN550" s="8" t="b">
        <f t="shared" si="1662"/>
        <v>0</v>
      </c>
      <c r="AO550" s="10" t="b">
        <f t="shared" si="11"/>
        <v>0</v>
      </c>
      <c r="AP550" s="3" t="b">
        <f t="shared" ref="AP550:AZ550" si="1663">AND(AO550,C550=P$21)</f>
        <v>0</v>
      </c>
      <c r="AQ550" s="3" t="b">
        <f t="shared" si="1663"/>
        <v>0</v>
      </c>
      <c r="AR550" s="3" t="b">
        <f t="shared" si="1663"/>
        <v>0</v>
      </c>
      <c r="AS550" s="3" t="b">
        <f t="shared" si="1663"/>
        <v>0</v>
      </c>
      <c r="AT550" s="3" t="b">
        <f t="shared" si="1663"/>
        <v>0</v>
      </c>
      <c r="AU550" s="3" t="b">
        <f t="shared" si="1663"/>
        <v>0</v>
      </c>
      <c r="AV550" s="3" t="b">
        <f t="shared" si="1663"/>
        <v>0</v>
      </c>
      <c r="AW550" s="3" t="b">
        <f t="shared" si="1663"/>
        <v>0</v>
      </c>
      <c r="AX550" s="3" t="b">
        <f t="shared" si="1663"/>
        <v>0</v>
      </c>
      <c r="AY550" s="3" t="b">
        <f t="shared" si="1663"/>
        <v>0</v>
      </c>
      <c r="AZ550" s="3" t="b">
        <f t="shared" si="1663"/>
        <v>0</v>
      </c>
    </row>
    <row r="551">
      <c r="A551" s="9" t="s">
        <v>605</v>
      </c>
      <c r="B551" s="3">
        <f t="shared" ref="B551:M551" si="1664">VALUE(MID($A551,B$1,1))</f>
        <v>0</v>
      </c>
      <c r="C551" s="3">
        <f t="shared" si="1664"/>
        <v>1</v>
      </c>
      <c r="D551" s="3">
        <f t="shared" si="1664"/>
        <v>0</v>
      </c>
      <c r="E551" s="3">
        <f t="shared" si="1664"/>
        <v>0</v>
      </c>
      <c r="F551" s="3">
        <f t="shared" si="1664"/>
        <v>1</v>
      </c>
      <c r="G551" s="3">
        <f t="shared" si="1664"/>
        <v>0</v>
      </c>
      <c r="H551" s="3">
        <f t="shared" si="1664"/>
        <v>1</v>
      </c>
      <c r="I551" s="3">
        <f t="shared" si="1664"/>
        <v>0</v>
      </c>
      <c r="J551" s="3">
        <f t="shared" si="1664"/>
        <v>1</v>
      </c>
      <c r="K551" s="3">
        <f t="shared" si="1664"/>
        <v>1</v>
      </c>
      <c r="L551" s="3">
        <f t="shared" si="1664"/>
        <v>1</v>
      </c>
      <c r="M551" s="3">
        <f t="shared" si="1664"/>
        <v>0</v>
      </c>
      <c r="AA551" s="3">
        <f t="shared" si="8"/>
        <v>1198</v>
      </c>
      <c r="AB551" s="7" t="b">
        <v>1</v>
      </c>
      <c r="AC551" s="3" t="b">
        <f t="shared" si="9"/>
        <v>1</v>
      </c>
      <c r="AD551" s="3" t="b">
        <f t="shared" ref="AD551:AN551" si="1665">AND(AC551,C551=P$15)</f>
        <v>0</v>
      </c>
      <c r="AE551" s="3" t="b">
        <f t="shared" si="1665"/>
        <v>0</v>
      </c>
      <c r="AF551" s="3" t="b">
        <f t="shared" si="1665"/>
        <v>0</v>
      </c>
      <c r="AG551" s="3" t="b">
        <f t="shared" si="1665"/>
        <v>0</v>
      </c>
      <c r="AH551" s="3" t="b">
        <f t="shared" si="1665"/>
        <v>0</v>
      </c>
      <c r="AI551" s="3" t="b">
        <f t="shared" si="1665"/>
        <v>0</v>
      </c>
      <c r="AJ551" s="3" t="b">
        <f t="shared" si="1665"/>
        <v>0</v>
      </c>
      <c r="AK551" s="3" t="b">
        <f t="shared" si="1665"/>
        <v>0</v>
      </c>
      <c r="AL551" s="3" t="b">
        <f t="shared" si="1665"/>
        <v>0</v>
      </c>
      <c r="AM551" s="3" t="b">
        <f t="shared" si="1665"/>
        <v>0</v>
      </c>
      <c r="AN551" s="8" t="b">
        <f t="shared" si="1665"/>
        <v>0</v>
      </c>
      <c r="AO551" s="10" t="b">
        <f t="shared" si="11"/>
        <v>0</v>
      </c>
      <c r="AP551" s="3" t="b">
        <f t="shared" ref="AP551:AZ551" si="1666">AND(AO551,C551=P$21)</f>
        <v>0</v>
      </c>
      <c r="AQ551" s="3" t="b">
        <f t="shared" si="1666"/>
        <v>0</v>
      </c>
      <c r="AR551" s="3" t="b">
        <f t="shared" si="1666"/>
        <v>0</v>
      </c>
      <c r="AS551" s="3" t="b">
        <f t="shared" si="1666"/>
        <v>0</v>
      </c>
      <c r="AT551" s="3" t="b">
        <f t="shared" si="1666"/>
        <v>0</v>
      </c>
      <c r="AU551" s="3" t="b">
        <f t="shared" si="1666"/>
        <v>0</v>
      </c>
      <c r="AV551" s="3" t="b">
        <f t="shared" si="1666"/>
        <v>0</v>
      </c>
      <c r="AW551" s="3" t="b">
        <f t="shared" si="1666"/>
        <v>0</v>
      </c>
      <c r="AX551" s="3" t="b">
        <f t="shared" si="1666"/>
        <v>0</v>
      </c>
      <c r="AY551" s="3" t="b">
        <f t="shared" si="1666"/>
        <v>0</v>
      </c>
      <c r="AZ551" s="3" t="b">
        <f t="shared" si="1666"/>
        <v>0</v>
      </c>
    </row>
    <row r="552">
      <c r="A552" s="9" t="s">
        <v>606</v>
      </c>
      <c r="B552" s="3">
        <f t="shared" ref="B552:M552" si="1667">VALUE(MID($A552,B$1,1))</f>
        <v>0</v>
      </c>
      <c r="C552" s="3">
        <f t="shared" si="1667"/>
        <v>1</v>
      </c>
      <c r="D552" s="3">
        <f t="shared" si="1667"/>
        <v>1</v>
      </c>
      <c r="E552" s="3">
        <f t="shared" si="1667"/>
        <v>0</v>
      </c>
      <c r="F552" s="3">
        <f t="shared" si="1667"/>
        <v>0</v>
      </c>
      <c r="G552" s="3">
        <f t="shared" si="1667"/>
        <v>0</v>
      </c>
      <c r="H552" s="3">
        <f t="shared" si="1667"/>
        <v>1</v>
      </c>
      <c r="I552" s="3">
        <f t="shared" si="1667"/>
        <v>0</v>
      </c>
      <c r="J552" s="3">
        <f t="shared" si="1667"/>
        <v>1</v>
      </c>
      <c r="K552" s="3">
        <f t="shared" si="1667"/>
        <v>1</v>
      </c>
      <c r="L552" s="3">
        <f t="shared" si="1667"/>
        <v>0</v>
      </c>
      <c r="M552" s="3">
        <f t="shared" si="1667"/>
        <v>1</v>
      </c>
      <c r="AA552" s="3">
        <f t="shared" si="8"/>
        <v>1581</v>
      </c>
      <c r="AB552" s="7" t="b">
        <v>1</v>
      </c>
      <c r="AC552" s="3" t="b">
        <f t="shared" si="9"/>
        <v>1</v>
      </c>
      <c r="AD552" s="3" t="b">
        <f t="shared" ref="AD552:AN552" si="1668">AND(AC552,C552=P$15)</f>
        <v>0</v>
      </c>
      <c r="AE552" s="3" t="b">
        <f t="shared" si="1668"/>
        <v>0</v>
      </c>
      <c r="AF552" s="3" t="b">
        <f t="shared" si="1668"/>
        <v>0</v>
      </c>
      <c r="AG552" s="3" t="b">
        <f t="shared" si="1668"/>
        <v>0</v>
      </c>
      <c r="AH552" s="3" t="b">
        <f t="shared" si="1668"/>
        <v>0</v>
      </c>
      <c r="AI552" s="3" t="b">
        <f t="shared" si="1668"/>
        <v>0</v>
      </c>
      <c r="AJ552" s="3" t="b">
        <f t="shared" si="1668"/>
        <v>0</v>
      </c>
      <c r="AK552" s="3" t="b">
        <f t="shared" si="1668"/>
        <v>0</v>
      </c>
      <c r="AL552" s="3" t="b">
        <f t="shared" si="1668"/>
        <v>0</v>
      </c>
      <c r="AM552" s="3" t="b">
        <f t="shared" si="1668"/>
        <v>0</v>
      </c>
      <c r="AN552" s="8" t="b">
        <f t="shared" si="1668"/>
        <v>0</v>
      </c>
      <c r="AO552" s="10" t="b">
        <f t="shared" si="11"/>
        <v>0</v>
      </c>
      <c r="AP552" s="3" t="b">
        <f t="shared" ref="AP552:AZ552" si="1669">AND(AO552,C552=P$21)</f>
        <v>0</v>
      </c>
      <c r="AQ552" s="3" t="b">
        <f t="shared" si="1669"/>
        <v>0</v>
      </c>
      <c r="AR552" s="3" t="b">
        <f t="shared" si="1669"/>
        <v>0</v>
      </c>
      <c r="AS552" s="3" t="b">
        <f t="shared" si="1669"/>
        <v>0</v>
      </c>
      <c r="AT552" s="3" t="b">
        <f t="shared" si="1669"/>
        <v>0</v>
      </c>
      <c r="AU552" s="3" t="b">
        <f t="shared" si="1669"/>
        <v>0</v>
      </c>
      <c r="AV552" s="3" t="b">
        <f t="shared" si="1669"/>
        <v>0</v>
      </c>
      <c r="AW552" s="3" t="b">
        <f t="shared" si="1669"/>
        <v>0</v>
      </c>
      <c r="AX552" s="3" t="b">
        <f t="shared" si="1669"/>
        <v>0</v>
      </c>
      <c r="AY552" s="3" t="b">
        <f t="shared" si="1669"/>
        <v>0</v>
      </c>
      <c r="AZ552" s="3" t="b">
        <f t="shared" si="1669"/>
        <v>0</v>
      </c>
    </row>
    <row r="553">
      <c r="A553" s="9" t="s">
        <v>607</v>
      </c>
      <c r="B553" s="3">
        <f t="shared" ref="B553:M553" si="1670">VALUE(MID($A553,B$1,1))</f>
        <v>1</v>
      </c>
      <c r="C553" s="3">
        <f t="shared" si="1670"/>
        <v>1</v>
      </c>
      <c r="D553" s="3">
        <f t="shared" si="1670"/>
        <v>1</v>
      </c>
      <c r="E553" s="3">
        <f t="shared" si="1670"/>
        <v>0</v>
      </c>
      <c r="F553" s="3">
        <f t="shared" si="1670"/>
        <v>0</v>
      </c>
      <c r="G553" s="3">
        <f t="shared" si="1670"/>
        <v>0</v>
      </c>
      <c r="H553" s="3">
        <f t="shared" si="1670"/>
        <v>1</v>
      </c>
      <c r="I553" s="3">
        <f t="shared" si="1670"/>
        <v>1</v>
      </c>
      <c r="J553" s="3">
        <f t="shared" si="1670"/>
        <v>1</v>
      </c>
      <c r="K553" s="3">
        <f t="shared" si="1670"/>
        <v>1</v>
      </c>
      <c r="L553" s="3">
        <f t="shared" si="1670"/>
        <v>1</v>
      </c>
      <c r="M553" s="3">
        <f t="shared" si="1670"/>
        <v>1</v>
      </c>
      <c r="AA553" s="3">
        <f t="shared" si="8"/>
        <v>3647</v>
      </c>
      <c r="AB553" s="7" t="b">
        <v>1</v>
      </c>
      <c r="AC553" s="3" t="b">
        <f t="shared" si="9"/>
        <v>0</v>
      </c>
      <c r="AD553" s="3" t="b">
        <f t="shared" ref="AD553:AN553" si="1671">AND(AC553,C553=P$15)</f>
        <v>0</v>
      </c>
      <c r="AE553" s="3" t="b">
        <f t="shared" si="1671"/>
        <v>0</v>
      </c>
      <c r="AF553" s="3" t="b">
        <f t="shared" si="1671"/>
        <v>0</v>
      </c>
      <c r="AG553" s="3" t="b">
        <f t="shared" si="1671"/>
        <v>0</v>
      </c>
      <c r="AH553" s="3" t="b">
        <f t="shared" si="1671"/>
        <v>0</v>
      </c>
      <c r="AI553" s="3" t="b">
        <f t="shared" si="1671"/>
        <v>0</v>
      </c>
      <c r="AJ553" s="3" t="b">
        <f t="shared" si="1671"/>
        <v>0</v>
      </c>
      <c r="AK553" s="3" t="b">
        <f t="shared" si="1671"/>
        <v>0</v>
      </c>
      <c r="AL553" s="3" t="b">
        <f t="shared" si="1671"/>
        <v>0</v>
      </c>
      <c r="AM553" s="3" t="b">
        <f t="shared" si="1671"/>
        <v>0</v>
      </c>
      <c r="AN553" s="8" t="b">
        <f t="shared" si="1671"/>
        <v>0</v>
      </c>
      <c r="AO553" s="10" t="b">
        <f t="shared" si="11"/>
        <v>1</v>
      </c>
      <c r="AP553" s="3" t="b">
        <f t="shared" ref="AP553:AZ553" si="1672">AND(AO553,C553=P$21)</f>
        <v>0</v>
      </c>
      <c r="AQ553" s="3" t="b">
        <f t="shared" si="1672"/>
        <v>0</v>
      </c>
      <c r="AR553" s="3" t="b">
        <f t="shared" si="1672"/>
        <v>0</v>
      </c>
      <c r="AS553" s="3" t="b">
        <f t="shared" si="1672"/>
        <v>0</v>
      </c>
      <c r="AT553" s="3" t="b">
        <f t="shared" si="1672"/>
        <v>0</v>
      </c>
      <c r="AU553" s="3" t="b">
        <f t="shared" si="1672"/>
        <v>0</v>
      </c>
      <c r="AV553" s="3" t="b">
        <f t="shared" si="1672"/>
        <v>0</v>
      </c>
      <c r="AW553" s="3" t="b">
        <f t="shared" si="1672"/>
        <v>0</v>
      </c>
      <c r="AX553" s="3" t="b">
        <f t="shared" si="1672"/>
        <v>0</v>
      </c>
      <c r="AY553" s="3" t="b">
        <f t="shared" si="1672"/>
        <v>0</v>
      </c>
      <c r="AZ553" s="3" t="b">
        <f t="shared" si="1672"/>
        <v>0</v>
      </c>
    </row>
    <row r="554">
      <c r="A554" s="9" t="s">
        <v>608</v>
      </c>
      <c r="B554" s="3">
        <f t="shared" ref="B554:M554" si="1673">VALUE(MID($A554,B$1,1))</f>
        <v>1</v>
      </c>
      <c r="C554" s="3">
        <f t="shared" si="1673"/>
        <v>1</v>
      </c>
      <c r="D554" s="3">
        <f t="shared" si="1673"/>
        <v>1</v>
      </c>
      <c r="E554" s="3">
        <f t="shared" si="1673"/>
        <v>0</v>
      </c>
      <c r="F554" s="3">
        <f t="shared" si="1673"/>
        <v>0</v>
      </c>
      <c r="G554" s="3">
        <f t="shared" si="1673"/>
        <v>1</v>
      </c>
      <c r="H554" s="3">
        <f t="shared" si="1673"/>
        <v>1</v>
      </c>
      <c r="I554" s="3">
        <f t="shared" si="1673"/>
        <v>1</v>
      </c>
      <c r="J554" s="3">
        <f t="shared" si="1673"/>
        <v>1</v>
      </c>
      <c r="K554" s="3">
        <f t="shared" si="1673"/>
        <v>1</v>
      </c>
      <c r="L554" s="3">
        <f t="shared" si="1673"/>
        <v>0</v>
      </c>
      <c r="M554" s="3">
        <f t="shared" si="1673"/>
        <v>1</v>
      </c>
      <c r="AA554" s="3">
        <f t="shared" si="8"/>
        <v>3709</v>
      </c>
      <c r="AB554" s="7" t="b">
        <v>1</v>
      </c>
      <c r="AC554" s="3" t="b">
        <f t="shared" si="9"/>
        <v>0</v>
      </c>
      <c r="AD554" s="3" t="b">
        <f t="shared" ref="AD554:AN554" si="1674">AND(AC554,C554=P$15)</f>
        <v>0</v>
      </c>
      <c r="AE554" s="3" t="b">
        <f t="shared" si="1674"/>
        <v>0</v>
      </c>
      <c r="AF554" s="3" t="b">
        <f t="shared" si="1674"/>
        <v>0</v>
      </c>
      <c r="AG554" s="3" t="b">
        <f t="shared" si="1674"/>
        <v>0</v>
      </c>
      <c r="AH554" s="3" t="b">
        <f t="shared" si="1674"/>
        <v>0</v>
      </c>
      <c r="AI554" s="3" t="b">
        <f t="shared" si="1674"/>
        <v>0</v>
      </c>
      <c r="AJ554" s="3" t="b">
        <f t="shared" si="1674"/>
        <v>0</v>
      </c>
      <c r="AK554" s="3" t="b">
        <f t="shared" si="1674"/>
        <v>0</v>
      </c>
      <c r="AL554" s="3" t="b">
        <f t="shared" si="1674"/>
        <v>0</v>
      </c>
      <c r="AM554" s="3" t="b">
        <f t="shared" si="1674"/>
        <v>0</v>
      </c>
      <c r="AN554" s="8" t="b">
        <f t="shared" si="1674"/>
        <v>0</v>
      </c>
      <c r="AO554" s="10" t="b">
        <f t="shared" si="11"/>
        <v>1</v>
      </c>
      <c r="AP554" s="3" t="b">
        <f t="shared" ref="AP554:AZ554" si="1675">AND(AO554,C554=P$21)</f>
        <v>0</v>
      </c>
      <c r="AQ554" s="3" t="b">
        <f t="shared" si="1675"/>
        <v>0</v>
      </c>
      <c r="AR554" s="3" t="b">
        <f t="shared" si="1675"/>
        <v>0</v>
      </c>
      <c r="AS554" s="3" t="b">
        <f t="shared" si="1675"/>
        <v>0</v>
      </c>
      <c r="AT554" s="3" t="b">
        <f t="shared" si="1675"/>
        <v>0</v>
      </c>
      <c r="AU554" s="3" t="b">
        <f t="shared" si="1675"/>
        <v>0</v>
      </c>
      <c r="AV554" s="3" t="b">
        <f t="shared" si="1675"/>
        <v>0</v>
      </c>
      <c r="AW554" s="3" t="b">
        <f t="shared" si="1675"/>
        <v>0</v>
      </c>
      <c r="AX554" s="3" t="b">
        <f t="shared" si="1675"/>
        <v>0</v>
      </c>
      <c r="AY554" s="3" t="b">
        <f t="shared" si="1675"/>
        <v>0</v>
      </c>
      <c r="AZ554" s="3" t="b">
        <f t="shared" si="1675"/>
        <v>0</v>
      </c>
    </row>
    <row r="555">
      <c r="A555" s="9" t="s">
        <v>609</v>
      </c>
      <c r="B555" s="3">
        <f t="shared" ref="B555:M555" si="1676">VALUE(MID($A555,B$1,1))</f>
        <v>1</v>
      </c>
      <c r="C555" s="3">
        <f t="shared" si="1676"/>
        <v>0</v>
      </c>
      <c r="D555" s="3">
        <f t="shared" si="1676"/>
        <v>1</v>
      </c>
      <c r="E555" s="3">
        <f t="shared" si="1676"/>
        <v>0</v>
      </c>
      <c r="F555" s="3">
        <f t="shared" si="1676"/>
        <v>0</v>
      </c>
      <c r="G555" s="3">
        <f t="shared" si="1676"/>
        <v>1</v>
      </c>
      <c r="H555" s="3">
        <f t="shared" si="1676"/>
        <v>0</v>
      </c>
      <c r="I555" s="3">
        <f t="shared" si="1676"/>
        <v>1</v>
      </c>
      <c r="J555" s="3">
        <f t="shared" si="1676"/>
        <v>1</v>
      </c>
      <c r="K555" s="3">
        <f t="shared" si="1676"/>
        <v>0</v>
      </c>
      <c r="L555" s="3">
        <f t="shared" si="1676"/>
        <v>0</v>
      </c>
      <c r="M555" s="3">
        <f t="shared" si="1676"/>
        <v>1</v>
      </c>
      <c r="AA555" s="3">
        <f t="shared" si="8"/>
        <v>2649</v>
      </c>
      <c r="AB555" s="7" t="b">
        <v>1</v>
      </c>
      <c r="AC555" s="3" t="b">
        <f t="shared" si="9"/>
        <v>0</v>
      </c>
      <c r="AD555" s="3" t="b">
        <f t="shared" ref="AD555:AN555" si="1677">AND(AC555,C555=P$15)</f>
        <v>0</v>
      </c>
      <c r="AE555" s="3" t="b">
        <f t="shared" si="1677"/>
        <v>0</v>
      </c>
      <c r="AF555" s="3" t="b">
        <f t="shared" si="1677"/>
        <v>0</v>
      </c>
      <c r="AG555" s="3" t="b">
        <f t="shared" si="1677"/>
        <v>0</v>
      </c>
      <c r="AH555" s="3" t="b">
        <f t="shared" si="1677"/>
        <v>0</v>
      </c>
      <c r="AI555" s="3" t="b">
        <f t="shared" si="1677"/>
        <v>0</v>
      </c>
      <c r="AJ555" s="3" t="b">
        <f t="shared" si="1677"/>
        <v>0</v>
      </c>
      <c r="AK555" s="3" t="b">
        <f t="shared" si="1677"/>
        <v>0</v>
      </c>
      <c r="AL555" s="3" t="b">
        <f t="shared" si="1677"/>
        <v>0</v>
      </c>
      <c r="AM555" s="3" t="b">
        <f t="shared" si="1677"/>
        <v>0</v>
      </c>
      <c r="AN555" s="8" t="b">
        <f t="shared" si="1677"/>
        <v>0</v>
      </c>
      <c r="AO555" s="10" t="b">
        <f t="shared" si="11"/>
        <v>1</v>
      </c>
      <c r="AP555" s="3" t="b">
        <f t="shared" ref="AP555:AZ555" si="1678">AND(AO555,C555=P$21)</f>
        <v>1</v>
      </c>
      <c r="AQ555" s="3" t="b">
        <f t="shared" si="1678"/>
        <v>1</v>
      </c>
      <c r="AR555" s="3" t="b">
        <f t="shared" si="1678"/>
        <v>1</v>
      </c>
      <c r="AS555" s="3" t="b">
        <f t="shared" si="1678"/>
        <v>0</v>
      </c>
      <c r="AT555" s="3" t="b">
        <f t="shared" si="1678"/>
        <v>0</v>
      </c>
      <c r="AU555" s="3" t="b">
        <f t="shared" si="1678"/>
        <v>0</v>
      </c>
      <c r="AV555" s="3" t="b">
        <f t="shared" si="1678"/>
        <v>0</v>
      </c>
      <c r="AW555" s="3" t="b">
        <f t="shared" si="1678"/>
        <v>0</v>
      </c>
      <c r="AX555" s="3" t="b">
        <f t="shared" si="1678"/>
        <v>0</v>
      </c>
      <c r="AY555" s="3" t="b">
        <f t="shared" si="1678"/>
        <v>0</v>
      </c>
      <c r="AZ555" s="3" t="b">
        <f t="shared" si="1678"/>
        <v>0</v>
      </c>
    </row>
    <row r="556">
      <c r="A556" s="9" t="s">
        <v>610</v>
      </c>
      <c r="B556" s="3">
        <f t="shared" ref="B556:M556" si="1679">VALUE(MID($A556,B$1,1))</f>
        <v>0</v>
      </c>
      <c r="C556" s="3">
        <f t="shared" si="1679"/>
        <v>0</v>
      </c>
      <c r="D556" s="3">
        <f t="shared" si="1679"/>
        <v>0</v>
      </c>
      <c r="E556" s="3">
        <f t="shared" si="1679"/>
        <v>1</v>
      </c>
      <c r="F556" s="3">
        <f t="shared" si="1679"/>
        <v>1</v>
      </c>
      <c r="G556" s="3">
        <f t="shared" si="1679"/>
        <v>1</v>
      </c>
      <c r="H556" s="3">
        <f t="shared" si="1679"/>
        <v>1</v>
      </c>
      <c r="I556" s="3">
        <f t="shared" si="1679"/>
        <v>0</v>
      </c>
      <c r="J556" s="3">
        <f t="shared" si="1679"/>
        <v>1</v>
      </c>
      <c r="K556" s="3">
        <f t="shared" si="1679"/>
        <v>0</v>
      </c>
      <c r="L556" s="3">
        <f t="shared" si="1679"/>
        <v>1</v>
      </c>
      <c r="M556" s="3">
        <f t="shared" si="1679"/>
        <v>0</v>
      </c>
      <c r="AA556" s="3">
        <f t="shared" si="8"/>
        <v>490</v>
      </c>
      <c r="AB556" s="7" t="b">
        <v>1</v>
      </c>
      <c r="AC556" s="3" t="b">
        <f t="shared" si="9"/>
        <v>1</v>
      </c>
      <c r="AD556" s="3" t="b">
        <f t="shared" ref="AD556:AN556" si="1680">AND(AC556,C556=P$15)</f>
        <v>1</v>
      </c>
      <c r="AE556" s="3" t="b">
        <f t="shared" si="1680"/>
        <v>0</v>
      </c>
      <c r="AF556" s="3" t="b">
        <f t="shared" si="1680"/>
        <v>0</v>
      </c>
      <c r="AG556" s="3" t="b">
        <f t="shared" si="1680"/>
        <v>0</v>
      </c>
      <c r="AH556" s="3" t="b">
        <f t="shared" si="1680"/>
        <v>0</v>
      </c>
      <c r="AI556" s="3" t="b">
        <f t="shared" si="1680"/>
        <v>0</v>
      </c>
      <c r="AJ556" s="3" t="b">
        <f t="shared" si="1680"/>
        <v>0</v>
      </c>
      <c r="AK556" s="3" t="b">
        <f t="shared" si="1680"/>
        <v>0</v>
      </c>
      <c r="AL556" s="3" t="b">
        <f t="shared" si="1680"/>
        <v>0</v>
      </c>
      <c r="AM556" s="3" t="b">
        <f t="shared" si="1680"/>
        <v>0</v>
      </c>
      <c r="AN556" s="8" t="b">
        <f t="shared" si="1680"/>
        <v>0</v>
      </c>
      <c r="AO556" s="10" t="b">
        <f t="shared" si="11"/>
        <v>0</v>
      </c>
      <c r="AP556" s="3" t="b">
        <f t="shared" ref="AP556:AZ556" si="1681">AND(AO556,C556=P$21)</f>
        <v>0</v>
      </c>
      <c r="AQ556" s="3" t="b">
        <f t="shared" si="1681"/>
        <v>0</v>
      </c>
      <c r="AR556" s="3" t="b">
        <f t="shared" si="1681"/>
        <v>0</v>
      </c>
      <c r="AS556" s="3" t="b">
        <f t="shared" si="1681"/>
        <v>0</v>
      </c>
      <c r="AT556" s="3" t="b">
        <f t="shared" si="1681"/>
        <v>0</v>
      </c>
      <c r="AU556" s="3" t="b">
        <f t="shared" si="1681"/>
        <v>0</v>
      </c>
      <c r="AV556" s="3" t="b">
        <f t="shared" si="1681"/>
        <v>0</v>
      </c>
      <c r="AW556" s="3" t="b">
        <f t="shared" si="1681"/>
        <v>0</v>
      </c>
      <c r="AX556" s="3" t="b">
        <f t="shared" si="1681"/>
        <v>0</v>
      </c>
      <c r="AY556" s="3" t="b">
        <f t="shared" si="1681"/>
        <v>0</v>
      </c>
      <c r="AZ556" s="3" t="b">
        <f t="shared" si="1681"/>
        <v>0</v>
      </c>
    </row>
    <row r="557">
      <c r="A557" s="9" t="s">
        <v>611</v>
      </c>
      <c r="B557" s="3">
        <f t="shared" ref="B557:M557" si="1682">VALUE(MID($A557,B$1,1))</f>
        <v>0</v>
      </c>
      <c r="C557" s="3">
        <f t="shared" si="1682"/>
        <v>0</v>
      </c>
      <c r="D557" s="3">
        <f t="shared" si="1682"/>
        <v>1</v>
      </c>
      <c r="E557" s="3">
        <f t="shared" si="1682"/>
        <v>1</v>
      </c>
      <c r="F557" s="3">
        <f t="shared" si="1682"/>
        <v>1</v>
      </c>
      <c r="G557" s="3">
        <f t="shared" si="1682"/>
        <v>0</v>
      </c>
      <c r="H557" s="3">
        <f t="shared" si="1682"/>
        <v>1</v>
      </c>
      <c r="I557" s="3">
        <f t="shared" si="1682"/>
        <v>1</v>
      </c>
      <c r="J557" s="3">
        <f t="shared" si="1682"/>
        <v>1</v>
      </c>
      <c r="K557" s="3">
        <f t="shared" si="1682"/>
        <v>1</v>
      </c>
      <c r="L557" s="3">
        <f t="shared" si="1682"/>
        <v>1</v>
      </c>
      <c r="M557" s="3">
        <f t="shared" si="1682"/>
        <v>0</v>
      </c>
      <c r="AA557" s="3">
        <f t="shared" si="8"/>
        <v>958</v>
      </c>
      <c r="AB557" s="7" t="b">
        <v>1</v>
      </c>
      <c r="AC557" s="3" t="b">
        <f t="shared" si="9"/>
        <v>1</v>
      </c>
      <c r="AD557" s="3" t="b">
        <f t="shared" ref="AD557:AN557" si="1683">AND(AC557,C557=P$15)</f>
        <v>1</v>
      </c>
      <c r="AE557" s="3" t="b">
        <f t="shared" si="1683"/>
        <v>1</v>
      </c>
      <c r="AF557" s="3" t="b">
        <f t="shared" si="1683"/>
        <v>1</v>
      </c>
      <c r="AG557" s="3" t="b">
        <f t="shared" si="1683"/>
        <v>0</v>
      </c>
      <c r="AH557" s="3" t="b">
        <f t="shared" si="1683"/>
        <v>0</v>
      </c>
      <c r="AI557" s="3" t="b">
        <f t="shared" si="1683"/>
        <v>0</v>
      </c>
      <c r="AJ557" s="3" t="b">
        <f t="shared" si="1683"/>
        <v>0</v>
      </c>
      <c r="AK557" s="3" t="b">
        <f t="shared" si="1683"/>
        <v>0</v>
      </c>
      <c r="AL557" s="3" t="b">
        <f t="shared" si="1683"/>
        <v>0</v>
      </c>
      <c r="AM557" s="3" t="b">
        <f t="shared" si="1683"/>
        <v>0</v>
      </c>
      <c r="AN557" s="8" t="b">
        <f t="shared" si="1683"/>
        <v>0</v>
      </c>
      <c r="AO557" s="10" t="b">
        <f t="shared" si="11"/>
        <v>0</v>
      </c>
      <c r="AP557" s="3" t="b">
        <f t="shared" ref="AP557:AZ557" si="1684">AND(AO557,C557=P$21)</f>
        <v>0</v>
      </c>
      <c r="AQ557" s="3" t="b">
        <f t="shared" si="1684"/>
        <v>0</v>
      </c>
      <c r="AR557" s="3" t="b">
        <f t="shared" si="1684"/>
        <v>0</v>
      </c>
      <c r="AS557" s="3" t="b">
        <f t="shared" si="1684"/>
        <v>0</v>
      </c>
      <c r="AT557" s="3" t="b">
        <f t="shared" si="1684"/>
        <v>0</v>
      </c>
      <c r="AU557" s="3" t="b">
        <f t="shared" si="1684"/>
        <v>0</v>
      </c>
      <c r="AV557" s="3" t="b">
        <f t="shared" si="1684"/>
        <v>0</v>
      </c>
      <c r="AW557" s="3" t="b">
        <f t="shared" si="1684"/>
        <v>0</v>
      </c>
      <c r="AX557" s="3" t="b">
        <f t="shared" si="1684"/>
        <v>0</v>
      </c>
      <c r="AY557" s="3" t="b">
        <f t="shared" si="1684"/>
        <v>0</v>
      </c>
      <c r="AZ557" s="3" t="b">
        <f t="shared" si="1684"/>
        <v>0</v>
      </c>
    </row>
    <row r="558">
      <c r="A558" s="9" t="s">
        <v>612</v>
      </c>
      <c r="B558" s="3">
        <f t="shared" ref="B558:M558" si="1685">VALUE(MID($A558,B$1,1))</f>
        <v>1</v>
      </c>
      <c r="C558" s="3">
        <f t="shared" si="1685"/>
        <v>0</v>
      </c>
      <c r="D558" s="3">
        <f t="shared" si="1685"/>
        <v>1</v>
      </c>
      <c r="E558" s="3">
        <f t="shared" si="1685"/>
        <v>1</v>
      </c>
      <c r="F558" s="3">
        <f t="shared" si="1685"/>
        <v>0</v>
      </c>
      <c r="G558" s="3">
        <f t="shared" si="1685"/>
        <v>0</v>
      </c>
      <c r="H558" s="3">
        <f t="shared" si="1685"/>
        <v>0</v>
      </c>
      <c r="I558" s="3">
        <f t="shared" si="1685"/>
        <v>1</v>
      </c>
      <c r="J558" s="3">
        <f t="shared" si="1685"/>
        <v>0</v>
      </c>
      <c r="K558" s="3">
        <f t="shared" si="1685"/>
        <v>1</v>
      </c>
      <c r="L558" s="3">
        <f t="shared" si="1685"/>
        <v>1</v>
      </c>
      <c r="M558" s="3">
        <f t="shared" si="1685"/>
        <v>0</v>
      </c>
      <c r="AA558" s="3">
        <f t="shared" si="8"/>
        <v>2838</v>
      </c>
      <c r="AB558" s="7" t="b">
        <v>1</v>
      </c>
      <c r="AC558" s="3" t="b">
        <f t="shared" si="9"/>
        <v>0</v>
      </c>
      <c r="AD558" s="3" t="b">
        <f t="shared" ref="AD558:AN558" si="1686">AND(AC558,C558=P$15)</f>
        <v>0</v>
      </c>
      <c r="AE558" s="3" t="b">
        <f t="shared" si="1686"/>
        <v>0</v>
      </c>
      <c r="AF558" s="3" t="b">
        <f t="shared" si="1686"/>
        <v>0</v>
      </c>
      <c r="AG558" s="3" t="b">
        <f t="shared" si="1686"/>
        <v>0</v>
      </c>
      <c r="AH558" s="3" t="b">
        <f t="shared" si="1686"/>
        <v>0</v>
      </c>
      <c r="AI558" s="3" t="b">
        <f t="shared" si="1686"/>
        <v>0</v>
      </c>
      <c r="AJ558" s="3" t="b">
        <f t="shared" si="1686"/>
        <v>0</v>
      </c>
      <c r="AK558" s="3" t="b">
        <f t="shared" si="1686"/>
        <v>0</v>
      </c>
      <c r="AL558" s="3" t="b">
        <f t="shared" si="1686"/>
        <v>0</v>
      </c>
      <c r="AM558" s="3" t="b">
        <f t="shared" si="1686"/>
        <v>0</v>
      </c>
      <c r="AN558" s="8" t="b">
        <f t="shared" si="1686"/>
        <v>0</v>
      </c>
      <c r="AO558" s="10" t="b">
        <f t="shared" si="11"/>
        <v>1</v>
      </c>
      <c r="AP558" s="3" t="b">
        <f t="shared" ref="AP558:AZ558" si="1687">AND(AO558,C558=P$21)</f>
        <v>1</v>
      </c>
      <c r="AQ558" s="3" t="b">
        <f t="shared" si="1687"/>
        <v>1</v>
      </c>
      <c r="AR558" s="3" t="b">
        <f t="shared" si="1687"/>
        <v>0</v>
      </c>
      <c r="AS558" s="3" t="b">
        <f t="shared" si="1687"/>
        <v>0</v>
      </c>
      <c r="AT558" s="3" t="b">
        <f t="shared" si="1687"/>
        <v>0</v>
      </c>
      <c r="AU558" s="3" t="b">
        <f t="shared" si="1687"/>
        <v>0</v>
      </c>
      <c r="AV558" s="3" t="b">
        <f t="shared" si="1687"/>
        <v>0</v>
      </c>
      <c r="AW558" s="3" t="b">
        <f t="shared" si="1687"/>
        <v>0</v>
      </c>
      <c r="AX558" s="3" t="b">
        <f t="shared" si="1687"/>
        <v>0</v>
      </c>
      <c r="AY558" s="3" t="b">
        <f t="shared" si="1687"/>
        <v>0</v>
      </c>
      <c r="AZ558" s="3" t="b">
        <f t="shared" si="1687"/>
        <v>0</v>
      </c>
    </row>
    <row r="559">
      <c r="A559" s="9" t="s">
        <v>613</v>
      </c>
      <c r="B559" s="3">
        <f t="shared" ref="B559:M559" si="1688">VALUE(MID($A559,B$1,1))</f>
        <v>0</v>
      </c>
      <c r="C559" s="3">
        <f t="shared" si="1688"/>
        <v>1</v>
      </c>
      <c r="D559" s="3">
        <f t="shared" si="1688"/>
        <v>1</v>
      </c>
      <c r="E559" s="3">
        <f t="shared" si="1688"/>
        <v>0</v>
      </c>
      <c r="F559" s="3">
        <f t="shared" si="1688"/>
        <v>0</v>
      </c>
      <c r="G559" s="3">
        <f t="shared" si="1688"/>
        <v>1</v>
      </c>
      <c r="H559" s="3">
        <f t="shared" si="1688"/>
        <v>0</v>
      </c>
      <c r="I559" s="3">
        <f t="shared" si="1688"/>
        <v>0</v>
      </c>
      <c r="J559" s="3">
        <f t="shared" si="1688"/>
        <v>1</v>
      </c>
      <c r="K559" s="3">
        <f t="shared" si="1688"/>
        <v>1</v>
      </c>
      <c r="L559" s="3">
        <f t="shared" si="1688"/>
        <v>0</v>
      </c>
      <c r="M559" s="3">
        <f t="shared" si="1688"/>
        <v>1</v>
      </c>
      <c r="AA559" s="3">
        <f t="shared" si="8"/>
        <v>1613</v>
      </c>
      <c r="AB559" s="7" t="b">
        <v>1</v>
      </c>
      <c r="AC559" s="3" t="b">
        <f t="shared" si="9"/>
        <v>1</v>
      </c>
      <c r="AD559" s="3" t="b">
        <f t="shared" ref="AD559:AN559" si="1689">AND(AC559,C559=P$15)</f>
        <v>0</v>
      </c>
      <c r="AE559" s="3" t="b">
        <f t="shared" si="1689"/>
        <v>0</v>
      </c>
      <c r="AF559" s="3" t="b">
        <f t="shared" si="1689"/>
        <v>0</v>
      </c>
      <c r="AG559" s="3" t="b">
        <f t="shared" si="1689"/>
        <v>0</v>
      </c>
      <c r="AH559" s="3" t="b">
        <f t="shared" si="1689"/>
        <v>0</v>
      </c>
      <c r="AI559" s="3" t="b">
        <f t="shared" si="1689"/>
        <v>0</v>
      </c>
      <c r="AJ559" s="3" t="b">
        <f t="shared" si="1689"/>
        <v>0</v>
      </c>
      <c r="AK559" s="3" t="b">
        <f t="shared" si="1689"/>
        <v>0</v>
      </c>
      <c r="AL559" s="3" t="b">
        <f t="shared" si="1689"/>
        <v>0</v>
      </c>
      <c r="AM559" s="3" t="b">
        <f t="shared" si="1689"/>
        <v>0</v>
      </c>
      <c r="AN559" s="8" t="b">
        <f t="shared" si="1689"/>
        <v>0</v>
      </c>
      <c r="AO559" s="10" t="b">
        <f t="shared" si="11"/>
        <v>0</v>
      </c>
      <c r="AP559" s="3" t="b">
        <f t="shared" ref="AP559:AZ559" si="1690">AND(AO559,C559=P$21)</f>
        <v>0</v>
      </c>
      <c r="AQ559" s="3" t="b">
        <f t="shared" si="1690"/>
        <v>0</v>
      </c>
      <c r="AR559" s="3" t="b">
        <f t="shared" si="1690"/>
        <v>0</v>
      </c>
      <c r="AS559" s="3" t="b">
        <f t="shared" si="1690"/>
        <v>0</v>
      </c>
      <c r="AT559" s="3" t="b">
        <f t="shared" si="1690"/>
        <v>0</v>
      </c>
      <c r="AU559" s="3" t="b">
        <f t="shared" si="1690"/>
        <v>0</v>
      </c>
      <c r="AV559" s="3" t="b">
        <f t="shared" si="1690"/>
        <v>0</v>
      </c>
      <c r="AW559" s="3" t="b">
        <f t="shared" si="1690"/>
        <v>0</v>
      </c>
      <c r="AX559" s="3" t="b">
        <f t="shared" si="1690"/>
        <v>0</v>
      </c>
      <c r="AY559" s="3" t="b">
        <f t="shared" si="1690"/>
        <v>0</v>
      </c>
      <c r="AZ559" s="3" t="b">
        <f t="shared" si="1690"/>
        <v>0</v>
      </c>
    </row>
    <row r="560">
      <c r="A560" s="9" t="s">
        <v>614</v>
      </c>
      <c r="B560" s="3">
        <f t="shared" ref="B560:M560" si="1691">VALUE(MID($A560,B$1,1))</f>
        <v>1</v>
      </c>
      <c r="C560" s="3">
        <f t="shared" si="1691"/>
        <v>1</v>
      </c>
      <c r="D560" s="3">
        <f t="shared" si="1691"/>
        <v>0</v>
      </c>
      <c r="E560" s="3">
        <f t="shared" si="1691"/>
        <v>1</v>
      </c>
      <c r="F560" s="3">
        <f t="shared" si="1691"/>
        <v>0</v>
      </c>
      <c r="G560" s="3">
        <f t="shared" si="1691"/>
        <v>0</v>
      </c>
      <c r="H560" s="3">
        <f t="shared" si="1691"/>
        <v>1</v>
      </c>
      <c r="I560" s="3">
        <f t="shared" si="1691"/>
        <v>0</v>
      </c>
      <c r="J560" s="3">
        <f t="shared" si="1691"/>
        <v>1</v>
      </c>
      <c r="K560" s="3">
        <f t="shared" si="1691"/>
        <v>0</v>
      </c>
      <c r="L560" s="3">
        <f t="shared" si="1691"/>
        <v>0</v>
      </c>
      <c r="M560" s="3">
        <f t="shared" si="1691"/>
        <v>0</v>
      </c>
      <c r="AA560" s="3">
        <f t="shared" si="8"/>
        <v>3368</v>
      </c>
      <c r="AB560" s="7" t="b">
        <v>1</v>
      </c>
      <c r="AC560" s="3" t="b">
        <f t="shared" si="9"/>
        <v>0</v>
      </c>
      <c r="AD560" s="3" t="b">
        <f t="shared" ref="AD560:AN560" si="1692">AND(AC560,C560=P$15)</f>
        <v>0</v>
      </c>
      <c r="AE560" s="3" t="b">
        <f t="shared" si="1692"/>
        <v>0</v>
      </c>
      <c r="AF560" s="3" t="b">
        <f t="shared" si="1692"/>
        <v>0</v>
      </c>
      <c r="AG560" s="3" t="b">
        <f t="shared" si="1692"/>
        <v>0</v>
      </c>
      <c r="AH560" s="3" t="b">
        <f t="shared" si="1692"/>
        <v>0</v>
      </c>
      <c r="AI560" s="3" t="b">
        <f t="shared" si="1692"/>
        <v>0</v>
      </c>
      <c r="AJ560" s="3" t="b">
        <f t="shared" si="1692"/>
        <v>0</v>
      </c>
      <c r="AK560" s="3" t="b">
        <f t="shared" si="1692"/>
        <v>0</v>
      </c>
      <c r="AL560" s="3" t="b">
        <f t="shared" si="1692"/>
        <v>0</v>
      </c>
      <c r="AM560" s="3" t="b">
        <f t="shared" si="1692"/>
        <v>0</v>
      </c>
      <c r="AN560" s="8" t="b">
        <f t="shared" si="1692"/>
        <v>0</v>
      </c>
      <c r="AO560" s="10" t="b">
        <f t="shared" si="11"/>
        <v>1</v>
      </c>
      <c r="AP560" s="3" t="b">
        <f t="shared" ref="AP560:AZ560" si="1693">AND(AO560,C560=P$21)</f>
        <v>0</v>
      </c>
      <c r="AQ560" s="3" t="b">
        <f t="shared" si="1693"/>
        <v>0</v>
      </c>
      <c r="AR560" s="3" t="b">
        <f t="shared" si="1693"/>
        <v>0</v>
      </c>
      <c r="AS560" s="3" t="b">
        <f t="shared" si="1693"/>
        <v>0</v>
      </c>
      <c r="AT560" s="3" t="b">
        <f t="shared" si="1693"/>
        <v>0</v>
      </c>
      <c r="AU560" s="3" t="b">
        <f t="shared" si="1693"/>
        <v>0</v>
      </c>
      <c r="AV560" s="3" t="b">
        <f t="shared" si="1693"/>
        <v>0</v>
      </c>
      <c r="AW560" s="3" t="b">
        <f t="shared" si="1693"/>
        <v>0</v>
      </c>
      <c r="AX560" s="3" t="b">
        <f t="shared" si="1693"/>
        <v>0</v>
      </c>
      <c r="AY560" s="3" t="b">
        <f t="shared" si="1693"/>
        <v>0</v>
      </c>
      <c r="AZ560" s="3" t="b">
        <f t="shared" si="1693"/>
        <v>0</v>
      </c>
    </row>
    <row r="561">
      <c r="A561" s="9" t="s">
        <v>615</v>
      </c>
      <c r="B561" s="3">
        <f t="shared" ref="B561:M561" si="1694">VALUE(MID($A561,B$1,1))</f>
        <v>0</v>
      </c>
      <c r="C561" s="3">
        <f t="shared" si="1694"/>
        <v>1</v>
      </c>
      <c r="D561" s="3">
        <f t="shared" si="1694"/>
        <v>0</v>
      </c>
      <c r="E561" s="3">
        <f t="shared" si="1694"/>
        <v>0</v>
      </c>
      <c r="F561" s="3">
        <f t="shared" si="1694"/>
        <v>1</v>
      </c>
      <c r="G561" s="3">
        <f t="shared" si="1694"/>
        <v>0</v>
      </c>
      <c r="H561" s="3">
        <f t="shared" si="1694"/>
        <v>0</v>
      </c>
      <c r="I561" s="3">
        <f t="shared" si="1694"/>
        <v>0</v>
      </c>
      <c r="J561" s="3">
        <f t="shared" si="1694"/>
        <v>1</v>
      </c>
      <c r="K561" s="3">
        <f t="shared" si="1694"/>
        <v>1</v>
      </c>
      <c r="L561" s="3">
        <f t="shared" si="1694"/>
        <v>1</v>
      </c>
      <c r="M561" s="3">
        <f t="shared" si="1694"/>
        <v>1</v>
      </c>
      <c r="AA561" s="3">
        <f t="shared" si="8"/>
        <v>1167</v>
      </c>
      <c r="AB561" s="7" t="b">
        <v>1</v>
      </c>
      <c r="AC561" s="3" t="b">
        <f t="shared" si="9"/>
        <v>1</v>
      </c>
      <c r="AD561" s="3" t="b">
        <f t="shared" ref="AD561:AN561" si="1695">AND(AC561,C561=P$15)</f>
        <v>0</v>
      </c>
      <c r="AE561" s="3" t="b">
        <f t="shared" si="1695"/>
        <v>0</v>
      </c>
      <c r="AF561" s="3" t="b">
        <f t="shared" si="1695"/>
        <v>0</v>
      </c>
      <c r="AG561" s="3" t="b">
        <f t="shared" si="1695"/>
        <v>0</v>
      </c>
      <c r="AH561" s="3" t="b">
        <f t="shared" si="1695"/>
        <v>0</v>
      </c>
      <c r="AI561" s="3" t="b">
        <f t="shared" si="1695"/>
        <v>0</v>
      </c>
      <c r="AJ561" s="3" t="b">
        <f t="shared" si="1695"/>
        <v>0</v>
      </c>
      <c r="AK561" s="3" t="b">
        <f t="shared" si="1695"/>
        <v>0</v>
      </c>
      <c r="AL561" s="3" t="b">
        <f t="shared" si="1695"/>
        <v>0</v>
      </c>
      <c r="AM561" s="3" t="b">
        <f t="shared" si="1695"/>
        <v>0</v>
      </c>
      <c r="AN561" s="8" t="b">
        <f t="shared" si="1695"/>
        <v>0</v>
      </c>
      <c r="AO561" s="10" t="b">
        <f t="shared" si="11"/>
        <v>0</v>
      </c>
      <c r="AP561" s="3" t="b">
        <f t="shared" ref="AP561:AZ561" si="1696">AND(AO561,C561=P$21)</f>
        <v>0</v>
      </c>
      <c r="AQ561" s="3" t="b">
        <f t="shared" si="1696"/>
        <v>0</v>
      </c>
      <c r="AR561" s="3" t="b">
        <f t="shared" si="1696"/>
        <v>0</v>
      </c>
      <c r="AS561" s="3" t="b">
        <f t="shared" si="1696"/>
        <v>0</v>
      </c>
      <c r="AT561" s="3" t="b">
        <f t="shared" si="1696"/>
        <v>0</v>
      </c>
      <c r="AU561" s="3" t="b">
        <f t="shared" si="1696"/>
        <v>0</v>
      </c>
      <c r="AV561" s="3" t="b">
        <f t="shared" si="1696"/>
        <v>0</v>
      </c>
      <c r="AW561" s="3" t="b">
        <f t="shared" si="1696"/>
        <v>0</v>
      </c>
      <c r="AX561" s="3" t="b">
        <f t="shared" si="1696"/>
        <v>0</v>
      </c>
      <c r="AY561" s="3" t="b">
        <f t="shared" si="1696"/>
        <v>0</v>
      </c>
      <c r="AZ561" s="3" t="b">
        <f t="shared" si="1696"/>
        <v>0</v>
      </c>
    </row>
    <row r="562">
      <c r="A562" s="9" t="s">
        <v>616</v>
      </c>
      <c r="B562" s="3">
        <f t="shared" ref="B562:M562" si="1697">VALUE(MID($A562,B$1,1))</f>
        <v>1</v>
      </c>
      <c r="C562" s="3">
        <f t="shared" si="1697"/>
        <v>0</v>
      </c>
      <c r="D562" s="3">
        <f t="shared" si="1697"/>
        <v>1</v>
      </c>
      <c r="E562" s="3">
        <f t="shared" si="1697"/>
        <v>0</v>
      </c>
      <c r="F562" s="3">
        <f t="shared" si="1697"/>
        <v>1</v>
      </c>
      <c r="G562" s="3">
        <f t="shared" si="1697"/>
        <v>1</v>
      </c>
      <c r="H562" s="3">
        <f t="shared" si="1697"/>
        <v>0</v>
      </c>
      <c r="I562" s="3">
        <f t="shared" si="1697"/>
        <v>1</v>
      </c>
      <c r="J562" s="3">
        <f t="shared" si="1697"/>
        <v>0</v>
      </c>
      <c r="K562" s="3">
        <f t="shared" si="1697"/>
        <v>0</v>
      </c>
      <c r="L562" s="3">
        <f t="shared" si="1697"/>
        <v>0</v>
      </c>
      <c r="M562" s="3">
        <f t="shared" si="1697"/>
        <v>1</v>
      </c>
      <c r="AA562" s="3">
        <f t="shared" si="8"/>
        <v>2769</v>
      </c>
      <c r="AB562" s="7" t="b">
        <v>1</v>
      </c>
      <c r="AC562" s="3" t="b">
        <f t="shared" si="9"/>
        <v>0</v>
      </c>
      <c r="AD562" s="3" t="b">
        <f t="shared" ref="AD562:AN562" si="1698">AND(AC562,C562=P$15)</f>
        <v>0</v>
      </c>
      <c r="AE562" s="3" t="b">
        <f t="shared" si="1698"/>
        <v>0</v>
      </c>
      <c r="AF562" s="3" t="b">
        <f t="shared" si="1698"/>
        <v>0</v>
      </c>
      <c r="AG562" s="3" t="b">
        <f t="shared" si="1698"/>
        <v>0</v>
      </c>
      <c r="AH562" s="3" t="b">
        <f t="shared" si="1698"/>
        <v>0</v>
      </c>
      <c r="AI562" s="3" t="b">
        <f t="shared" si="1698"/>
        <v>0</v>
      </c>
      <c r="AJ562" s="3" t="b">
        <f t="shared" si="1698"/>
        <v>0</v>
      </c>
      <c r="AK562" s="3" t="b">
        <f t="shared" si="1698"/>
        <v>0</v>
      </c>
      <c r="AL562" s="3" t="b">
        <f t="shared" si="1698"/>
        <v>0</v>
      </c>
      <c r="AM562" s="3" t="b">
        <f t="shared" si="1698"/>
        <v>0</v>
      </c>
      <c r="AN562" s="8" t="b">
        <f t="shared" si="1698"/>
        <v>0</v>
      </c>
      <c r="AO562" s="10" t="b">
        <f t="shared" si="11"/>
        <v>1</v>
      </c>
      <c r="AP562" s="3" t="b">
        <f t="shared" ref="AP562:AZ562" si="1699">AND(AO562,C562=P$21)</f>
        <v>1</v>
      </c>
      <c r="AQ562" s="3" t="b">
        <f t="shared" si="1699"/>
        <v>1</v>
      </c>
      <c r="AR562" s="3" t="b">
        <f t="shared" si="1699"/>
        <v>1</v>
      </c>
      <c r="AS562" s="3" t="b">
        <f t="shared" si="1699"/>
        <v>1</v>
      </c>
      <c r="AT562" s="3" t="b">
        <f t="shared" si="1699"/>
        <v>0</v>
      </c>
      <c r="AU562" s="3" t="b">
        <f t="shared" si="1699"/>
        <v>0</v>
      </c>
      <c r="AV562" s="3" t="b">
        <f t="shared" si="1699"/>
        <v>0</v>
      </c>
      <c r="AW562" s="3" t="b">
        <f t="shared" si="1699"/>
        <v>0</v>
      </c>
      <c r="AX562" s="3" t="b">
        <f t="shared" si="1699"/>
        <v>0</v>
      </c>
      <c r="AY562" s="3" t="b">
        <f t="shared" si="1699"/>
        <v>0</v>
      </c>
      <c r="AZ562" s="3" t="b">
        <f t="shared" si="1699"/>
        <v>0</v>
      </c>
    </row>
    <row r="563">
      <c r="A563" s="9" t="s">
        <v>617</v>
      </c>
      <c r="B563" s="3">
        <f t="shared" ref="B563:M563" si="1700">VALUE(MID($A563,B$1,1))</f>
        <v>0</v>
      </c>
      <c r="C563" s="3">
        <f t="shared" si="1700"/>
        <v>0</v>
      </c>
      <c r="D563" s="3">
        <f t="shared" si="1700"/>
        <v>1</v>
      </c>
      <c r="E563" s="3">
        <f t="shared" si="1700"/>
        <v>1</v>
      </c>
      <c r="F563" s="3">
        <f t="shared" si="1700"/>
        <v>0</v>
      </c>
      <c r="G563" s="3">
        <f t="shared" si="1700"/>
        <v>1</v>
      </c>
      <c r="H563" s="3">
        <f t="shared" si="1700"/>
        <v>0</v>
      </c>
      <c r="I563" s="3">
        <f t="shared" si="1700"/>
        <v>1</v>
      </c>
      <c r="J563" s="3">
        <f t="shared" si="1700"/>
        <v>1</v>
      </c>
      <c r="K563" s="3">
        <f t="shared" si="1700"/>
        <v>0</v>
      </c>
      <c r="L563" s="3">
        <f t="shared" si="1700"/>
        <v>1</v>
      </c>
      <c r="M563" s="3">
        <f t="shared" si="1700"/>
        <v>0</v>
      </c>
      <c r="AA563" s="3">
        <f t="shared" si="8"/>
        <v>858</v>
      </c>
      <c r="AB563" s="7" t="b">
        <v>1</v>
      </c>
      <c r="AC563" s="3" t="b">
        <f t="shared" si="9"/>
        <v>1</v>
      </c>
      <c r="AD563" s="3" t="b">
        <f t="shared" ref="AD563:AN563" si="1701">AND(AC563,C563=P$15)</f>
        <v>1</v>
      </c>
      <c r="AE563" s="3" t="b">
        <f t="shared" si="1701"/>
        <v>1</v>
      </c>
      <c r="AF563" s="3" t="b">
        <f t="shared" si="1701"/>
        <v>1</v>
      </c>
      <c r="AG563" s="3" t="b">
        <f t="shared" si="1701"/>
        <v>1</v>
      </c>
      <c r="AH563" s="3" t="b">
        <f t="shared" si="1701"/>
        <v>0</v>
      </c>
      <c r="AI563" s="3" t="b">
        <f t="shared" si="1701"/>
        <v>0</v>
      </c>
      <c r="AJ563" s="3" t="b">
        <f t="shared" si="1701"/>
        <v>0</v>
      </c>
      <c r="AK563" s="3" t="b">
        <f t="shared" si="1701"/>
        <v>0</v>
      </c>
      <c r="AL563" s="3" t="b">
        <f t="shared" si="1701"/>
        <v>0</v>
      </c>
      <c r="AM563" s="3" t="b">
        <f t="shared" si="1701"/>
        <v>0</v>
      </c>
      <c r="AN563" s="8" t="b">
        <f t="shared" si="1701"/>
        <v>0</v>
      </c>
      <c r="AO563" s="10" t="b">
        <f t="shared" si="11"/>
        <v>0</v>
      </c>
      <c r="AP563" s="3" t="b">
        <f t="shared" ref="AP563:AZ563" si="1702">AND(AO563,C563=P$21)</f>
        <v>0</v>
      </c>
      <c r="AQ563" s="3" t="b">
        <f t="shared" si="1702"/>
        <v>0</v>
      </c>
      <c r="AR563" s="3" t="b">
        <f t="shared" si="1702"/>
        <v>0</v>
      </c>
      <c r="AS563" s="3" t="b">
        <f t="shared" si="1702"/>
        <v>0</v>
      </c>
      <c r="AT563" s="3" t="b">
        <f t="shared" si="1702"/>
        <v>0</v>
      </c>
      <c r="AU563" s="3" t="b">
        <f t="shared" si="1702"/>
        <v>0</v>
      </c>
      <c r="AV563" s="3" t="b">
        <f t="shared" si="1702"/>
        <v>0</v>
      </c>
      <c r="AW563" s="3" t="b">
        <f t="shared" si="1702"/>
        <v>0</v>
      </c>
      <c r="AX563" s="3" t="b">
        <f t="shared" si="1702"/>
        <v>0</v>
      </c>
      <c r="AY563" s="3" t="b">
        <f t="shared" si="1702"/>
        <v>0</v>
      </c>
      <c r="AZ563" s="3" t="b">
        <f t="shared" si="1702"/>
        <v>0</v>
      </c>
    </row>
    <row r="564">
      <c r="A564" s="9" t="s">
        <v>618</v>
      </c>
      <c r="B564" s="3">
        <f t="shared" ref="B564:M564" si="1703">VALUE(MID($A564,B$1,1))</f>
        <v>0</v>
      </c>
      <c r="C564" s="3">
        <f t="shared" si="1703"/>
        <v>1</v>
      </c>
      <c r="D564" s="3">
        <f t="shared" si="1703"/>
        <v>1</v>
      </c>
      <c r="E564" s="3">
        <f t="shared" si="1703"/>
        <v>1</v>
      </c>
      <c r="F564" s="3">
        <f t="shared" si="1703"/>
        <v>1</v>
      </c>
      <c r="G564" s="3">
        <f t="shared" si="1703"/>
        <v>1</v>
      </c>
      <c r="H564" s="3">
        <f t="shared" si="1703"/>
        <v>1</v>
      </c>
      <c r="I564" s="3">
        <f t="shared" si="1703"/>
        <v>1</v>
      </c>
      <c r="J564" s="3">
        <f t="shared" si="1703"/>
        <v>0</v>
      </c>
      <c r="K564" s="3">
        <f t="shared" si="1703"/>
        <v>0</v>
      </c>
      <c r="L564" s="3">
        <f t="shared" si="1703"/>
        <v>0</v>
      </c>
      <c r="M564" s="3">
        <f t="shared" si="1703"/>
        <v>0</v>
      </c>
      <c r="AA564" s="3">
        <f t="shared" si="8"/>
        <v>2032</v>
      </c>
      <c r="AB564" s="7" t="b">
        <v>1</v>
      </c>
      <c r="AC564" s="3" t="b">
        <f t="shared" si="9"/>
        <v>1</v>
      </c>
      <c r="AD564" s="3" t="b">
        <f t="shared" ref="AD564:AN564" si="1704">AND(AC564,C564=P$15)</f>
        <v>0</v>
      </c>
      <c r="AE564" s="3" t="b">
        <f t="shared" si="1704"/>
        <v>0</v>
      </c>
      <c r="AF564" s="3" t="b">
        <f t="shared" si="1704"/>
        <v>0</v>
      </c>
      <c r="AG564" s="3" t="b">
        <f t="shared" si="1704"/>
        <v>0</v>
      </c>
      <c r="AH564" s="3" t="b">
        <f t="shared" si="1704"/>
        <v>0</v>
      </c>
      <c r="AI564" s="3" t="b">
        <f t="shared" si="1704"/>
        <v>0</v>
      </c>
      <c r="AJ564" s="3" t="b">
        <f t="shared" si="1704"/>
        <v>0</v>
      </c>
      <c r="AK564" s="3" t="b">
        <f t="shared" si="1704"/>
        <v>0</v>
      </c>
      <c r="AL564" s="3" t="b">
        <f t="shared" si="1704"/>
        <v>0</v>
      </c>
      <c r="AM564" s="3" t="b">
        <f t="shared" si="1704"/>
        <v>0</v>
      </c>
      <c r="AN564" s="8" t="b">
        <f t="shared" si="1704"/>
        <v>0</v>
      </c>
      <c r="AO564" s="10" t="b">
        <f t="shared" si="11"/>
        <v>0</v>
      </c>
      <c r="AP564" s="3" t="b">
        <f t="shared" ref="AP564:AZ564" si="1705">AND(AO564,C564=P$21)</f>
        <v>0</v>
      </c>
      <c r="AQ564" s="3" t="b">
        <f t="shared" si="1705"/>
        <v>0</v>
      </c>
      <c r="AR564" s="3" t="b">
        <f t="shared" si="1705"/>
        <v>0</v>
      </c>
      <c r="AS564" s="3" t="b">
        <f t="shared" si="1705"/>
        <v>0</v>
      </c>
      <c r="AT564" s="3" t="b">
        <f t="shared" si="1705"/>
        <v>0</v>
      </c>
      <c r="AU564" s="3" t="b">
        <f t="shared" si="1705"/>
        <v>0</v>
      </c>
      <c r="AV564" s="3" t="b">
        <f t="shared" si="1705"/>
        <v>0</v>
      </c>
      <c r="AW564" s="3" t="b">
        <f t="shared" si="1705"/>
        <v>0</v>
      </c>
      <c r="AX564" s="3" t="b">
        <f t="shared" si="1705"/>
        <v>0</v>
      </c>
      <c r="AY564" s="3" t="b">
        <f t="shared" si="1705"/>
        <v>0</v>
      </c>
      <c r="AZ564" s="3" t="b">
        <f t="shared" si="1705"/>
        <v>0</v>
      </c>
    </row>
    <row r="565">
      <c r="A565" s="9" t="s">
        <v>619</v>
      </c>
      <c r="B565" s="3">
        <f t="shared" ref="B565:M565" si="1706">VALUE(MID($A565,B$1,1))</f>
        <v>0</v>
      </c>
      <c r="C565" s="3">
        <f t="shared" si="1706"/>
        <v>0</v>
      </c>
      <c r="D565" s="3">
        <f t="shared" si="1706"/>
        <v>0</v>
      </c>
      <c r="E565" s="3">
        <f t="shared" si="1706"/>
        <v>1</v>
      </c>
      <c r="F565" s="3">
        <f t="shared" si="1706"/>
        <v>0</v>
      </c>
      <c r="G565" s="3">
        <f t="shared" si="1706"/>
        <v>0</v>
      </c>
      <c r="H565" s="3">
        <f t="shared" si="1706"/>
        <v>1</v>
      </c>
      <c r="I565" s="3">
        <f t="shared" si="1706"/>
        <v>1</v>
      </c>
      <c r="J565" s="3">
        <f t="shared" si="1706"/>
        <v>1</v>
      </c>
      <c r="K565" s="3">
        <f t="shared" si="1706"/>
        <v>1</v>
      </c>
      <c r="L565" s="3">
        <f t="shared" si="1706"/>
        <v>1</v>
      </c>
      <c r="M565" s="3">
        <f t="shared" si="1706"/>
        <v>1</v>
      </c>
      <c r="AA565" s="3">
        <f t="shared" si="8"/>
        <v>319</v>
      </c>
      <c r="AB565" s="7" t="b">
        <v>1</v>
      </c>
      <c r="AC565" s="3" t="b">
        <f t="shared" si="9"/>
        <v>1</v>
      </c>
      <c r="AD565" s="3" t="b">
        <f t="shared" ref="AD565:AN565" si="1707">AND(AC565,C565=P$15)</f>
        <v>1</v>
      </c>
      <c r="AE565" s="3" t="b">
        <f t="shared" si="1707"/>
        <v>0</v>
      </c>
      <c r="AF565" s="3" t="b">
        <f t="shared" si="1707"/>
        <v>0</v>
      </c>
      <c r="AG565" s="3" t="b">
        <f t="shared" si="1707"/>
        <v>0</v>
      </c>
      <c r="AH565" s="3" t="b">
        <f t="shared" si="1707"/>
        <v>0</v>
      </c>
      <c r="AI565" s="3" t="b">
        <f t="shared" si="1707"/>
        <v>0</v>
      </c>
      <c r="AJ565" s="3" t="b">
        <f t="shared" si="1707"/>
        <v>0</v>
      </c>
      <c r="AK565" s="3" t="b">
        <f t="shared" si="1707"/>
        <v>0</v>
      </c>
      <c r="AL565" s="3" t="b">
        <f t="shared" si="1707"/>
        <v>0</v>
      </c>
      <c r="AM565" s="3" t="b">
        <f t="shared" si="1707"/>
        <v>0</v>
      </c>
      <c r="AN565" s="8" t="b">
        <f t="shared" si="1707"/>
        <v>0</v>
      </c>
      <c r="AO565" s="10" t="b">
        <f t="shared" si="11"/>
        <v>0</v>
      </c>
      <c r="AP565" s="3" t="b">
        <f t="shared" ref="AP565:AZ565" si="1708">AND(AO565,C565=P$21)</f>
        <v>0</v>
      </c>
      <c r="AQ565" s="3" t="b">
        <f t="shared" si="1708"/>
        <v>0</v>
      </c>
      <c r="AR565" s="3" t="b">
        <f t="shared" si="1708"/>
        <v>0</v>
      </c>
      <c r="AS565" s="3" t="b">
        <f t="shared" si="1708"/>
        <v>0</v>
      </c>
      <c r="AT565" s="3" t="b">
        <f t="shared" si="1708"/>
        <v>0</v>
      </c>
      <c r="AU565" s="3" t="b">
        <f t="shared" si="1708"/>
        <v>0</v>
      </c>
      <c r="AV565" s="3" t="b">
        <f t="shared" si="1708"/>
        <v>0</v>
      </c>
      <c r="AW565" s="3" t="b">
        <f t="shared" si="1708"/>
        <v>0</v>
      </c>
      <c r="AX565" s="3" t="b">
        <f t="shared" si="1708"/>
        <v>0</v>
      </c>
      <c r="AY565" s="3" t="b">
        <f t="shared" si="1708"/>
        <v>0</v>
      </c>
      <c r="AZ565" s="3" t="b">
        <f t="shared" si="1708"/>
        <v>0</v>
      </c>
    </row>
    <row r="566">
      <c r="A566" s="9" t="s">
        <v>620</v>
      </c>
      <c r="B566" s="3">
        <f t="shared" ref="B566:M566" si="1709">VALUE(MID($A566,B$1,1))</f>
        <v>1</v>
      </c>
      <c r="C566" s="3">
        <f t="shared" si="1709"/>
        <v>1</v>
      </c>
      <c r="D566" s="3">
        <f t="shared" si="1709"/>
        <v>1</v>
      </c>
      <c r="E566" s="3">
        <f t="shared" si="1709"/>
        <v>1</v>
      </c>
      <c r="F566" s="3">
        <f t="shared" si="1709"/>
        <v>0</v>
      </c>
      <c r="G566" s="3">
        <f t="shared" si="1709"/>
        <v>1</v>
      </c>
      <c r="H566" s="3">
        <f t="shared" si="1709"/>
        <v>0</v>
      </c>
      <c r="I566" s="3">
        <f t="shared" si="1709"/>
        <v>0</v>
      </c>
      <c r="J566" s="3">
        <f t="shared" si="1709"/>
        <v>0</v>
      </c>
      <c r="K566" s="3">
        <f t="shared" si="1709"/>
        <v>0</v>
      </c>
      <c r="L566" s="3">
        <f t="shared" si="1709"/>
        <v>1</v>
      </c>
      <c r="M566" s="3">
        <f t="shared" si="1709"/>
        <v>0</v>
      </c>
      <c r="AA566" s="3">
        <f t="shared" si="8"/>
        <v>3906</v>
      </c>
      <c r="AB566" s="7" t="b">
        <v>1</v>
      </c>
      <c r="AC566" s="3" t="b">
        <f t="shared" si="9"/>
        <v>0</v>
      </c>
      <c r="AD566" s="3" t="b">
        <f t="shared" ref="AD566:AN566" si="1710">AND(AC566,C566=P$15)</f>
        <v>0</v>
      </c>
      <c r="AE566" s="3" t="b">
        <f t="shared" si="1710"/>
        <v>0</v>
      </c>
      <c r="AF566" s="3" t="b">
        <f t="shared" si="1710"/>
        <v>0</v>
      </c>
      <c r="AG566" s="3" t="b">
        <f t="shared" si="1710"/>
        <v>0</v>
      </c>
      <c r="AH566" s="3" t="b">
        <f t="shared" si="1710"/>
        <v>0</v>
      </c>
      <c r="AI566" s="3" t="b">
        <f t="shared" si="1710"/>
        <v>0</v>
      </c>
      <c r="AJ566" s="3" t="b">
        <f t="shared" si="1710"/>
        <v>0</v>
      </c>
      <c r="AK566" s="3" t="b">
        <f t="shared" si="1710"/>
        <v>0</v>
      </c>
      <c r="AL566" s="3" t="b">
        <f t="shared" si="1710"/>
        <v>0</v>
      </c>
      <c r="AM566" s="3" t="b">
        <f t="shared" si="1710"/>
        <v>0</v>
      </c>
      <c r="AN566" s="8" t="b">
        <f t="shared" si="1710"/>
        <v>0</v>
      </c>
      <c r="AO566" s="10" t="b">
        <f t="shared" si="11"/>
        <v>1</v>
      </c>
      <c r="AP566" s="3" t="b">
        <f t="shared" ref="AP566:AZ566" si="1711">AND(AO566,C566=P$21)</f>
        <v>0</v>
      </c>
      <c r="AQ566" s="3" t="b">
        <f t="shared" si="1711"/>
        <v>0</v>
      </c>
      <c r="AR566" s="3" t="b">
        <f t="shared" si="1711"/>
        <v>0</v>
      </c>
      <c r="AS566" s="3" t="b">
        <f t="shared" si="1711"/>
        <v>0</v>
      </c>
      <c r="AT566" s="3" t="b">
        <f t="shared" si="1711"/>
        <v>0</v>
      </c>
      <c r="AU566" s="3" t="b">
        <f t="shared" si="1711"/>
        <v>0</v>
      </c>
      <c r="AV566" s="3" t="b">
        <f t="shared" si="1711"/>
        <v>0</v>
      </c>
      <c r="AW566" s="3" t="b">
        <f t="shared" si="1711"/>
        <v>0</v>
      </c>
      <c r="AX566" s="3" t="b">
        <f t="shared" si="1711"/>
        <v>0</v>
      </c>
      <c r="AY566" s="3" t="b">
        <f t="shared" si="1711"/>
        <v>0</v>
      </c>
      <c r="AZ566" s="3" t="b">
        <f t="shared" si="1711"/>
        <v>0</v>
      </c>
    </row>
    <row r="567">
      <c r="A567" s="9" t="s">
        <v>621</v>
      </c>
      <c r="B567" s="3">
        <f t="shared" ref="B567:M567" si="1712">VALUE(MID($A567,B$1,1))</f>
        <v>1</v>
      </c>
      <c r="C567" s="3">
        <f t="shared" si="1712"/>
        <v>0</v>
      </c>
      <c r="D567" s="3">
        <f t="shared" si="1712"/>
        <v>0</v>
      </c>
      <c r="E567" s="3">
        <f t="shared" si="1712"/>
        <v>0</v>
      </c>
      <c r="F567" s="3">
        <f t="shared" si="1712"/>
        <v>0</v>
      </c>
      <c r="G567" s="3">
        <f t="shared" si="1712"/>
        <v>0</v>
      </c>
      <c r="H567" s="3">
        <f t="shared" si="1712"/>
        <v>0</v>
      </c>
      <c r="I567" s="3">
        <f t="shared" si="1712"/>
        <v>1</v>
      </c>
      <c r="J567" s="3">
        <f t="shared" si="1712"/>
        <v>0</v>
      </c>
      <c r="K567" s="3">
        <f t="shared" si="1712"/>
        <v>1</v>
      </c>
      <c r="L567" s="3">
        <f t="shared" si="1712"/>
        <v>1</v>
      </c>
      <c r="M567" s="3">
        <f t="shared" si="1712"/>
        <v>1</v>
      </c>
      <c r="AA567" s="3">
        <f t="shared" si="8"/>
        <v>2071</v>
      </c>
      <c r="AB567" s="7" t="b">
        <v>1</v>
      </c>
      <c r="AC567" s="3" t="b">
        <f t="shared" si="9"/>
        <v>0</v>
      </c>
      <c r="AD567" s="3" t="b">
        <f t="shared" ref="AD567:AN567" si="1713">AND(AC567,C567=P$15)</f>
        <v>0</v>
      </c>
      <c r="AE567" s="3" t="b">
        <f t="shared" si="1713"/>
        <v>0</v>
      </c>
      <c r="AF567" s="3" t="b">
        <f t="shared" si="1713"/>
        <v>0</v>
      </c>
      <c r="AG567" s="3" t="b">
        <f t="shared" si="1713"/>
        <v>0</v>
      </c>
      <c r="AH567" s="3" t="b">
        <f t="shared" si="1713"/>
        <v>0</v>
      </c>
      <c r="AI567" s="3" t="b">
        <f t="shared" si="1713"/>
        <v>0</v>
      </c>
      <c r="AJ567" s="3" t="b">
        <f t="shared" si="1713"/>
        <v>0</v>
      </c>
      <c r="AK567" s="3" t="b">
        <f t="shared" si="1713"/>
        <v>0</v>
      </c>
      <c r="AL567" s="3" t="b">
        <f t="shared" si="1713"/>
        <v>0</v>
      </c>
      <c r="AM567" s="3" t="b">
        <f t="shared" si="1713"/>
        <v>0</v>
      </c>
      <c r="AN567" s="8" t="b">
        <f t="shared" si="1713"/>
        <v>0</v>
      </c>
      <c r="AO567" s="10" t="b">
        <f t="shared" si="11"/>
        <v>1</v>
      </c>
      <c r="AP567" s="3" t="b">
        <f t="shared" ref="AP567:AZ567" si="1714">AND(AO567,C567=P$21)</f>
        <v>1</v>
      </c>
      <c r="AQ567" s="3" t="b">
        <f t="shared" si="1714"/>
        <v>0</v>
      </c>
      <c r="AR567" s="3" t="b">
        <f t="shared" si="1714"/>
        <v>0</v>
      </c>
      <c r="AS567" s="3" t="b">
        <f t="shared" si="1714"/>
        <v>0</v>
      </c>
      <c r="AT567" s="3" t="b">
        <f t="shared" si="1714"/>
        <v>0</v>
      </c>
      <c r="AU567" s="3" t="b">
        <f t="shared" si="1714"/>
        <v>0</v>
      </c>
      <c r="AV567" s="3" t="b">
        <f t="shared" si="1714"/>
        <v>0</v>
      </c>
      <c r="AW567" s="3" t="b">
        <f t="shared" si="1714"/>
        <v>0</v>
      </c>
      <c r="AX567" s="3" t="b">
        <f t="shared" si="1714"/>
        <v>0</v>
      </c>
      <c r="AY567" s="3" t="b">
        <f t="shared" si="1714"/>
        <v>0</v>
      </c>
      <c r="AZ567" s="3" t="b">
        <f t="shared" si="1714"/>
        <v>0</v>
      </c>
    </row>
    <row r="568">
      <c r="A568" s="9" t="s">
        <v>622</v>
      </c>
      <c r="B568" s="3">
        <f t="shared" ref="B568:M568" si="1715">VALUE(MID($A568,B$1,1))</f>
        <v>0</v>
      </c>
      <c r="C568" s="3">
        <f t="shared" si="1715"/>
        <v>0</v>
      </c>
      <c r="D568" s="3">
        <f t="shared" si="1715"/>
        <v>1</v>
      </c>
      <c r="E568" s="3">
        <f t="shared" si="1715"/>
        <v>1</v>
      </c>
      <c r="F568" s="3">
        <f t="shared" si="1715"/>
        <v>0</v>
      </c>
      <c r="G568" s="3">
        <f t="shared" si="1715"/>
        <v>0</v>
      </c>
      <c r="H568" s="3">
        <f t="shared" si="1715"/>
        <v>0</v>
      </c>
      <c r="I568" s="3">
        <f t="shared" si="1715"/>
        <v>0</v>
      </c>
      <c r="J568" s="3">
        <f t="shared" si="1715"/>
        <v>0</v>
      </c>
      <c r="K568" s="3">
        <f t="shared" si="1715"/>
        <v>0</v>
      </c>
      <c r="L568" s="3">
        <f t="shared" si="1715"/>
        <v>1</v>
      </c>
      <c r="M568" s="3">
        <f t="shared" si="1715"/>
        <v>1</v>
      </c>
      <c r="AA568" s="3">
        <f t="shared" si="8"/>
        <v>771</v>
      </c>
      <c r="AB568" s="7" t="b">
        <v>1</v>
      </c>
      <c r="AC568" s="3" t="b">
        <f t="shared" si="9"/>
        <v>1</v>
      </c>
      <c r="AD568" s="3" t="b">
        <f t="shared" ref="AD568:AN568" si="1716">AND(AC568,C568=P$15)</f>
        <v>1</v>
      </c>
      <c r="AE568" s="3" t="b">
        <f t="shared" si="1716"/>
        <v>1</v>
      </c>
      <c r="AF568" s="3" t="b">
        <f t="shared" si="1716"/>
        <v>1</v>
      </c>
      <c r="AG568" s="3" t="b">
        <f t="shared" si="1716"/>
        <v>1</v>
      </c>
      <c r="AH568" s="3" t="b">
        <f t="shared" si="1716"/>
        <v>1</v>
      </c>
      <c r="AI568" s="3" t="b">
        <f t="shared" si="1716"/>
        <v>1</v>
      </c>
      <c r="AJ568" s="3" t="b">
        <f t="shared" si="1716"/>
        <v>1</v>
      </c>
      <c r="AK568" s="3" t="b">
        <f t="shared" si="1716"/>
        <v>0</v>
      </c>
      <c r="AL568" s="3" t="b">
        <f t="shared" si="1716"/>
        <v>0</v>
      </c>
      <c r="AM568" s="3" t="b">
        <f t="shared" si="1716"/>
        <v>0</v>
      </c>
      <c r="AN568" s="8" t="b">
        <f t="shared" si="1716"/>
        <v>0</v>
      </c>
      <c r="AO568" s="10" t="b">
        <f t="shared" si="11"/>
        <v>0</v>
      </c>
      <c r="AP568" s="3" t="b">
        <f t="shared" ref="AP568:AZ568" si="1717">AND(AO568,C568=P$21)</f>
        <v>0</v>
      </c>
      <c r="AQ568" s="3" t="b">
        <f t="shared" si="1717"/>
        <v>0</v>
      </c>
      <c r="AR568" s="3" t="b">
        <f t="shared" si="1717"/>
        <v>0</v>
      </c>
      <c r="AS568" s="3" t="b">
        <f t="shared" si="1717"/>
        <v>0</v>
      </c>
      <c r="AT568" s="3" t="b">
        <f t="shared" si="1717"/>
        <v>0</v>
      </c>
      <c r="AU568" s="3" t="b">
        <f t="shared" si="1717"/>
        <v>0</v>
      </c>
      <c r="AV568" s="3" t="b">
        <f t="shared" si="1717"/>
        <v>0</v>
      </c>
      <c r="AW568" s="3" t="b">
        <f t="shared" si="1717"/>
        <v>0</v>
      </c>
      <c r="AX568" s="3" t="b">
        <f t="shared" si="1717"/>
        <v>0</v>
      </c>
      <c r="AY568" s="3" t="b">
        <f t="shared" si="1717"/>
        <v>0</v>
      </c>
      <c r="AZ568" s="3" t="b">
        <f t="shared" si="1717"/>
        <v>0</v>
      </c>
    </row>
    <row r="569">
      <c r="A569" s="9" t="s">
        <v>623</v>
      </c>
      <c r="B569" s="3">
        <f t="shared" ref="B569:M569" si="1718">VALUE(MID($A569,B$1,1))</f>
        <v>1</v>
      </c>
      <c r="C569" s="3">
        <f t="shared" si="1718"/>
        <v>0</v>
      </c>
      <c r="D569" s="3">
        <f t="shared" si="1718"/>
        <v>1</v>
      </c>
      <c r="E569" s="3">
        <f t="shared" si="1718"/>
        <v>0</v>
      </c>
      <c r="F569" s="3">
        <f t="shared" si="1718"/>
        <v>1</v>
      </c>
      <c r="G569" s="3">
        <f t="shared" si="1718"/>
        <v>0</v>
      </c>
      <c r="H569" s="3">
        <f t="shared" si="1718"/>
        <v>0</v>
      </c>
      <c r="I569" s="3">
        <f t="shared" si="1718"/>
        <v>1</v>
      </c>
      <c r="J569" s="3">
        <f t="shared" si="1718"/>
        <v>1</v>
      </c>
      <c r="K569" s="3">
        <f t="shared" si="1718"/>
        <v>1</v>
      </c>
      <c r="L569" s="3">
        <f t="shared" si="1718"/>
        <v>1</v>
      </c>
      <c r="M569" s="3">
        <f t="shared" si="1718"/>
        <v>1</v>
      </c>
      <c r="AA569" s="3">
        <f t="shared" si="8"/>
        <v>2719</v>
      </c>
      <c r="AB569" s="7" t="b">
        <v>1</v>
      </c>
      <c r="AC569" s="3" t="b">
        <f t="shared" si="9"/>
        <v>0</v>
      </c>
      <c r="AD569" s="3" t="b">
        <f t="shared" ref="AD569:AN569" si="1719">AND(AC569,C569=P$15)</f>
        <v>0</v>
      </c>
      <c r="AE569" s="3" t="b">
        <f t="shared" si="1719"/>
        <v>0</v>
      </c>
      <c r="AF569" s="3" t="b">
        <f t="shared" si="1719"/>
        <v>0</v>
      </c>
      <c r="AG569" s="3" t="b">
        <f t="shared" si="1719"/>
        <v>0</v>
      </c>
      <c r="AH569" s="3" t="b">
        <f t="shared" si="1719"/>
        <v>0</v>
      </c>
      <c r="AI569" s="3" t="b">
        <f t="shared" si="1719"/>
        <v>0</v>
      </c>
      <c r="AJ569" s="3" t="b">
        <f t="shared" si="1719"/>
        <v>0</v>
      </c>
      <c r="AK569" s="3" t="b">
        <f t="shared" si="1719"/>
        <v>0</v>
      </c>
      <c r="AL569" s="3" t="b">
        <f t="shared" si="1719"/>
        <v>0</v>
      </c>
      <c r="AM569" s="3" t="b">
        <f t="shared" si="1719"/>
        <v>0</v>
      </c>
      <c r="AN569" s="8" t="b">
        <f t="shared" si="1719"/>
        <v>0</v>
      </c>
      <c r="AO569" s="10" t="b">
        <f t="shared" si="11"/>
        <v>1</v>
      </c>
      <c r="AP569" s="3" t="b">
        <f t="shared" ref="AP569:AZ569" si="1720">AND(AO569,C569=P$21)</f>
        <v>1</v>
      </c>
      <c r="AQ569" s="3" t="b">
        <f t="shared" si="1720"/>
        <v>1</v>
      </c>
      <c r="AR569" s="3" t="b">
        <f t="shared" si="1720"/>
        <v>1</v>
      </c>
      <c r="AS569" s="3" t="b">
        <f t="shared" si="1720"/>
        <v>1</v>
      </c>
      <c r="AT569" s="3" t="b">
        <f t="shared" si="1720"/>
        <v>1</v>
      </c>
      <c r="AU569" s="3" t="b">
        <f t="shared" si="1720"/>
        <v>0</v>
      </c>
      <c r="AV569" s="3" t="b">
        <f t="shared" si="1720"/>
        <v>0</v>
      </c>
      <c r="AW569" s="3" t="b">
        <f t="shared" si="1720"/>
        <v>0</v>
      </c>
      <c r="AX569" s="3" t="b">
        <f t="shared" si="1720"/>
        <v>0</v>
      </c>
      <c r="AY569" s="3" t="b">
        <f t="shared" si="1720"/>
        <v>0</v>
      </c>
      <c r="AZ569" s="3" t="b">
        <f t="shared" si="1720"/>
        <v>0</v>
      </c>
    </row>
    <row r="570">
      <c r="A570" s="9" t="s">
        <v>624</v>
      </c>
      <c r="B570" s="3">
        <f t="shared" ref="B570:M570" si="1721">VALUE(MID($A570,B$1,1))</f>
        <v>1</v>
      </c>
      <c r="C570" s="3">
        <f t="shared" si="1721"/>
        <v>1</v>
      </c>
      <c r="D570" s="3">
        <f t="shared" si="1721"/>
        <v>1</v>
      </c>
      <c r="E570" s="3">
        <f t="shared" si="1721"/>
        <v>0</v>
      </c>
      <c r="F570" s="3">
        <f t="shared" si="1721"/>
        <v>1</v>
      </c>
      <c r="G570" s="3">
        <f t="shared" si="1721"/>
        <v>1</v>
      </c>
      <c r="H570" s="3">
        <f t="shared" si="1721"/>
        <v>1</v>
      </c>
      <c r="I570" s="3">
        <f t="shared" si="1721"/>
        <v>0</v>
      </c>
      <c r="J570" s="3">
        <f t="shared" si="1721"/>
        <v>0</v>
      </c>
      <c r="K570" s="3">
        <f t="shared" si="1721"/>
        <v>1</v>
      </c>
      <c r="L570" s="3">
        <f t="shared" si="1721"/>
        <v>1</v>
      </c>
      <c r="M570" s="3">
        <f t="shared" si="1721"/>
        <v>0</v>
      </c>
      <c r="AA570" s="3">
        <f t="shared" si="8"/>
        <v>3814</v>
      </c>
      <c r="AB570" s="7" t="b">
        <v>1</v>
      </c>
      <c r="AC570" s="3" t="b">
        <f t="shared" si="9"/>
        <v>0</v>
      </c>
      <c r="AD570" s="3" t="b">
        <f t="shared" ref="AD570:AN570" si="1722">AND(AC570,C570=P$15)</f>
        <v>0</v>
      </c>
      <c r="AE570" s="3" t="b">
        <f t="shared" si="1722"/>
        <v>0</v>
      </c>
      <c r="AF570" s="3" t="b">
        <f t="shared" si="1722"/>
        <v>0</v>
      </c>
      <c r="AG570" s="3" t="b">
        <f t="shared" si="1722"/>
        <v>0</v>
      </c>
      <c r="AH570" s="3" t="b">
        <f t="shared" si="1722"/>
        <v>0</v>
      </c>
      <c r="AI570" s="3" t="b">
        <f t="shared" si="1722"/>
        <v>0</v>
      </c>
      <c r="AJ570" s="3" t="b">
        <f t="shared" si="1722"/>
        <v>0</v>
      </c>
      <c r="AK570" s="3" t="b">
        <f t="shared" si="1722"/>
        <v>0</v>
      </c>
      <c r="AL570" s="3" t="b">
        <f t="shared" si="1722"/>
        <v>0</v>
      </c>
      <c r="AM570" s="3" t="b">
        <f t="shared" si="1722"/>
        <v>0</v>
      </c>
      <c r="AN570" s="8" t="b">
        <f t="shared" si="1722"/>
        <v>0</v>
      </c>
      <c r="AO570" s="10" t="b">
        <f t="shared" si="11"/>
        <v>1</v>
      </c>
      <c r="AP570" s="3" t="b">
        <f t="shared" ref="AP570:AZ570" si="1723">AND(AO570,C570=P$21)</f>
        <v>0</v>
      </c>
      <c r="AQ570" s="3" t="b">
        <f t="shared" si="1723"/>
        <v>0</v>
      </c>
      <c r="AR570" s="3" t="b">
        <f t="shared" si="1723"/>
        <v>0</v>
      </c>
      <c r="AS570" s="3" t="b">
        <f t="shared" si="1723"/>
        <v>0</v>
      </c>
      <c r="AT570" s="3" t="b">
        <f t="shared" si="1723"/>
        <v>0</v>
      </c>
      <c r="AU570" s="3" t="b">
        <f t="shared" si="1723"/>
        <v>0</v>
      </c>
      <c r="AV570" s="3" t="b">
        <f t="shared" si="1723"/>
        <v>0</v>
      </c>
      <c r="AW570" s="3" t="b">
        <f t="shared" si="1723"/>
        <v>0</v>
      </c>
      <c r="AX570" s="3" t="b">
        <f t="shared" si="1723"/>
        <v>0</v>
      </c>
      <c r="AY570" s="3" t="b">
        <f t="shared" si="1723"/>
        <v>0</v>
      </c>
      <c r="AZ570" s="3" t="b">
        <f t="shared" si="1723"/>
        <v>0</v>
      </c>
    </row>
    <row r="571">
      <c r="A571" s="9" t="s">
        <v>625</v>
      </c>
      <c r="B571" s="3">
        <f t="shared" ref="B571:M571" si="1724">VALUE(MID($A571,B$1,1))</f>
        <v>1</v>
      </c>
      <c r="C571" s="3">
        <f t="shared" si="1724"/>
        <v>0</v>
      </c>
      <c r="D571" s="3">
        <f t="shared" si="1724"/>
        <v>0</v>
      </c>
      <c r="E571" s="3">
        <f t="shared" si="1724"/>
        <v>0</v>
      </c>
      <c r="F571" s="3">
        <f t="shared" si="1724"/>
        <v>1</v>
      </c>
      <c r="G571" s="3">
        <f t="shared" si="1724"/>
        <v>1</v>
      </c>
      <c r="H571" s="3">
        <f t="shared" si="1724"/>
        <v>0</v>
      </c>
      <c r="I571" s="3">
        <f t="shared" si="1724"/>
        <v>1</v>
      </c>
      <c r="J571" s="3">
        <f t="shared" si="1724"/>
        <v>1</v>
      </c>
      <c r="K571" s="3">
        <f t="shared" si="1724"/>
        <v>1</v>
      </c>
      <c r="L571" s="3">
        <f t="shared" si="1724"/>
        <v>0</v>
      </c>
      <c r="M571" s="3">
        <f t="shared" si="1724"/>
        <v>1</v>
      </c>
      <c r="AA571" s="3">
        <f t="shared" si="8"/>
        <v>2269</v>
      </c>
      <c r="AB571" s="7" t="b">
        <v>1</v>
      </c>
      <c r="AC571" s="3" t="b">
        <f t="shared" si="9"/>
        <v>0</v>
      </c>
      <c r="AD571" s="3" t="b">
        <f t="shared" ref="AD571:AN571" si="1725">AND(AC571,C571=P$15)</f>
        <v>0</v>
      </c>
      <c r="AE571" s="3" t="b">
        <f t="shared" si="1725"/>
        <v>0</v>
      </c>
      <c r="AF571" s="3" t="b">
        <f t="shared" si="1725"/>
        <v>0</v>
      </c>
      <c r="AG571" s="3" t="b">
        <f t="shared" si="1725"/>
        <v>0</v>
      </c>
      <c r="AH571" s="3" t="b">
        <f t="shared" si="1725"/>
        <v>0</v>
      </c>
      <c r="AI571" s="3" t="b">
        <f t="shared" si="1725"/>
        <v>0</v>
      </c>
      <c r="AJ571" s="3" t="b">
        <f t="shared" si="1725"/>
        <v>0</v>
      </c>
      <c r="AK571" s="3" t="b">
        <f t="shared" si="1725"/>
        <v>0</v>
      </c>
      <c r="AL571" s="3" t="b">
        <f t="shared" si="1725"/>
        <v>0</v>
      </c>
      <c r="AM571" s="3" t="b">
        <f t="shared" si="1725"/>
        <v>0</v>
      </c>
      <c r="AN571" s="8" t="b">
        <f t="shared" si="1725"/>
        <v>0</v>
      </c>
      <c r="AO571" s="10" t="b">
        <f t="shared" si="11"/>
        <v>1</v>
      </c>
      <c r="AP571" s="3" t="b">
        <f t="shared" ref="AP571:AZ571" si="1726">AND(AO571,C571=P$21)</f>
        <v>1</v>
      </c>
      <c r="AQ571" s="3" t="b">
        <f t="shared" si="1726"/>
        <v>0</v>
      </c>
      <c r="AR571" s="3" t="b">
        <f t="shared" si="1726"/>
        <v>0</v>
      </c>
      <c r="AS571" s="3" t="b">
        <f t="shared" si="1726"/>
        <v>0</v>
      </c>
      <c r="AT571" s="3" t="b">
        <f t="shared" si="1726"/>
        <v>0</v>
      </c>
      <c r="AU571" s="3" t="b">
        <f t="shared" si="1726"/>
        <v>0</v>
      </c>
      <c r="AV571" s="3" t="b">
        <f t="shared" si="1726"/>
        <v>0</v>
      </c>
      <c r="AW571" s="3" t="b">
        <f t="shared" si="1726"/>
        <v>0</v>
      </c>
      <c r="AX571" s="3" t="b">
        <f t="shared" si="1726"/>
        <v>0</v>
      </c>
      <c r="AY571" s="3" t="b">
        <f t="shared" si="1726"/>
        <v>0</v>
      </c>
      <c r="AZ571" s="3" t="b">
        <f t="shared" si="1726"/>
        <v>0</v>
      </c>
    </row>
    <row r="572">
      <c r="A572" s="9" t="s">
        <v>626</v>
      </c>
      <c r="B572" s="3">
        <f t="shared" ref="B572:M572" si="1727">VALUE(MID($A572,B$1,1))</f>
        <v>1</v>
      </c>
      <c r="C572" s="3">
        <f t="shared" si="1727"/>
        <v>1</v>
      </c>
      <c r="D572" s="3">
        <f t="shared" si="1727"/>
        <v>0</v>
      </c>
      <c r="E572" s="3">
        <f t="shared" si="1727"/>
        <v>1</v>
      </c>
      <c r="F572" s="3">
        <f t="shared" si="1727"/>
        <v>0</v>
      </c>
      <c r="G572" s="3">
        <f t="shared" si="1727"/>
        <v>1</v>
      </c>
      <c r="H572" s="3">
        <f t="shared" si="1727"/>
        <v>0</v>
      </c>
      <c r="I572" s="3">
        <f t="shared" si="1727"/>
        <v>1</v>
      </c>
      <c r="J572" s="3">
        <f t="shared" si="1727"/>
        <v>0</v>
      </c>
      <c r="K572" s="3">
        <f t="shared" si="1727"/>
        <v>1</v>
      </c>
      <c r="L572" s="3">
        <f t="shared" si="1727"/>
        <v>0</v>
      </c>
      <c r="M572" s="3">
        <f t="shared" si="1727"/>
        <v>1</v>
      </c>
      <c r="AA572" s="3">
        <f t="shared" si="8"/>
        <v>3413</v>
      </c>
      <c r="AB572" s="7" t="b">
        <v>1</v>
      </c>
      <c r="AC572" s="3" t="b">
        <f t="shared" si="9"/>
        <v>0</v>
      </c>
      <c r="AD572" s="3" t="b">
        <f t="shared" ref="AD572:AN572" si="1728">AND(AC572,C572=P$15)</f>
        <v>0</v>
      </c>
      <c r="AE572" s="3" t="b">
        <f t="shared" si="1728"/>
        <v>0</v>
      </c>
      <c r="AF572" s="3" t="b">
        <f t="shared" si="1728"/>
        <v>0</v>
      </c>
      <c r="AG572" s="3" t="b">
        <f t="shared" si="1728"/>
        <v>0</v>
      </c>
      <c r="AH572" s="3" t="b">
        <f t="shared" si="1728"/>
        <v>0</v>
      </c>
      <c r="AI572" s="3" t="b">
        <f t="shared" si="1728"/>
        <v>0</v>
      </c>
      <c r="AJ572" s="3" t="b">
        <f t="shared" si="1728"/>
        <v>0</v>
      </c>
      <c r="AK572" s="3" t="b">
        <f t="shared" si="1728"/>
        <v>0</v>
      </c>
      <c r="AL572" s="3" t="b">
        <f t="shared" si="1728"/>
        <v>0</v>
      </c>
      <c r="AM572" s="3" t="b">
        <f t="shared" si="1728"/>
        <v>0</v>
      </c>
      <c r="AN572" s="8" t="b">
        <f t="shared" si="1728"/>
        <v>0</v>
      </c>
      <c r="AO572" s="10" t="b">
        <f t="shared" si="11"/>
        <v>1</v>
      </c>
      <c r="AP572" s="3" t="b">
        <f t="shared" ref="AP572:AZ572" si="1729">AND(AO572,C572=P$21)</f>
        <v>0</v>
      </c>
      <c r="AQ572" s="3" t="b">
        <f t="shared" si="1729"/>
        <v>0</v>
      </c>
      <c r="AR572" s="3" t="b">
        <f t="shared" si="1729"/>
        <v>0</v>
      </c>
      <c r="AS572" s="3" t="b">
        <f t="shared" si="1729"/>
        <v>0</v>
      </c>
      <c r="AT572" s="3" t="b">
        <f t="shared" si="1729"/>
        <v>0</v>
      </c>
      <c r="AU572" s="3" t="b">
        <f t="shared" si="1729"/>
        <v>0</v>
      </c>
      <c r="AV572" s="3" t="b">
        <f t="shared" si="1729"/>
        <v>0</v>
      </c>
      <c r="AW572" s="3" t="b">
        <f t="shared" si="1729"/>
        <v>0</v>
      </c>
      <c r="AX572" s="3" t="b">
        <f t="shared" si="1729"/>
        <v>0</v>
      </c>
      <c r="AY572" s="3" t="b">
        <f t="shared" si="1729"/>
        <v>0</v>
      </c>
      <c r="AZ572" s="3" t="b">
        <f t="shared" si="1729"/>
        <v>0</v>
      </c>
    </row>
    <row r="573">
      <c r="A573" s="9" t="s">
        <v>627</v>
      </c>
      <c r="B573" s="3">
        <f t="shared" ref="B573:M573" si="1730">VALUE(MID($A573,B$1,1))</f>
        <v>0</v>
      </c>
      <c r="C573" s="3">
        <f t="shared" si="1730"/>
        <v>1</v>
      </c>
      <c r="D573" s="3">
        <f t="shared" si="1730"/>
        <v>1</v>
      </c>
      <c r="E573" s="3">
        <f t="shared" si="1730"/>
        <v>1</v>
      </c>
      <c r="F573" s="3">
        <f t="shared" si="1730"/>
        <v>0</v>
      </c>
      <c r="G573" s="3">
        <f t="shared" si="1730"/>
        <v>1</v>
      </c>
      <c r="H573" s="3">
        <f t="shared" si="1730"/>
        <v>0</v>
      </c>
      <c r="I573" s="3">
        <f t="shared" si="1730"/>
        <v>1</v>
      </c>
      <c r="J573" s="3">
        <f t="shared" si="1730"/>
        <v>0</v>
      </c>
      <c r="K573" s="3">
        <f t="shared" si="1730"/>
        <v>0</v>
      </c>
      <c r="L573" s="3">
        <f t="shared" si="1730"/>
        <v>0</v>
      </c>
      <c r="M573" s="3">
        <f t="shared" si="1730"/>
        <v>0</v>
      </c>
      <c r="AA573" s="3">
        <f t="shared" si="8"/>
        <v>1872</v>
      </c>
      <c r="AB573" s="7" t="b">
        <v>1</v>
      </c>
      <c r="AC573" s="3" t="b">
        <f t="shared" si="9"/>
        <v>1</v>
      </c>
      <c r="AD573" s="3" t="b">
        <f t="shared" ref="AD573:AN573" si="1731">AND(AC573,C573=P$15)</f>
        <v>0</v>
      </c>
      <c r="AE573" s="3" t="b">
        <f t="shared" si="1731"/>
        <v>0</v>
      </c>
      <c r="AF573" s="3" t="b">
        <f t="shared" si="1731"/>
        <v>0</v>
      </c>
      <c r="AG573" s="3" t="b">
        <f t="shared" si="1731"/>
        <v>0</v>
      </c>
      <c r="AH573" s="3" t="b">
        <f t="shared" si="1731"/>
        <v>0</v>
      </c>
      <c r="AI573" s="3" t="b">
        <f t="shared" si="1731"/>
        <v>0</v>
      </c>
      <c r="AJ573" s="3" t="b">
        <f t="shared" si="1731"/>
        <v>0</v>
      </c>
      <c r="AK573" s="3" t="b">
        <f t="shared" si="1731"/>
        <v>0</v>
      </c>
      <c r="AL573" s="3" t="b">
        <f t="shared" si="1731"/>
        <v>0</v>
      </c>
      <c r="AM573" s="3" t="b">
        <f t="shared" si="1731"/>
        <v>0</v>
      </c>
      <c r="AN573" s="8" t="b">
        <f t="shared" si="1731"/>
        <v>0</v>
      </c>
      <c r="AO573" s="10" t="b">
        <f t="shared" si="11"/>
        <v>0</v>
      </c>
      <c r="AP573" s="3" t="b">
        <f t="shared" ref="AP573:AZ573" si="1732">AND(AO573,C573=P$21)</f>
        <v>0</v>
      </c>
      <c r="AQ573" s="3" t="b">
        <f t="shared" si="1732"/>
        <v>0</v>
      </c>
      <c r="AR573" s="3" t="b">
        <f t="shared" si="1732"/>
        <v>0</v>
      </c>
      <c r="AS573" s="3" t="b">
        <f t="shared" si="1732"/>
        <v>0</v>
      </c>
      <c r="AT573" s="3" t="b">
        <f t="shared" si="1732"/>
        <v>0</v>
      </c>
      <c r="AU573" s="3" t="b">
        <f t="shared" si="1732"/>
        <v>0</v>
      </c>
      <c r="AV573" s="3" t="b">
        <f t="shared" si="1732"/>
        <v>0</v>
      </c>
      <c r="AW573" s="3" t="b">
        <f t="shared" si="1732"/>
        <v>0</v>
      </c>
      <c r="AX573" s="3" t="b">
        <f t="shared" si="1732"/>
        <v>0</v>
      </c>
      <c r="AY573" s="3" t="b">
        <f t="shared" si="1732"/>
        <v>0</v>
      </c>
      <c r="AZ573" s="3" t="b">
        <f t="shared" si="1732"/>
        <v>0</v>
      </c>
    </row>
    <row r="574">
      <c r="A574" s="9" t="s">
        <v>628</v>
      </c>
      <c r="B574" s="3">
        <f t="shared" ref="B574:M574" si="1733">VALUE(MID($A574,B$1,1))</f>
        <v>1</v>
      </c>
      <c r="C574" s="3">
        <f t="shared" si="1733"/>
        <v>0</v>
      </c>
      <c r="D574" s="3">
        <f t="shared" si="1733"/>
        <v>0</v>
      </c>
      <c r="E574" s="3">
        <f t="shared" si="1733"/>
        <v>0</v>
      </c>
      <c r="F574" s="3">
        <f t="shared" si="1733"/>
        <v>1</v>
      </c>
      <c r="G574" s="3">
        <f t="shared" si="1733"/>
        <v>0</v>
      </c>
      <c r="H574" s="3">
        <f t="shared" si="1733"/>
        <v>1</v>
      </c>
      <c r="I574" s="3">
        <f t="shared" si="1733"/>
        <v>1</v>
      </c>
      <c r="J574" s="3">
        <f t="shared" si="1733"/>
        <v>1</v>
      </c>
      <c r="K574" s="3">
        <f t="shared" si="1733"/>
        <v>1</v>
      </c>
      <c r="L574" s="3">
        <f t="shared" si="1733"/>
        <v>0</v>
      </c>
      <c r="M574" s="3">
        <f t="shared" si="1733"/>
        <v>0</v>
      </c>
      <c r="AA574" s="3">
        <f t="shared" si="8"/>
        <v>2236</v>
      </c>
      <c r="AB574" s="7" t="b">
        <v>1</v>
      </c>
      <c r="AC574" s="3" t="b">
        <f t="shared" si="9"/>
        <v>0</v>
      </c>
      <c r="AD574" s="3" t="b">
        <f t="shared" ref="AD574:AN574" si="1734">AND(AC574,C574=P$15)</f>
        <v>0</v>
      </c>
      <c r="AE574" s="3" t="b">
        <f t="shared" si="1734"/>
        <v>0</v>
      </c>
      <c r="AF574" s="3" t="b">
        <f t="shared" si="1734"/>
        <v>0</v>
      </c>
      <c r="AG574" s="3" t="b">
        <f t="shared" si="1734"/>
        <v>0</v>
      </c>
      <c r="AH574" s="3" t="b">
        <f t="shared" si="1734"/>
        <v>0</v>
      </c>
      <c r="AI574" s="3" t="b">
        <f t="shared" si="1734"/>
        <v>0</v>
      </c>
      <c r="AJ574" s="3" t="b">
        <f t="shared" si="1734"/>
        <v>0</v>
      </c>
      <c r="AK574" s="3" t="b">
        <f t="shared" si="1734"/>
        <v>0</v>
      </c>
      <c r="AL574" s="3" t="b">
        <f t="shared" si="1734"/>
        <v>0</v>
      </c>
      <c r="AM574" s="3" t="b">
        <f t="shared" si="1734"/>
        <v>0</v>
      </c>
      <c r="AN574" s="8" t="b">
        <f t="shared" si="1734"/>
        <v>0</v>
      </c>
      <c r="AO574" s="10" t="b">
        <f t="shared" si="11"/>
        <v>1</v>
      </c>
      <c r="AP574" s="3" t="b">
        <f t="shared" ref="AP574:AZ574" si="1735">AND(AO574,C574=P$21)</f>
        <v>1</v>
      </c>
      <c r="AQ574" s="3" t="b">
        <f t="shared" si="1735"/>
        <v>0</v>
      </c>
      <c r="AR574" s="3" t="b">
        <f t="shared" si="1735"/>
        <v>0</v>
      </c>
      <c r="AS574" s="3" t="b">
        <f t="shared" si="1735"/>
        <v>0</v>
      </c>
      <c r="AT574" s="3" t="b">
        <f t="shared" si="1735"/>
        <v>0</v>
      </c>
      <c r="AU574" s="3" t="b">
        <f t="shared" si="1735"/>
        <v>0</v>
      </c>
      <c r="AV574" s="3" t="b">
        <f t="shared" si="1735"/>
        <v>0</v>
      </c>
      <c r="AW574" s="3" t="b">
        <f t="shared" si="1735"/>
        <v>0</v>
      </c>
      <c r="AX574" s="3" t="b">
        <f t="shared" si="1735"/>
        <v>0</v>
      </c>
      <c r="AY574" s="3" t="b">
        <f t="shared" si="1735"/>
        <v>0</v>
      </c>
      <c r="AZ574" s="3" t="b">
        <f t="shared" si="1735"/>
        <v>0</v>
      </c>
    </row>
    <row r="575">
      <c r="A575" s="9" t="s">
        <v>629</v>
      </c>
      <c r="B575" s="3">
        <f t="shared" ref="B575:M575" si="1736">VALUE(MID($A575,B$1,1))</f>
        <v>1</v>
      </c>
      <c r="C575" s="3">
        <f t="shared" si="1736"/>
        <v>0</v>
      </c>
      <c r="D575" s="3">
        <f t="shared" si="1736"/>
        <v>0</v>
      </c>
      <c r="E575" s="3">
        <f t="shared" si="1736"/>
        <v>0</v>
      </c>
      <c r="F575" s="3">
        <f t="shared" si="1736"/>
        <v>0</v>
      </c>
      <c r="G575" s="3">
        <f t="shared" si="1736"/>
        <v>1</v>
      </c>
      <c r="H575" s="3">
        <f t="shared" si="1736"/>
        <v>0</v>
      </c>
      <c r="I575" s="3">
        <f t="shared" si="1736"/>
        <v>0</v>
      </c>
      <c r="J575" s="3">
        <f t="shared" si="1736"/>
        <v>0</v>
      </c>
      <c r="K575" s="3">
        <f t="shared" si="1736"/>
        <v>0</v>
      </c>
      <c r="L575" s="3">
        <f t="shared" si="1736"/>
        <v>1</v>
      </c>
      <c r="M575" s="3">
        <f t="shared" si="1736"/>
        <v>1</v>
      </c>
      <c r="AA575" s="3">
        <f t="shared" si="8"/>
        <v>2115</v>
      </c>
      <c r="AB575" s="7" t="b">
        <v>1</v>
      </c>
      <c r="AC575" s="3" t="b">
        <f t="shared" si="9"/>
        <v>0</v>
      </c>
      <c r="AD575" s="3" t="b">
        <f t="shared" ref="AD575:AN575" si="1737">AND(AC575,C575=P$15)</f>
        <v>0</v>
      </c>
      <c r="AE575" s="3" t="b">
        <f t="shared" si="1737"/>
        <v>0</v>
      </c>
      <c r="AF575" s="3" t="b">
        <f t="shared" si="1737"/>
        <v>0</v>
      </c>
      <c r="AG575" s="3" t="b">
        <f t="shared" si="1737"/>
        <v>0</v>
      </c>
      <c r="AH575" s="3" t="b">
        <f t="shared" si="1737"/>
        <v>0</v>
      </c>
      <c r="AI575" s="3" t="b">
        <f t="shared" si="1737"/>
        <v>0</v>
      </c>
      <c r="AJ575" s="3" t="b">
        <f t="shared" si="1737"/>
        <v>0</v>
      </c>
      <c r="AK575" s="3" t="b">
        <f t="shared" si="1737"/>
        <v>0</v>
      </c>
      <c r="AL575" s="3" t="b">
        <f t="shared" si="1737"/>
        <v>0</v>
      </c>
      <c r="AM575" s="3" t="b">
        <f t="shared" si="1737"/>
        <v>0</v>
      </c>
      <c r="AN575" s="8" t="b">
        <f t="shared" si="1737"/>
        <v>0</v>
      </c>
      <c r="AO575" s="10" t="b">
        <f t="shared" si="11"/>
        <v>1</v>
      </c>
      <c r="AP575" s="3" t="b">
        <f t="shared" ref="AP575:AZ575" si="1738">AND(AO575,C575=P$21)</f>
        <v>1</v>
      </c>
      <c r="AQ575" s="3" t="b">
        <f t="shared" si="1738"/>
        <v>0</v>
      </c>
      <c r="AR575" s="3" t="b">
        <f t="shared" si="1738"/>
        <v>0</v>
      </c>
      <c r="AS575" s="3" t="b">
        <f t="shared" si="1738"/>
        <v>0</v>
      </c>
      <c r="AT575" s="3" t="b">
        <f t="shared" si="1738"/>
        <v>0</v>
      </c>
      <c r="AU575" s="3" t="b">
        <f t="shared" si="1738"/>
        <v>0</v>
      </c>
      <c r="AV575" s="3" t="b">
        <f t="shared" si="1738"/>
        <v>0</v>
      </c>
      <c r="AW575" s="3" t="b">
        <f t="shared" si="1738"/>
        <v>0</v>
      </c>
      <c r="AX575" s="3" t="b">
        <f t="shared" si="1738"/>
        <v>0</v>
      </c>
      <c r="AY575" s="3" t="b">
        <f t="shared" si="1738"/>
        <v>0</v>
      </c>
      <c r="AZ575" s="3" t="b">
        <f t="shared" si="1738"/>
        <v>0</v>
      </c>
    </row>
    <row r="576">
      <c r="A576" s="9" t="s">
        <v>630</v>
      </c>
      <c r="B576" s="3">
        <f t="shared" ref="B576:M576" si="1739">VALUE(MID($A576,B$1,1))</f>
        <v>0</v>
      </c>
      <c r="C576" s="3">
        <f t="shared" si="1739"/>
        <v>0</v>
      </c>
      <c r="D576" s="3">
        <f t="shared" si="1739"/>
        <v>1</v>
      </c>
      <c r="E576" s="3">
        <f t="shared" si="1739"/>
        <v>0</v>
      </c>
      <c r="F576" s="3">
        <f t="shared" si="1739"/>
        <v>1</v>
      </c>
      <c r="G576" s="3">
        <f t="shared" si="1739"/>
        <v>1</v>
      </c>
      <c r="H576" s="3">
        <f t="shared" si="1739"/>
        <v>1</v>
      </c>
      <c r="I576" s="3">
        <f t="shared" si="1739"/>
        <v>1</v>
      </c>
      <c r="J576" s="3">
        <f t="shared" si="1739"/>
        <v>0</v>
      </c>
      <c r="K576" s="3">
        <f t="shared" si="1739"/>
        <v>1</v>
      </c>
      <c r="L576" s="3">
        <f t="shared" si="1739"/>
        <v>1</v>
      </c>
      <c r="M576" s="3">
        <f t="shared" si="1739"/>
        <v>0</v>
      </c>
      <c r="AA576" s="3">
        <f t="shared" si="8"/>
        <v>758</v>
      </c>
      <c r="AB576" s="7" t="b">
        <v>1</v>
      </c>
      <c r="AC576" s="3" t="b">
        <f t="shared" si="9"/>
        <v>1</v>
      </c>
      <c r="AD576" s="3" t="b">
        <f t="shared" ref="AD576:AN576" si="1740">AND(AC576,C576=P$15)</f>
        <v>1</v>
      </c>
      <c r="AE576" s="3" t="b">
        <f t="shared" si="1740"/>
        <v>1</v>
      </c>
      <c r="AF576" s="3" t="b">
        <f t="shared" si="1740"/>
        <v>0</v>
      </c>
      <c r="AG576" s="3" t="b">
        <f t="shared" si="1740"/>
        <v>0</v>
      </c>
      <c r="AH576" s="3" t="b">
        <f t="shared" si="1740"/>
        <v>0</v>
      </c>
      <c r="AI576" s="3" t="b">
        <f t="shared" si="1740"/>
        <v>0</v>
      </c>
      <c r="AJ576" s="3" t="b">
        <f t="shared" si="1740"/>
        <v>0</v>
      </c>
      <c r="AK576" s="3" t="b">
        <f t="shared" si="1740"/>
        <v>0</v>
      </c>
      <c r="AL576" s="3" t="b">
        <f t="shared" si="1740"/>
        <v>0</v>
      </c>
      <c r="AM576" s="3" t="b">
        <f t="shared" si="1740"/>
        <v>0</v>
      </c>
      <c r="AN576" s="8" t="b">
        <f t="shared" si="1740"/>
        <v>0</v>
      </c>
      <c r="AO576" s="10" t="b">
        <f t="shared" si="11"/>
        <v>0</v>
      </c>
      <c r="AP576" s="3" t="b">
        <f t="shared" ref="AP576:AZ576" si="1741">AND(AO576,C576=P$21)</f>
        <v>0</v>
      </c>
      <c r="AQ576" s="3" t="b">
        <f t="shared" si="1741"/>
        <v>0</v>
      </c>
      <c r="AR576" s="3" t="b">
        <f t="shared" si="1741"/>
        <v>0</v>
      </c>
      <c r="AS576" s="3" t="b">
        <f t="shared" si="1741"/>
        <v>0</v>
      </c>
      <c r="AT576" s="3" t="b">
        <f t="shared" si="1741"/>
        <v>0</v>
      </c>
      <c r="AU576" s="3" t="b">
        <f t="shared" si="1741"/>
        <v>0</v>
      </c>
      <c r="AV576" s="3" t="b">
        <f t="shared" si="1741"/>
        <v>0</v>
      </c>
      <c r="AW576" s="3" t="b">
        <f t="shared" si="1741"/>
        <v>0</v>
      </c>
      <c r="AX576" s="3" t="b">
        <f t="shared" si="1741"/>
        <v>0</v>
      </c>
      <c r="AY576" s="3" t="b">
        <f t="shared" si="1741"/>
        <v>0</v>
      </c>
      <c r="AZ576" s="3" t="b">
        <f t="shared" si="1741"/>
        <v>0</v>
      </c>
    </row>
    <row r="577">
      <c r="A577" s="9" t="s">
        <v>631</v>
      </c>
      <c r="B577" s="3">
        <f t="shared" ref="B577:M577" si="1742">VALUE(MID($A577,B$1,1))</f>
        <v>1</v>
      </c>
      <c r="C577" s="3">
        <f t="shared" si="1742"/>
        <v>1</v>
      </c>
      <c r="D577" s="3">
        <f t="shared" si="1742"/>
        <v>1</v>
      </c>
      <c r="E577" s="3">
        <f t="shared" si="1742"/>
        <v>0</v>
      </c>
      <c r="F577" s="3">
        <f t="shared" si="1742"/>
        <v>1</v>
      </c>
      <c r="G577" s="3">
        <f t="shared" si="1742"/>
        <v>0</v>
      </c>
      <c r="H577" s="3">
        <f t="shared" si="1742"/>
        <v>1</v>
      </c>
      <c r="I577" s="3">
        <f t="shared" si="1742"/>
        <v>1</v>
      </c>
      <c r="J577" s="3">
        <f t="shared" si="1742"/>
        <v>1</v>
      </c>
      <c r="K577" s="3">
        <f t="shared" si="1742"/>
        <v>0</v>
      </c>
      <c r="L577" s="3">
        <f t="shared" si="1742"/>
        <v>1</v>
      </c>
      <c r="M577" s="3">
        <f t="shared" si="1742"/>
        <v>0</v>
      </c>
      <c r="AA577" s="3">
        <f t="shared" si="8"/>
        <v>3770</v>
      </c>
      <c r="AB577" s="7" t="b">
        <v>1</v>
      </c>
      <c r="AC577" s="3" t="b">
        <f t="shared" si="9"/>
        <v>0</v>
      </c>
      <c r="AD577" s="3" t="b">
        <f t="shared" ref="AD577:AN577" si="1743">AND(AC577,C577=P$15)</f>
        <v>0</v>
      </c>
      <c r="AE577" s="3" t="b">
        <f t="shared" si="1743"/>
        <v>0</v>
      </c>
      <c r="AF577" s="3" t="b">
        <f t="shared" si="1743"/>
        <v>0</v>
      </c>
      <c r="AG577" s="3" t="b">
        <f t="shared" si="1743"/>
        <v>0</v>
      </c>
      <c r="AH577" s="3" t="b">
        <f t="shared" si="1743"/>
        <v>0</v>
      </c>
      <c r="AI577" s="3" t="b">
        <f t="shared" si="1743"/>
        <v>0</v>
      </c>
      <c r="AJ577" s="3" t="b">
        <f t="shared" si="1743"/>
        <v>0</v>
      </c>
      <c r="AK577" s="3" t="b">
        <f t="shared" si="1743"/>
        <v>0</v>
      </c>
      <c r="AL577" s="3" t="b">
        <f t="shared" si="1743"/>
        <v>0</v>
      </c>
      <c r="AM577" s="3" t="b">
        <f t="shared" si="1743"/>
        <v>0</v>
      </c>
      <c r="AN577" s="8" t="b">
        <f t="shared" si="1743"/>
        <v>0</v>
      </c>
      <c r="AO577" s="10" t="b">
        <f t="shared" si="11"/>
        <v>1</v>
      </c>
      <c r="AP577" s="3" t="b">
        <f t="shared" ref="AP577:AZ577" si="1744">AND(AO577,C577=P$21)</f>
        <v>0</v>
      </c>
      <c r="AQ577" s="3" t="b">
        <f t="shared" si="1744"/>
        <v>0</v>
      </c>
      <c r="AR577" s="3" t="b">
        <f t="shared" si="1744"/>
        <v>0</v>
      </c>
      <c r="AS577" s="3" t="b">
        <f t="shared" si="1744"/>
        <v>0</v>
      </c>
      <c r="AT577" s="3" t="b">
        <f t="shared" si="1744"/>
        <v>0</v>
      </c>
      <c r="AU577" s="3" t="b">
        <f t="shared" si="1744"/>
        <v>0</v>
      </c>
      <c r="AV577" s="3" t="b">
        <f t="shared" si="1744"/>
        <v>0</v>
      </c>
      <c r="AW577" s="3" t="b">
        <f t="shared" si="1744"/>
        <v>0</v>
      </c>
      <c r="AX577" s="3" t="b">
        <f t="shared" si="1744"/>
        <v>0</v>
      </c>
      <c r="AY577" s="3" t="b">
        <f t="shared" si="1744"/>
        <v>0</v>
      </c>
      <c r="AZ577" s="3" t="b">
        <f t="shared" si="1744"/>
        <v>0</v>
      </c>
    </row>
    <row r="578">
      <c r="A578" s="9" t="s">
        <v>632</v>
      </c>
      <c r="B578" s="3">
        <f t="shared" ref="B578:M578" si="1745">VALUE(MID($A578,B$1,1))</f>
        <v>0</v>
      </c>
      <c r="C578" s="3">
        <f t="shared" si="1745"/>
        <v>1</v>
      </c>
      <c r="D578" s="3">
        <f t="shared" si="1745"/>
        <v>1</v>
      </c>
      <c r="E578" s="3">
        <f t="shared" si="1745"/>
        <v>0</v>
      </c>
      <c r="F578" s="3">
        <f t="shared" si="1745"/>
        <v>1</v>
      </c>
      <c r="G578" s="3">
        <f t="shared" si="1745"/>
        <v>0</v>
      </c>
      <c r="H578" s="3">
        <f t="shared" si="1745"/>
        <v>1</v>
      </c>
      <c r="I578" s="3">
        <f t="shared" si="1745"/>
        <v>0</v>
      </c>
      <c r="J578" s="3">
        <f t="shared" si="1745"/>
        <v>1</v>
      </c>
      <c r="K578" s="3">
        <f t="shared" si="1745"/>
        <v>0</v>
      </c>
      <c r="L578" s="3">
        <f t="shared" si="1745"/>
        <v>0</v>
      </c>
      <c r="M578" s="3">
        <f t="shared" si="1745"/>
        <v>0</v>
      </c>
      <c r="AA578" s="3">
        <f t="shared" si="8"/>
        <v>1704</v>
      </c>
      <c r="AB578" s="7" t="b">
        <v>1</v>
      </c>
      <c r="AC578" s="3" t="b">
        <f t="shared" si="9"/>
        <v>1</v>
      </c>
      <c r="AD578" s="3" t="b">
        <f t="shared" ref="AD578:AN578" si="1746">AND(AC578,C578=P$15)</f>
        <v>0</v>
      </c>
      <c r="AE578" s="3" t="b">
        <f t="shared" si="1746"/>
        <v>0</v>
      </c>
      <c r="AF578" s="3" t="b">
        <f t="shared" si="1746"/>
        <v>0</v>
      </c>
      <c r="AG578" s="3" t="b">
        <f t="shared" si="1746"/>
        <v>0</v>
      </c>
      <c r="AH578" s="3" t="b">
        <f t="shared" si="1746"/>
        <v>0</v>
      </c>
      <c r="AI578" s="3" t="b">
        <f t="shared" si="1746"/>
        <v>0</v>
      </c>
      <c r="AJ578" s="3" t="b">
        <f t="shared" si="1746"/>
        <v>0</v>
      </c>
      <c r="AK578" s="3" t="b">
        <f t="shared" si="1746"/>
        <v>0</v>
      </c>
      <c r="AL578" s="3" t="b">
        <f t="shared" si="1746"/>
        <v>0</v>
      </c>
      <c r="AM578" s="3" t="b">
        <f t="shared" si="1746"/>
        <v>0</v>
      </c>
      <c r="AN578" s="8" t="b">
        <f t="shared" si="1746"/>
        <v>0</v>
      </c>
      <c r="AO578" s="10" t="b">
        <f t="shared" si="11"/>
        <v>0</v>
      </c>
      <c r="AP578" s="3" t="b">
        <f t="shared" ref="AP578:AZ578" si="1747">AND(AO578,C578=P$21)</f>
        <v>0</v>
      </c>
      <c r="AQ578" s="3" t="b">
        <f t="shared" si="1747"/>
        <v>0</v>
      </c>
      <c r="AR578" s="3" t="b">
        <f t="shared" si="1747"/>
        <v>0</v>
      </c>
      <c r="AS578" s="3" t="b">
        <f t="shared" si="1747"/>
        <v>0</v>
      </c>
      <c r="AT578" s="3" t="b">
        <f t="shared" si="1747"/>
        <v>0</v>
      </c>
      <c r="AU578" s="3" t="b">
        <f t="shared" si="1747"/>
        <v>0</v>
      </c>
      <c r="AV578" s="3" t="b">
        <f t="shared" si="1747"/>
        <v>0</v>
      </c>
      <c r="AW578" s="3" t="b">
        <f t="shared" si="1747"/>
        <v>0</v>
      </c>
      <c r="AX578" s="3" t="b">
        <f t="shared" si="1747"/>
        <v>0</v>
      </c>
      <c r="AY578" s="3" t="b">
        <f t="shared" si="1747"/>
        <v>0</v>
      </c>
      <c r="AZ578" s="3" t="b">
        <f t="shared" si="1747"/>
        <v>0</v>
      </c>
    </row>
    <row r="579">
      <c r="A579" s="9" t="s">
        <v>633</v>
      </c>
      <c r="B579" s="3">
        <f t="shared" ref="B579:M579" si="1748">VALUE(MID($A579,B$1,1))</f>
        <v>1</v>
      </c>
      <c r="C579" s="3">
        <f t="shared" si="1748"/>
        <v>1</v>
      </c>
      <c r="D579" s="3">
        <f t="shared" si="1748"/>
        <v>0</v>
      </c>
      <c r="E579" s="3">
        <f t="shared" si="1748"/>
        <v>1</v>
      </c>
      <c r="F579" s="3">
        <f t="shared" si="1748"/>
        <v>0</v>
      </c>
      <c r="G579" s="3">
        <f t="shared" si="1748"/>
        <v>0</v>
      </c>
      <c r="H579" s="3">
        <f t="shared" si="1748"/>
        <v>0</v>
      </c>
      <c r="I579" s="3">
        <f t="shared" si="1748"/>
        <v>0</v>
      </c>
      <c r="J579" s="3">
        <f t="shared" si="1748"/>
        <v>0</v>
      </c>
      <c r="K579" s="3">
        <f t="shared" si="1748"/>
        <v>0</v>
      </c>
      <c r="L579" s="3">
        <f t="shared" si="1748"/>
        <v>0</v>
      </c>
      <c r="M579" s="3">
        <f t="shared" si="1748"/>
        <v>0</v>
      </c>
      <c r="AA579" s="3">
        <f t="shared" si="8"/>
        <v>3328</v>
      </c>
      <c r="AB579" s="7" t="b">
        <v>1</v>
      </c>
      <c r="AC579" s="3" t="b">
        <f t="shared" si="9"/>
        <v>0</v>
      </c>
      <c r="AD579" s="3" t="b">
        <f t="shared" ref="AD579:AN579" si="1749">AND(AC579,C579=P$15)</f>
        <v>0</v>
      </c>
      <c r="AE579" s="3" t="b">
        <f t="shared" si="1749"/>
        <v>0</v>
      </c>
      <c r="AF579" s="3" t="b">
        <f t="shared" si="1749"/>
        <v>0</v>
      </c>
      <c r="AG579" s="3" t="b">
        <f t="shared" si="1749"/>
        <v>0</v>
      </c>
      <c r="AH579" s="3" t="b">
        <f t="shared" si="1749"/>
        <v>0</v>
      </c>
      <c r="AI579" s="3" t="b">
        <f t="shared" si="1749"/>
        <v>0</v>
      </c>
      <c r="AJ579" s="3" t="b">
        <f t="shared" si="1749"/>
        <v>0</v>
      </c>
      <c r="AK579" s="3" t="b">
        <f t="shared" si="1749"/>
        <v>0</v>
      </c>
      <c r="AL579" s="3" t="b">
        <f t="shared" si="1749"/>
        <v>0</v>
      </c>
      <c r="AM579" s="3" t="b">
        <f t="shared" si="1749"/>
        <v>0</v>
      </c>
      <c r="AN579" s="8" t="b">
        <f t="shared" si="1749"/>
        <v>0</v>
      </c>
      <c r="AO579" s="10" t="b">
        <f t="shared" si="11"/>
        <v>1</v>
      </c>
      <c r="AP579" s="3" t="b">
        <f t="shared" ref="AP579:AZ579" si="1750">AND(AO579,C579=P$21)</f>
        <v>0</v>
      </c>
      <c r="AQ579" s="3" t="b">
        <f t="shared" si="1750"/>
        <v>0</v>
      </c>
      <c r="AR579" s="3" t="b">
        <f t="shared" si="1750"/>
        <v>0</v>
      </c>
      <c r="AS579" s="3" t="b">
        <f t="shared" si="1750"/>
        <v>0</v>
      </c>
      <c r="AT579" s="3" t="b">
        <f t="shared" si="1750"/>
        <v>0</v>
      </c>
      <c r="AU579" s="3" t="b">
        <f t="shared" si="1750"/>
        <v>0</v>
      </c>
      <c r="AV579" s="3" t="b">
        <f t="shared" si="1750"/>
        <v>0</v>
      </c>
      <c r="AW579" s="3" t="b">
        <f t="shared" si="1750"/>
        <v>0</v>
      </c>
      <c r="AX579" s="3" t="b">
        <f t="shared" si="1750"/>
        <v>0</v>
      </c>
      <c r="AY579" s="3" t="b">
        <f t="shared" si="1750"/>
        <v>0</v>
      </c>
      <c r="AZ579" s="3" t="b">
        <f t="shared" si="1750"/>
        <v>0</v>
      </c>
    </row>
    <row r="580">
      <c r="A580" s="9" t="s">
        <v>634</v>
      </c>
      <c r="B580" s="3">
        <f t="shared" ref="B580:M580" si="1751">VALUE(MID($A580,B$1,1))</f>
        <v>1</v>
      </c>
      <c r="C580" s="3">
        <f t="shared" si="1751"/>
        <v>1</v>
      </c>
      <c r="D580" s="3">
        <f t="shared" si="1751"/>
        <v>1</v>
      </c>
      <c r="E580" s="3">
        <f t="shared" si="1751"/>
        <v>0</v>
      </c>
      <c r="F580" s="3">
        <f t="shared" si="1751"/>
        <v>0</v>
      </c>
      <c r="G580" s="3">
        <f t="shared" si="1751"/>
        <v>1</v>
      </c>
      <c r="H580" s="3">
        <f t="shared" si="1751"/>
        <v>0</v>
      </c>
      <c r="I580" s="3">
        <f t="shared" si="1751"/>
        <v>0</v>
      </c>
      <c r="J580" s="3">
        <f t="shared" si="1751"/>
        <v>0</v>
      </c>
      <c r="K580" s="3">
        <f t="shared" si="1751"/>
        <v>1</v>
      </c>
      <c r="L580" s="3">
        <f t="shared" si="1751"/>
        <v>1</v>
      </c>
      <c r="M580" s="3">
        <f t="shared" si="1751"/>
        <v>1</v>
      </c>
      <c r="AA580" s="3">
        <f t="shared" si="8"/>
        <v>3655</v>
      </c>
      <c r="AB580" s="7" t="b">
        <v>1</v>
      </c>
      <c r="AC580" s="3" t="b">
        <f t="shared" si="9"/>
        <v>0</v>
      </c>
      <c r="AD580" s="3" t="b">
        <f t="shared" ref="AD580:AN580" si="1752">AND(AC580,C580=P$15)</f>
        <v>0</v>
      </c>
      <c r="AE580" s="3" t="b">
        <f t="shared" si="1752"/>
        <v>0</v>
      </c>
      <c r="AF580" s="3" t="b">
        <f t="shared" si="1752"/>
        <v>0</v>
      </c>
      <c r="AG580" s="3" t="b">
        <f t="shared" si="1752"/>
        <v>0</v>
      </c>
      <c r="AH580" s="3" t="b">
        <f t="shared" si="1752"/>
        <v>0</v>
      </c>
      <c r="AI580" s="3" t="b">
        <f t="shared" si="1752"/>
        <v>0</v>
      </c>
      <c r="AJ580" s="3" t="b">
        <f t="shared" si="1752"/>
        <v>0</v>
      </c>
      <c r="AK580" s="3" t="b">
        <f t="shared" si="1752"/>
        <v>0</v>
      </c>
      <c r="AL580" s="3" t="b">
        <f t="shared" si="1752"/>
        <v>0</v>
      </c>
      <c r="AM580" s="3" t="b">
        <f t="shared" si="1752"/>
        <v>0</v>
      </c>
      <c r="AN580" s="8" t="b">
        <f t="shared" si="1752"/>
        <v>0</v>
      </c>
      <c r="AO580" s="10" t="b">
        <f t="shared" si="11"/>
        <v>1</v>
      </c>
      <c r="AP580" s="3" t="b">
        <f t="shared" ref="AP580:AZ580" si="1753">AND(AO580,C580=P$21)</f>
        <v>0</v>
      </c>
      <c r="AQ580" s="3" t="b">
        <f t="shared" si="1753"/>
        <v>0</v>
      </c>
      <c r="AR580" s="3" t="b">
        <f t="shared" si="1753"/>
        <v>0</v>
      </c>
      <c r="AS580" s="3" t="b">
        <f t="shared" si="1753"/>
        <v>0</v>
      </c>
      <c r="AT580" s="3" t="b">
        <f t="shared" si="1753"/>
        <v>0</v>
      </c>
      <c r="AU580" s="3" t="b">
        <f t="shared" si="1753"/>
        <v>0</v>
      </c>
      <c r="AV580" s="3" t="b">
        <f t="shared" si="1753"/>
        <v>0</v>
      </c>
      <c r="AW580" s="3" t="b">
        <f t="shared" si="1753"/>
        <v>0</v>
      </c>
      <c r="AX580" s="3" t="b">
        <f t="shared" si="1753"/>
        <v>0</v>
      </c>
      <c r="AY580" s="3" t="b">
        <f t="shared" si="1753"/>
        <v>0</v>
      </c>
      <c r="AZ580" s="3" t="b">
        <f t="shared" si="1753"/>
        <v>0</v>
      </c>
    </row>
    <row r="581">
      <c r="A581" s="9" t="s">
        <v>635</v>
      </c>
      <c r="B581" s="3">
        <f t="shared" ref="B581:M581" si="1754">VALUE(MID($A581,B$1,1))</f>
        <v>0</v>
      </c>
      <c r="C581" s="3">
        <f t="shared" si="1754"/>
        <v>1</v>
      </c>
      <c r="D581" s="3">
        <f t="shared" si="1754"/>
        <v>0</v>
      </c>
      <c r="E581" s="3">
        <f t="shared" si="1754"/>
        <v>1</v>
      </c>
      <c r="F581" s="3">
        <f t="shared" si="1754"/>
        <v>0</v>
      </c>
      <c r="G581" s="3">
        <f t="shared" si="1754"/>
        <v>1</v>
      </c>
      <c r="H581" s="3">
        <f t="shared" si="1754"/>
        <v>1</v>
      </c>
      <c r="I581" s="3">
        <f t="shared" si="1754"/>
        <v>1</v>
      </c>
      <c r="J581" s="3">
        <f t="shared" si="1754"/>
        <v>0</v>
      </c>
      <c r="K581" s="3">
        <f t="shared" si="1754"/>
        <v>0</v>
      </c>
      <c r="L581" s="3">
        <f t="shared" si="1754"/>
        <v>1</v>
      </c>
      <c r="M581" s="3">
        <f t="shared" si="1754"/>
        <v>0</v>
      </c>
      <c r="AA581" s="3">
        <f t="shared" si="8"/>
        <v>1394</v>
      </c>
      <c r="AB581" s="7" t="b">
        <v>1</v>
      </c>
      <c r="AC581" s="3" t="b">
        <f t="shared" si="9"/>
        <v>1</v>
      </c>
      <c r="AD581" s="3" t="b">
        <f t="shared" ref="AD581:AN581" si="1755">AND(AC581,C581=P$15)</f>
        <v>0</v>
      </c>
      <c r="AE581" s="3" t="b">
        <f t="shared" si="1755"/>
        <v>0</v>
      </c>
      <c r="AF581" s="3" t="b">
        <f t="shared" si="1755"/>
        <v>0</v>
      </c>
      <c r="AG581" s="3" t="b">
        <f t="shared" si="1755"/>
        <v>0</v>
      </c>
      <c r="AH581" s="3" t="b">
        <f t="shared" si="1755"/>
        <v>0</v>
      </c>
      <c r="AI581" s="3" t="b">
        <f t="shared" si="1755"/>
        <v>0</v>
      </c>
      <c r="AJ581" s="3" t="b">
        <f t="shared" si="1755"/>
        <v>0</v>
      </c>
      <c r="AK581" s="3" t="b">
        <f t="shared" si="1755"/>
        <v>0</v>
      </c>
      <c r="AL581" s="3" t="b">
        <f t="shared" si="1755"/>
        <v>0</v>
      </c>
      <c r="AM581" s="3" t="b">
        <f t="shared" si="1755"/>
        <v>0</v>
      </c>
      <c r="AN581" s="8" t="b">
        <f t="shared" si="1755"/>
        <v>0</v>
      </c>
      <c r="AO581" s="10" t="b">
        <f t="shared" si="11"/>
        <v>0</v>
      </c>
      <c r="AP581" s="3" t="b">
        <f t="shared" ref="AP581:AZ581" si="1756">AND(AO581,C581=P$21)</f>
        <v>0</v>
      </c>
      <c r="AQ581" s="3" t="b">
        <f t="shared" si="1756"/>
        <v>0</v>
      </c>
      <c r="AR581" s="3" t="b">
        <f t="shared" si="1756"/>
        <v>0</v>
      </c>
      <c r="AS581" s="3" t="b">
        <f t="shared" si="1756"/>
        <v>0</v>
      </c>
      <c r="AT581" s="3" t="b">
        <f t="shared" si="1756"/>
        <v>0</v>
      </c>
      <c r="AU581" s="3" t="b">
        <f t="shared" si="1756"/>
        <v>0</v>
      </c>
      <c r="AV581" s="3" t="b">
        <f t="shared" si="1756"/>
        <v>0</v>
      </c>
      <c r="AW581" s="3" t="b">
        <f t="shared" si="1756"/>
        <v>0</v>
      </c>
      <c r="AX581" s="3" t="b">
        <f t="shared" si="1756"/>
        <v>0</v>
      </c>
      <c r="AY581" s="3" t="b">
        <f t="shared" si="1756"/>
        <v>0</v>
      </c>
      <c r="AZ581" s="3" t="b">
        <f t="shared" si="1756"/>
        <v>0</v>
      </c>
    </row>
    <row r="582">
      <c r="A582" s="9" t="s">
        <v>636</v>
      </c>
      <c r="B582" s="3">
        <f t="shared" ref="B582:M582" si="1757">VALUE(MID($A582,B$1,1))</f>
        <v>1</v>
      </c>
      <c r="C582" s="3">
        <f t="shared" si="1757"/>
        <v>1</v>
      </c>
      <c r="D582" s="3">
        <f t="shared" si="1757"/>
        <v>1</v>
      </c>
      <c r="E582" s="3">
        <f t="shared" si="1757"/>
        <v>0</v>
      </c>
      <c r="F582" s="3">
        <f t="shared" si="1757"/>
        <v>0</v>
      </c>
      <c r="G582" s="3">
        <f t="shared" si="1757"/>
        <v>0</v>
      </c>
      <c r="H582" s="3">
        <f t="shared" si="1757"/>
        <v>1</v>
      </c>
      <c r="I582" s="3">
        <f t="shared" si="1757"/>
        <v>0</v>
      </c>
      <c r="J582" s="3">
        <f t="shared" si="1757"/>
        <v>0</v>
      </c>
      <c r="K582" s="3">
        <f t="shared" si="1757"/>
        <v>0</v>
      </c>
      <c r="L582" s="3">
        <f t="shared" si="1757"/>
        <v>0</v>
      </c>
      <c r="M582" s="3">
        <f t="shared" si="1757"/>
        <v>0</v>
      </c>
      <c r="AA582" s="3">
        <f t="shared" si="8"/>
        <v>3616</v>
      </c>
      <c r="AB582" s="7" t="b">
        <v>1</v>
      </c>
      <c r="AC582" s="3" t="b">
        <f t="shared" si="9"/>
        <v>0</v>
      </c>
      <c r="AD582" s="3" t="b">
        <f t="shared" ref="AD582:AN582" si="1758">AND(AC582,C582=P$15)</f>
        <v>0</v>
      </c>
      <c r="AE582" s="3" t="b">
        <f t="shared" si="1758"/>
        <v>0</v>
      </c>
      <c r="AF582" s="3" t="b">
        <f t="shared" si="1758"/>
        <v>0</v>
      </c>
      <c r="AG582" s="3" t="b">
        <f t="shared" si="1758"/>
        <v>0</v>
      </c>
      <c r="AH582" s="3" t="b">
        <f t="shared" si="1758"/>
        <v>0</v>
      </c>
      <c r="AI582" s="3" t="b">
        <f t="shared" si="1758"/>
        <v>0</v>
      </c>
      <c r="AJ582" s="3" t="b">
        <f t="shared" si="1758"/>
        <v>0</v>
      </c>
      <c r="AK582" s="3" t="b">
        <f t="shared" si="1758"/>
        <v>0</v>
      </c>
      <c r="AL582" s="3" t="b">
        <f t="shared" si="1758"/>
        <v>0</v>
      </c>
      <c r="AM582" s="3" t="b">
        <f t="shared" si="1758"/>
        <v>0</v>
      </c>
      <c r="AN582" s="8" t="b">
        <f t="shared" si="1758"/>
        <v>0</v>
      </c>
      <c r="AO582" s="10" t="b">
        <f t="shared" si="11"/>
        <v>1</v>
      </c>
      <c r="AP582" s="3" t="b">
        <f t="shared" ref="AP582:AZ582" si="1759">AND(AO582,C582=P$21)</f>
        <v>0</v>
      </c>
      <c r="AQ582" s="3" t="b">
        <f t="shared" si="1759"/>
        <v>0</v>
      </c>
      <c r="AR582" s="3" t="b">
        <f t="shared" si="1759"/>
        <v>0</v>
      </c>
      <c r="AS582" s="3" t="b">
        <f t="shared" si="1759"/>
        <v>0</v>
      </c>
      <c r="AT582" s="3" t="b">
        <f t="shared" si="1759"/>
        <v>0</v>
      </c>
      <c r="AU582" s="3" t="b">
        <f t="shared" si="1759"/>
        <v>0</v>
      </c>
      <c r="AV582" s="3" t="b">
        <f t="shared" si="1759"/>
        <v>0</v>
      </c>
      <c r="AW582" s="3" t="b">
        <f t="shared" si="1759"/>
        <v>0</v>
      </c>
      <c r="AX582" s="3" t="b">
        <f t="shared" si="1759"/>
        <v>0</v>
      </c>
      <c r="AY582" s="3" t="b">
        <f t="shared" si="1759"/>
        <v>0</v>
      </c>
      <c r="AZ582" s="3" t="b">
        <f t="shared" si="1759"/>
        <v>0</v>
      </c>
    </row>
    <row r="583">
      <c r="A583" s="9" t="s">
        <v>637</v>
      </c>
      <c r="B583" s="3">
        <f t="shared" ref="B583:M583" si="1760">VALUE(MID($A583,B$1,1))</f>
        <v>1</v>
      </c>
      <c r="C583" s="3">
        <f t="shared" si="1760"/>
        <v>0</v>
      </c>
      <c r="D583" s="3">
        <f t="shared" si="1760"/>
        <v>0</v>
      </c>
      <c r="E583" s="3">
        <f t="shared" si="1760"/>
        <v>0</v>
      </c>
      <c r="F583" s="3">
        <f t="shared" si="1760"/>
        <v>1</v>
      </c>
      <c r="G583" s="3">
        <f t="shared" si="1760"/>
        <v>1</v>
      </c>
      <c r="H583" s="3">
        <f t="shared" si="1760"/>
        <v>0</v>
      </c>
      <c r="I583" s="3">
        <f t="shared" si="1760"/>
        <v>0</v>
      </c>
      <c r="J583" s="3">
        <f t="shared" si="1760"/>
        <v>1</v>
      </c>
      <c r="K583" s="3">
        <f t="shared" si="1760"/>
        <v>0</v>
      </c>
      <c r="L583" s="3">
        <f t="shared" si="1760"/>
        <v>0</v>
      </c>
      <c r="M583" s="3">
        <f t="shared" si="1760"/>
        <v>1</v>
      </c>
      <c r="AA583" s="3">
        <f t="shared" si="8"/>
        <v>2249</v>
      </c>
      <c r="AB583" s="7" t="b">
        <v>1</v>
      </c>
      <c r="AC583" s="3" t="b">
        <f t="shared" si="9"/>
        <v>0</v>
      </c>
      <c r="AD583" s="3" t="b">
        <f t="shared" ref="AD583:AN583" si="1761">AND(AC583,C583=P$15)</f>
        <v>0</v>
      </c>
      <c r="AE583" s="3" t="b">
        <f t="shared" si="1761"/>
        <v>0</v>
      </c>
      <c r="AF583" s="3" t="b">
        <f t="shared" si="1761"/>
        <v>0</v>
      </c>
      <c r="AG583" s="3" t="b">
        <f t="shared" si="1761"/>
        <v>0</v>
      </c>
      <c r="AH583" s="3" t="b">
        <f t="shared" si="1761"/>
        <v>0</v>
      </c>
      <c r="AI583" s="3" t="b">
        <f t="shared" si="1761"/>
        <v>0</v>
      </c>
      <c r="AJ583" s="3" t="b">
        <f t="shared" si="1761"/>
        <v>0</v>
      </c>
      <c r="AK583" s="3" t="b">
        <f t="shared" si="1761"/>
        <v>0</v>
      </c>
      <c r="AL583" s="3" t="b">
        <f t="shared" si="1761"/>
        <v>0</v>
      </c>
      <c r="AM583" s="3" t="b">
        <f t="shared" si="1761"/>
        <v>0</v>
      </c>
      <c r="AN583" s="8" t="b">
        <f t="shared" si="1761"/>
        <v>0</v>
      </c>
      <c r="AO583" s="10" t="b">
        <f t="shared" si="11"/>
        <v>1</v>
      </c>
      <c r="AP583" s="3" t="b">
        <f t="shared" ref="AP583:AZ583" si="1762">AND(AO583,C583=P$21)</f>
        <v>1</v>
      </c>
      <c r="AQ583" s="3" t="b">
        <f t="shared" si="1762"/>
        <v>0</v>
      </c>
      <c r="AR583" s="3" t="b">
        <f t="shared" si="1762"/>
        <v>0</v>
      </c>
      <c r="AS583" s="3" t="b">
        <f t="shared" si="1762"/>
        <v>0</v>
      </c>
      <c r="AT583" s="3" t="b">
        <f t="shared" si="1762"/>
        <v>0</v>
      </c>
      <c r="AU583" s="3" t="b">
        <f t="shared" si="1762"/>
        <v>0</v>
      </c>
      <c r="AV583" s="3" t="b">
        <f t="shared" si="1762"/>
        <v>0</v>
      </c>
      <c r="AW583" s="3" t="b">
        <f t="shared" si="1762"/>
        <v>0</v>
      </c>
      <c r="AX583" s="3" t="b">
        <f t="shared" si="1762"/>
        <v>0</v>
      </c>
      <c r="AY583" s="3" t="b">
        <f t="shared" si="1762"/>
        <v>0</v>
      </c>
      <c r="AZ583" s="3" t="b">
        <f t="shared" si="1762"/>
        <v>0</v>
      </c>
    </row>
    <row r="584">
      <c r="A584" s="9" t="s">
        <v>638</v>
      </c>
      <c r="B584" s="3">
        <f t="shared" ref="B584:M584" si="1763">VALUE(MID($A584,B$1,1))</f>
        <v>0</v>
      </c>
      <c r="C584" s="3">
        <f t="shared" si="1763"/>
        <v>0</v>
      </c>
      <c r="D584" s="3">
        <f t="shared" si="1763"/>
        <v>0</v>
      </c>
      <c r="E584" s="3">
        <f t="shared" si="1763"/>
        <v>0</v>
      </c>
      <c r="F584" s="3">
        <f t="shared" si="1763"/>
        <v>1</v>
      </c>
      <c r="G584" s="3">
        <f t="shared" si="1763"/>
        <v>0</v>
      </c>
      <c r="H584" s="3">
        <f t="shared" si="1763"/>
        <v>1</v>
      </c>
      <c r="I584" s="3">
        <f t="shared" si="1763"/>
        <v>0</v>
      </c>
      <c r="J584" s="3">
        <f t="shared" si="1763"/>
        <v>0</v>
      </c>
      <c r="K584" s="3">
        <f t="shared" si="1763"/>
        <v>0</v>
      </c>
      <c r="L584" s="3">
        <f t="shared" si="1763"/>
        <v>1</v>
      </c>
      <c r="M584" s="3">
        <f t="shared" si="1763"/>
        <v>0</v>
      </c>
      <c r="AA584" s="3">
        <f t="shared" si="8"/>
        <v>162</v>
      </c>
      <c r="AB584" s="7" t="b">
        <v>1</v>
      </c>
      <c r="AC584" s="3" t="b">
        <f t="shared" si="9"/>
        <v>1</v>
      </c>
      <c r="AD584" s="3" t="b">
        <f t="shared" ref="AD584:AN584" si="1764">AND(AC584,C584=P$15)</f>
        <v>1</v>
      </c>
      <c r="AE584" s="3" t="b">
        <f t="shared" si="1764"/>
        <v>0</v>
      </c>
      <c r="AF584" s="3" t="b">
        <f t="shared" si="1764"/>
        <v>0</v>
      </c>
      <c r="AG584" s="3" t="b">
        <f t="shared" si="1764"/>
        <v>0</v>
      </c>
      <c r="AH584" s="3" t="b">
        <f t="shared" si="1764"/>
        <v>0</v>
      </c>
      <c r="AI584" s="3" t="b">
        <f t="shared" si="1764"/>
        <v>0</v>
      </c>
      <c r="AJ584" s="3" t="b">
        <f t="shared" si="1764"/>
        <v>0</v>
      </c>
      <c r="AK584" s="3" t="b">
        <f t="shared" si="1764"/>
        <v>0</v>
      </c>
      <c r="AL584" s="3" t="b">
        <f t="shared" si="1764"/>
        <v>0</v>
      </c>
      <c r="AM584" s="3" t="b">
        <f t="shared" si="1764"/>
        <v>0</v>
      </c>
      <c r="AN584" s="8" t="b">
        <f t="shared" si="1764"/>
        <v>0</v>
      </c>
      <c r="AO584" s="10" t="b">
        <f t="shared" si="11"/>
        <v>0</v>
      </c>
      <c r="AP584" s="3" t="b">
        <f t="shared" ref="AP584:AZ584" si="1765">AND(AO584,C584=P$21)</f>
        <v>0</v>
      </c>
      <c r="AQ584" s="3" t="b">
        <f t="shared" si="1765"/>
        <v>0</v>
      </c>
      <c r="AR584" s="3" t="b">
        <f t="shared" si="1765"/>
        <v>0</v>
      </c>
      <c r="AS584" s="3" t="b">
        <f t="shared" si="1765"/>
        <v>0</v>
      </c>
      <c r="AT584" s="3" t="b">
        <f t="shared" si="1765"/>
        <v>0</v>
      </c>
      <c r="AU584" s="3" t="b">
        <f t="shared" si="1765"/>
        <v>0</v>
      </c>
      <c r="AV584" s="3" t="b">
        <f t="shared" si="1765"/>
        <v>0</v>
      </c>
      <c r="AW584" s="3" t="b">
        <f t="shared" si="1765"/>
        <v>0</v>
      </c>
      <c r="AX584" s="3" t="b">
        <f t="shared" si="1765"/>
        <v>0</v>
      </c>
      <c r="AY584" s="3" t="b">
        <f t="shared" si="1765"/>
        <v>0</v>
      </c>
      <c r="AZ584" s="3" t="b">
        <f t="shared" si="1765"/>
        <v>0</v>
      </c>
    </row>
    <row r="585">
      <c r="A585" s="9" t="s">
        <v>639</v>
      </c>
      <c r="B585" s="3">
        <f t="shared" ref="B585:M585" si="1766">VALUE(MID($A585,B$1,1))</f>
        <v>0</v>
      </c>
      <c r="C585" s="3">
        <f t="shared" si="1766"/>
        <v>1</v>
      </c>
      <c r="D585" s="3">
        <f t="shared" si="1766"/>
        <v>0</v>
      </c>
      <c r="E585" s="3">
        <f t="shared" si="1766"/>
        <v>0</v>
      </c>
      <c r="F585" s="3">
        <f t="shared" si="1766"/>
        <v>1</v>
      </c>
      <c r="G585" s="3">
        <f t="shared" si="1766"/>
        <v>1</v>
      </c>
      <c r="H585" s="3">
        <f t="shared" si="1766"/>
        <v>1</v>
      </c>
      <c r="I585" s="3">
        <f t="shared" si="1766"/>
        <v>1</v>
      </c>
      <c r="J585" s="3">
        <f t="shared" si="1766"/>
        <v>1</v>
      </c>
      <c r="K585" s="3">
        <f t="shared" si="1766"/>
        <v>0</v>
      </c>
      <c r="L585" s="3">
        <f t="shared" si="1766"/>
        <v>0</v>
      </c>
      <c r="M585" s="3">
        <f t="shared" si="1766"/>
        <v>0</v>
      </c>
      <c r="AA585" s="3">
        <f t="shared" si="8"/>
        <v>1272</v>
      </c>
      <c r="AB585" s="7" t="b">
        <v>1</v>
      </c>
      <c r="AC585" s="3" t="b">
        <f t="shared" si="9"/>
        <v>1</v>
      </c>
      <c r="AD585" s="3" t="b">
        <f t="shared" ref="AD585:AN585" si="1767">AND(AC585,C585=P$15)</f>
        <v>0</v>
      </c>
      <c r="AE585" s="3" t="b">
        <f t="shared" si="1767"/>
        <v>0</v>
      </c>
      <c r="AF585" s="3" t="b">
        <f t="shared" si="1767"/>
        <v>0</v>
      </c>
      <c r="AG585" s="3" t="b">
        <f t="shared" si="1767"/>
        <v>0</v>
      </c>
      <c r="AH585" s="3" t="b">
        <f t="shared" si="1767"/>
        <v>0</v>
      </c>
      <c r="AI585" s="3" t="b">
        <f t="shared" si="1767"/>
        <v>0</v>
      </c>
      <c r="AJ585" s="3" t="b">
        <f t="shared" si="1767"/>
        <v>0</v>
      </c>
      <c r="AK585" s="3" t="b">
        <f t="shared" si="1767"/>
        <v>0</v>
      </c>
      <c r="AL585" s="3" t="b">
        <f t="shared" si="1767"/>
        <v>0</v>
      </c>
      <c r="AM585" s="3" t="b">
        <f t="shared" si="1767"/>
        <v>0</v>
      </c>
      <c r="AN585" s="8" t="b">
        <f t="shared" si="1767"/>
        <v>0</v>
      </c>
      <c r="AO585" s="10" t="b">
        <f t="shared" si="11"/>
        <v>0</v>
      </c>
      <c r="AP585" s="3" t="b">
        <f t="shared" ref="AP585:AZ585" si="1768">AND(AO585,C585=P$21)</f>
        <v>0</v>
      </c>
      <c r="AQ585" s="3" t="b">
        <f t="shared" si="1768"/>
        <v>0</v>
      </c>
      <c r="AR585" s="3" t="b">
        <f t="shared" si="1768"/>
        <v>0</v>
      </c>
      <c r="AS585" s="3" t="b">
        <f t="shared" si="1768"/>
        <v>0</v>
      </c>
      <c r="AT585" s="3" t="b">
        <f t="shared" si="1768"/>
        <v>0</v>
      </c>
      <c r="AU585" s="3" t="b">
        <f t="shared" si="1768"/>
        <v>0</v>
      </c>
      <c r="AV585" s="3" t="b">
        <f t="shared" si="1768"/>
        <v>0</v>
      </c>
      <c r="AW585" s="3" t="b">
        <f t="shared" si="1768"/>
        <v>0</v>
      </c>
      <c r="AX585" s="3" t="b">
        <f t="shared" si="1768"/>
        <v>0</v>
      </c>
      <c r="AY585" s="3" t="b">
        <f t="shared" si="1768"/>
        <v>0</v>
      </c>
      <c r="AZ585" s="3" t="b">
        <f t="shared" si="1768"/>
        <v>0</v>
      </c>
    </row>
    <row r="586">
      <c r="A586" s="9" t="s">
        <v>640</v>
      </c>
      <c r="B586" s="3">
        <f t="shared" ref="B586:M586" si="1769">VALUE(MID($A586,B$1,1))</f>
        <v>0</v>
      </c>
      <c r="C586" s="3">
        <f t="shared" si="1769"/>
        <v>0</v>
      </c>
      <c r="D586" s="3">
        <f t="shared" si="1769"/>
        <v>0</v>
      </c>
      <c r="E586" s="3">
        <f t="shared" si="1769"/>
        <v>1</v>
      </c>
      <c r="F586" s="3">
        <f t="shared" si="1769"/>
        <v>0</v>
      </c>
      <c r="G586" s="3">
        <f t="shared" si="1769"/>
        <v>1</v>
      </c>
      <c r="H586" s="3">
        <f t="shared" si="1769"/>
        <v>1</v>
      </c>
      <c r="I586" s="3">
        <f t="shared" si="1769"/>
        <v>0</v>
      </c>
      <c r="J586" s="3">
        <f t="shared" si="1769"/>
        <v>1</v>
      </c>
      <c r="K586" s="3">
        <f t="shared" si="1769"/>
        <v>1</v>
      </c>
      <c r="L586" s="3">
        <f t="shared" si="1769"/>
        <v>1</v>
      </c>
      <c r="M586" s="3">
        <f t="shared" si="1769"/>
        <v>0</v>
      </c>
      <c r="AA586" s="3">
        <f t="shared" si="8"/>
        <v>366</v>
      </c>
      <c r="AB586" s="7" t="b">
        <v>1</v>
      </c>
      <c r="AC586" s="3" t="b">
        <f t="shared" si="9"/>
        <v>1</v>
      </c>
      <c r="AD586" s="3" t="b">
        <f t="shared" ref="AD586:AN586" si="1770">AND(AC586,C586=P$15)</f>
        <v>1</v>
      </c>
      <c r="AE586" s="3" t="b">
        <f t="shared" si="1770"/>
        <v>0</v>
      </c>
      <c r="AF586" s="3" t="b">
        <f t="shared" si="1770"/>
        <v>0</v>
      </c>
      <c r="AG586" s="3" t="b">
        <f t="shared" si="1770"/>
        <v>0</v>
      </c>
      <c r="AH586" s="3" t="b">
        <f t="shared" si="1770"/>
        <v>0</v>
      </c>
      <c r="AI586" s="3" t="b">
        <f t="shared" si="1770"/>
        <v>0</v>
      </c>
      <c r="AJ586" s="3" t="b">
        <f t="shared" si="1770"/>
        <v>0</v>
      </c>
      <c r="AK586" s="3" t="b">
        <f t="shared" si="1770"/>
        <v>0</v>
      </c>
      <c r="AL586" s="3" t="b">
        <f t="shared" si="1770"/>
        <v>0</v>
      </c>
      <c r="AM586" s="3" t="b">
        <f t="shared" si="1770"/>
        <v>0</v>
      </c>
      <c r="AN586" s="8" t="b">
        <f t="shared" si="1770"/>
        <v>0</v>
      </c>
      <c r="AO586" s="10" t="b">
        <f t="shared" si="11"/>
        <v>0</v>
      </c>
      <c r="AP586" s="3" t="b">
        <f t="shared" ref="AP586:AZ586" si="1771">AND(AO586,C586=P$21)</f>
        <v>0</v>
      </c>
      <c r="AQ586" s="3" t="b">
        <f t="shared" si="1771"/>
        <v>0</v>
      </c>
      <c r="AR586" s="3" t="b">
        <f t="shared" si="1771"/>
        <v>0</v>
      </c>
      <c r="AS586" s="3" t="b">
        <f t="shared" si="1771"/>
        <v>0</v>
      </c>
      <c r="AT586" s="3" t="b">
        <f t="shared" si="1771"/>
        <v>0</v>
      </c>
      <c r="AU586" s="3" t="b">
        <f t="shared" si="1771"/>
        <v>0</v>
      </c>
      <c r="AV586" s="3" t="b">
        <f t="shared" si="1771"/>
        <v>0</v>
      </c>
      <c r="AW586" s="3" t="b">
        <f t="shared" si="1771"/>
        <v>0</v>
      </c>
      <c r="AX586" s="3" t="b">
        <f t="shared" si="1771"/>
        <v>0</v>
      </c>
      <c r="AY586" s="3" t="b">
        <f t="shared" si="1771"/>
        <v>0</v>
      </c>
      <c r="AZ586" s="3" t="b">
        <f t="shared" si="1771"/>
        <v>0</v>
      </c>
    </row>
    <row r="587">
      <c r="A587" s="9" t="s">
        <v>641</v>
      </c>
      <c r="B587" s="3">
        <f t="shared" ref="B587:M587" si="1772">VALUE(MID($A587,B$1,1))</f>
        <v>1</v>
      </c>
      <c r="C587" s="3">
        <f t="shared" si="1772"/>
        <v>0</v>
      </c>
      <c r="D587" s="3">
        <f t="shared" si="1772"/>
        <v>0</v>
      </c>
      <c r="E587" s="3">
        <f t="shared" si="1772"/>
        <v>0</v>
      </c>
      <c r="F587" s="3">
        <f t="shared" si="1772"/>
        <v>1</v>
      </c>
      <c r="G587" s="3">
        <f t="shared" si="1772"/>
        <v>1</v>
      </c>
      <c r="H587" s="3">
        <f t="shared" si="1772"/>
        <v>1</v>
      </c>
      <c r="I587" s="3">
        <f t="shared" si="1772"/>
        <v>1</v>
      </c>
      <c r="J587" s="3">
        <f t="shared" si="1772"/>
        <v>0</v>
      </c>
      <c r="K587" s="3">
        <f t="shared" si="1772"/>
        <v>0</v>
      </c>
      <c r="L587" s="3">
        <f t="shared" si="1772"/>
        <v>1</v>
      </c>
      <c r="M587" s="3">
        <f t="shared" si="1772"/>
        <v>1</v>
      </c>
      <c r="AA587" s="3">
        <f t="shared" si="8"/>
        <v>2291</v>
      </c>
      <c r="AB587" s="7" t="b">
        <v>1</v>
      </c>
      <c r="AC587" s="3" t="b">
        <f t="shared" si="9"/>
        <v>0</v>
      </c>
      <c r="AD587" s="3" t="b">
        <f t="shared" ref="AD587:AN587" si="1773">AND(AC587,C587=P$15)</f>
        <v>0</v>
      </c>
      <c r="AE587" s="3" t="b">
        <f t="shared" si="1773"/>
        <v>0</v>
      </c>
      <c r="AF587" s="3" t="b">
        <f t="shared" si="1773"/>
        <v>0</v>
      </c>
      <c r="AG587" s="3" t="b">
        <f t="shared" si="1773"/>
        <v>0</v>
      </c>
      <c r="AH587" s="3" t="b">
        <f t="shared" si="1773"/>
        <v>0</v>
      </c>
      <c r="AI587" s="3" t="b">
        <f t="shared" si="1773"/>
        <v>0</v>
      </c>
      <c r="AJ587" s="3" t="b">
        <f t="shared" si="1773"/>
        <v>0</v>
      </c>
      <c r="AK587" s="3" t="b">
        <f t="shared" si="1773"/>
        <v>0</v>
      </c>
      <c r="AL587" s="3" t="b">
        <f t="shared" si="1773"/>
        <v>0</v>
      </c>
      <c r="AM587" s="3" t="b">
        <f t="shared" si="1773"/>
        <v>0</v>
      </c>
      <c r="AN587" s="8" t="b">
        <f t="shared" si="1773"/>
        <v>0</v>
      </c>
      <c r="AO587" s="10" t="b">
        <f t="shared" si="11"/>
        <v>1</v>
      </c>
      <c r="AP587" s="3" t="b">
        <f t="shared" ref="AP587:AZ587" si="1774">AND(AO587,C587=P$21)</f>
        <v>1</v>
      </c>
      <c r="AQ587" s="3" t="b">
        <f t="shared" si="1774"/>
        <v>0</v>
      </c>
      <c r="AR587" s="3" t="b">
        <f t="shared" si="1774"/>
        <v>0</v>
      </c>
      <c r="AS587" s="3" t="b">
        <f t="shared" si="1774"/>
        <v>0</v>
      </c>
      <c r="AT587" s="3" t="b">
        <f t="shared" si="1774"/>
        <v>0</v>
      </c>
      <c r="AU587" s="3" t="b">
        <f t="shared" si="1774"/>
        <v>0</v>
      </c>
      <c r="AV587" s="3" t="b">
        <f t="shared" si="1774"/>
        <v>0</v>
      </c>
      <c r="AW587" s="3" t="b">
        <f t="shared" si="1774"/>
        <v>0</v>
      </c>
      <c r="AX587" s="3" t="b">
        <f t="shared" si="1774"/>
        <v>0</v>
      </c>
      <c r="AY587" s="3" t="b">
        <f t="shared" si="1774"/>
        <v>0</v>
      </c>
      <c r="AZ587" s="3" t="b">
        <f t="shared" si="1774"/>
        <v>0</v>
      </c>
    </row>
    <row r="588">
      <c r="A588" s="9" t="s">
        <v>642</v>
      </c>
      <c r="B588" s="3">
        <f t="shared" ref="B588:M588" si="1775">VALUE(MID($A588,B$1,1))</f>
        <v>0</v>
      </c>
      <c r="C588" s="3">
        <f t="shared" si="1775"/>
        <v>1</v>
      </c>
      <c r="D588" s="3">
        <f t="shared" si="1775"/>
        <v>1</v>
      </c>
      <c r="E588" s="3">
        <f t="shared" si="1775"/>
        <v>0</v>
      </c>
      <c r="F588" s="3">
        <f t="shared" si="1775"/>
        <v>0</v>
      </c>
      <c r="G588" s="3">
        <f t="shared" si="1775"/>
        <v>1</v>
      </c>
      <c r="H588" s="3">
        <f t="shared" si="1775"/>
        <v>1</v>
      </c>
      <c r="I588" s="3">
        <f t="shared" si="1775"/>
        <v>1</v>
      </c>
      <c r="J588" s="3">
        <f t="shared" si="1775"/>
        <v>1</v>
      </c>
      <c r="K588" s="3">
        <f t="shared" si="1775"/>
        <v>0</v>
      </c>
      <c r="L588" s="3">
        <f t="shared" si="1775"/>
        <v>1</v>
      </c>
      <c r="M588" s="3">
        <f t="shared" si="1775"/>
        <v>1</v>
      </c>
      <c r="AA588" s="3">
        <f t="shared" si="8"/>
        <v>1659</v>
      </c>
      <c r="AB588" s="7" t="b">
        <v>1</v>
      </c>
      <c r="AC588" s="3" t="b">
        <f t="shared" si="9"/>
        <v>1</v>
      </c>
      <c r="AD588" s="3" t="b">
        <f t="shared" ref="AD588:AN588" si="1776">AND(AC588,C588=P$15)</f>
        <v>0</v>
      </c>
      <c r="AE588" s="3" t="b">
        <f t="shared" si="1776"/>
        <v>0</v>
      </c>
      <c r="AF588" s="3" t="b">
        <f t="shared" si="1776"/>
        <v>0</v>
      </c>
      <c r="AG588" s="3" t="b">
        <f t="shared" si="1776"/>
        <v>0</v>
      </c>
      <c r="AH588" s="3" t="b">
        <f t="shared" si="1776"/>
        <v>0</v>
      </c>
      <c r="AI588" s="3" t="b">
        <f t="shared" si="1776"/>
        <v>0</v>
      </c>
      <c r="AJ588" s="3" t="b">
        <f t="shared" si="1776"/>
        <v>0</v>
      </c>
      <c r="AK588" s="3" t="b">
        <f t="shared" si="1776"/>
        <v>0</v>
      </c>
      <c r="AL588" s="3" t="b">
        <f t="shared" si="1776"/>
        <v>0</v>
      </c>
      <c r="AM588" s="3" t="b">
        <f t="shared" si="1776"/>
        <v>0</v>
      </c>
      <c r="AN588" s="8" t="b">
        <f t="shared" si="1776"/>
        <v>0</v>
      </c>
      <c r="AO588" s="10" t="b">
        <f t="shared" si="11"/>
        <v>0</v>
      </c>
      <c r="AP588" s="3" t="b">
        <f t="shared" ref="AP588:AZ588" si="1777">AND(AO588,C588=P$21)</f>
        <v>0</v>
      </c>
      <c r="AQ588" s="3" t="b">
        <f t="shared" si="1777"/>
        <v>0</v>
      </c>
      <c r="AR588" s="3" t="b">
        <f t="shared" si="1777"/>
        <v>0</v>
      </c>
      <c r="AS588" s="3" t="b">
        <f t="shared" si="1777"/>
        <v>0</v>
      </c>
      <c r="AT588" s="3" t="b">
        <f t="shared" si="1777"/>
        <v>0</v>
      </c>
      <c r="AU588" s="3" t="b">
        <f t="shared" si="1777"/>
        <v>0</v>
      </c>
      <c r="AV588" s="3" t="b">
        <f t="shared" si="1777"/>
        <v>0</v>
      </c>
      <c r="AW588" s="3" t="b">
        <f t="shared" si="1777"/>
        <v>0</v>
      </c>
      <c r="AX588" s="3" t="b">
        <f t="shared" si="1777"/>
        <v>0</v>
      </c>
      <c r="AY588" s="3" t="b">
        <f t="shared" si="1777"/>
        <v>0</v>
      </c>
      <c r="AZ588" s="3" t="b">
        <f t="shared" si="1777"/>
        <v>0</v>
      </c>
    </row>
    <row r="589">
      <c r="A589" s="9" t="s">
        <v>643</v>
      </c>
      <c r="B589" s="3">
        <f t="shared" ref="B589:M589" si="1778">VALUE(MID($A589,B$1,1))</f>
        <v>0</v>
      </c>
      <c r="C589" s="3">
        <f t="shared" si="1778"/>
        <v>0</v>
      </c>
      <c r="D589" s="3">
        <f t="shared" si="1778"/>
        <v>0</v>
      </c>
      <c r="E589" s="3">
        <f t="shared" si="1778"/>
        <v>0</v>
      </c>
      <c r="F589" s="3">
        <f t="shared" si="1778"/>
        <v>0</v>
      </c>
      <c r="G589" s="3">
        <f t="shared" si="1778"/>
        <v>1</v>
      </c>
      <c r="H589" s="3">
        <f t="shared" si="1778"/>
        <v>1</v>
      </c>
      <c r="I589" s="3">
        <f t="shared" si="1778"/>
        <v>1</v>
      </c>
      <c r="J589" s="3">
        <f t="shared" si="1778"/>
        <v>1</v>
      </c>
      <c r="K589" s="3">
        <f t="shared" si="1778"/>
        <v>0</v>
      </c>
      <c r="L589" s="3">
        <f t="shared" si="1778"/>
        <v>0</v>
      </c>
      <c r="M589" s="3">
        <f t="shared" si="1778"/>
        <v>0</v>
      </c>
      <c r="AA589" s="3">
        <f t="shared" si="8"/>
        <v>120</v>
      </c>
      <c r="AB589" s="7" t="b">
        <v>1</v>
      </c>
      <c r="AC589" s="3" t="b">
        <f t="shared" si="9"/>
        <v>1</v>
      </c>
      <c r="AD589" s="3" t="b">
        <f t="shared" ref="AD589:AN589" si="1779">AND(AC589,C589=P$15)</f>
        <v>1</v>
      </c>
      <c r="AE589" s="3" t="b">
        <f t="shared" si="1779"/>
        <v>0</v>
      </c>
      <c r="AF589" s="3" t="b">
        <f t="shared" si="1779"/>
        <v>0</v>
      </c>
      <c r="AG589" s="3" t="b">
        <f t="shared" si="1779"/>
        <v>0</v>
      </c>
      <c r="AH589" s="3" t="b">
        <f t="shared" si="1779"/>
        <v>0</v>
      </c>
      <c r="AI589" s="3" t="b">
        <f t="shared" si="1779"/>
        <v>0</v>
      </c>
      <c r="AJ589" s="3" t="b">
        <f t="shared" si="1779"/>
        <v>0</v>
      </c>
      <c r="AK589" s="3" t="b">
        <f t="shared" si="1779"/>
        <v>0</v>
      </c>
      <c r="AL589" s="3" t="b">
        <f t="shared" si="1779"/>
        <v>0</v>
      </c>
      <c r="AM589" s="3" t="b">
        <f t="shared" si="1779"/>
        <v>0</v>
      </c>
      <c r="AN589" s="8" t="b">
        <f t="shared" si="1779"/>
        <v>0</v>
      </c>
      <c r="AO589" s="10" t="b">
        <f t="shared" si="11"/>
        <v>0</v>
      </c>
      <c r="AP589" s="3" t="b">
        <f t="shared" ref="AP589:AZ589" si="1780">AND(AO589,C589=P$21)</f>
        <v>0</v>
      </c>
      <c r="AQ589" s="3" t="b">
        <f t="shared" si="1780"/>
        <v>0</v>
      </c>
      <c r="AR589" s="3" t="b">
        <f t="shared" si="1780"/>
        <v>0</v>
      </c>
      <c r="AS589" s="3" t="b">
        <f t="shared" si="1780"/>
        <v>0</v>
      </c>
      <c r="AT589" s="3" t="b">
        <f t="shared" si="1780"/>
        <v>0</v>
      </c>
      <c r="AU589" s="3" t="b">
        <f t="shared" si="1780"/>
        <v>0</v>
      </c>
      <c r="AV589" s="3" t="b">
        <f t="shared" si="1780"/>
        <v>0</v>
      </c>
      <c r="AW589" s="3" t="b">
        <f t="shared" si="1780"/>
        <v>0</v>
      </c>
      <c r="AX589" s="3" t="b">
        <f t="shared" si="1780"/>
        <v>0</v>
      </c>
      <c r="AY589" s="3" t="b">
        <f t="shared" si="1780"/>
        <v>0</v>
      </c>
      <c r="AZ589" s="3" t="b">
        <f t="shared" si="1780"/>
        <v>0</v>
      </c>
    </row>
    <row r="590">
      <c r="A590" s="9" t="s">
        <v>644</v>
      </c>
      <c r="B590" s="3">
        <f t="shared" ref="B590:M590" si="1781">VALUE(MID($A590,B$1,1))</f>
        <v>0</v>
      </c>
      <c r="C590" s="3">
        <f t="shared" si="1781"/>
        <v>1</v>
      </c>
      <c r="D590" s="3">
        <f t="shared" si="1781"/>
        <v>1</v>
      </c>
      <c r="E590" s="3">
        <f t="shared" si="1781"/>
        <v>1</v>
      </c>
      <c r="F590" s="3">
        <f t="shared" si="1781"/>
        <v>1</v>
      </c>
      <c r="G590" s="3">
        <f t="shared" si="1781"/>
        <v>1</v>
      </c>
      <c r="H590" s="3">
        <f t="shared" si="1781"/>
        <v>0</v>
      </c>
      <c r="I590" s="3">
        <f t="shared" si="1781"/>
        <v>0</v>
      </c>
      <c r="J590" s="3">
        <f t="shared" si="1781"/>
        <v>0</v>
      </c>
      <c r="K590" s="3">
        <f t="shared" si="1781"/>
        <v>1</v>
      </c>
      <c r="L590" s="3">
        <f t="shared" si="1781"/>
        <v>1</v>
      </c>
      <c r="M590" s="3">
        <f t="shared" si="1781"/>
        <v>0</v>
      </c>
      <c r="AA590" s="3">
        <f t="shared" si="8"/>
        <v>1990</v>
      </c>
      <c r="AB590" s="7" t="b">
        <v>1</v>
      </c>
      <c r="AC590" s="3" t="b">
        <f t="shared" si="9"/>
        <v>1</v>
      </c>
      <c r="AD590" s="3" t="b">
        <f t="shared" ref="AD590:AN590" si="1782">AND(AC590,C590=P$15)</f>
        <v>0</v>
      </c>
      <c r="AE590" s="3" t="b">
        <f t="shared" si="1782"/>
        <v>0</v>
      </c>
      <c r="AF590" s="3" t="b">
        <f t="shared" si="1782"/>
        <v>0</v>
      </c>
      <c r="AG590" s="3" t="b">
        <f t="shared" si="1782"/>
        <v>0</v>
      </c>
      <c r="AH590" s="3" t="b">
        <f t="shared" si="1782"/>
        <v>0</v>
      </c>
      <c r="AI590" s="3" t="b">
        <f t="shared" si="1782"/>
        <v>0</v>
      </c>
      <c r="AJ590" s="3" t="b">
        <f t="shared" si="1782"/>
        <v>0</v>
      </c>
      <c r="AK590" s="3" t="b">
        <f t="shared" si="1782"/>
        <v>0</v>
      </c>
      <c r="AL590" s="3" t="b">
        <f t="shared" si="1782"/>
        <v>0</v>
      </c>
      <c r="AM590" s="3" t="b">
        <f t="shared" si="1782"/>
        <v>0</v>
      </c>
      <c r="AN590" s="8" t="b">
        <f t="shared" si="1782"/>
        <v>0</v>
      </c>
      <c r="AO590" s="10" t="b">
        <f t="shared" si="11"/>
        <v>0</v>
      </c>
      <c r="AP590" s="3" t="b">
        <f t="shared" ref="AP590:AZ590" si="1783">AND(AO590,C590=P$21)</f>
        <v>0</v>
      </c>
      <c r="AQ590" s="3" t="b">
        <f t="shared" si="1783"/>
        <v>0</v>
      </c>
      <c r="AR590" s="3" t="b">
        <f t="shared" si="1783"/>
        <v>0</v>
      </c>
      <c r="AS590" s="3" t="b">
        <f t="shared" si="1783"/>
        <v>0</v>
      </c>
      <c r="AT590" s="3" t="b">
        <f t="shared" si="1783"/>
        <v>0</v>
      </c>
      <c r="AU590" s="3" t="b">
        <f t="shared" si="1783"/>
        <v>0</v>
      </c>
      <c r="AV590" s="3" t="b">
        <f t="shared" si="1783"/>
        <v>0</v>
      </c>
      <c r="AW590" s="3" t="b">
        <f t="shared" si="1783"/>
        <v>0</v>
      </c>
      <c r="AX590" s="3" t="b">
        <f t="shared" si="1783"/>
        <v>0</v>
      </c>
      <c r="AY590" s="3" t="b">
        <f t="shared" si="1783"/>
        <v>0</v>
      </c>
      <c r="AZ590" s="3" t="b">
        <f t="shared" si="1783"/>
        <v>0</v>
      </c>
    </row>
    <row r="591">
      <c r="A591" s="9" t="s">
        <v>645</v>
      </c>
      <c r="B591" s="3">
        <f t="shared" ref="B591:M591" si="1784">VALUE(MID($A591,B$1,1))</f>
        <v>1</v>
      </c>
      <c r="C591" s="3">
        <f t="shared" si="1784"/>
        <v>0</v>
      </c>
      <c r="D591" s="3">
        <f t="shared" si="1784"/>
        <v>0</v>
      </c>
      <c r="E591" s="3">
        <f t="shared" si="1784"/>
        <v>1</v>
      </c>
      <c r="F591" s="3">
        <f t="shared" si="1784"/>
        <v>1</v>
      </c>
      <c r="G591" s="3">
        <f t="shared" si="1784"/>
        <v>1</v>
      </c>
      <c r="H591" s="3">
        <f t="shared" si="1784"/>
        <v>0</v>
      </c>
      <c r="I591" s="3">
        <f t="shared" si="1784"/>
        <v>0</v>
      </c>
      <c r="J591" s="3">
        <f t="shared" si="1784"/>
        <v>0</v>
      </c>
      <c r="K591" s="3">
        <f t="shared" si="1784"/>
        <v>1</v>
      </c>
      <c r="L591" s="3">
        <f t="shared" si="1784"/>
        <v>1</v>
      </c>
      <c r="M591" s="3">
        <f t="shared" si="1784"/>
        <v>1</v>
      </c>
      <c r="AA591" s="3">
        <f t="shared" si="8"/>
        <v>2503</v>
      </c>
      <c r="AB591" s="7" t="b">
        <v>1</v>
      </c>
      <c r="AC591" s="3" t="b">
        <f t="shared" si="9"/>
        <v>0</v>
      </c>
      <c r="AD591" s="3" t="b">
        <f t="shared" ref="AD591:AN591" si="1785">AND(AC591,C591=P$15)</f>
        <v>0</v>
      </c>
      <c r="AE591" s="3" t="b">
        <f t="shared" si="1785"/>
        <v>0</v>
      </c>
      <c r="AF591" s="3" t="b">
        <f t="shared" si="1785"/>
        <v>0</v>
      </c>
      <c r="AG591" s="3" t="b">
        <f t="shared" si="1785"/>
        <v>0</v>
      </c>
      <c r="AH591" s="3" t="b">
        <f t="shared" si="1785"/>
        <v>0</v>
      </c>
      <c r="AI591" s="3" t="b">
        <f t="shared" si="1785"/>
        <v>0</v>
      </c>
      <c r="AJ591" s="3" t="b">
        <f t="shared" si="1785"/>
        <v>0</v>
      </c>
      <c r="AK591" s="3" t="b">
        <f t="shared" si="1785"/>
        <v>0</v>
      </c>
      <c r="AL591" s="3" t="b">
        <f t="shared" si="1785"/>
        <v>0</v>
      </c>
      <c r="AM591" s="3" t="b">
        <f t="shared" si="1785"/>
        <v>0</v>
      </c>
      <c r="AN591" s="8" t="b">
        <f t="shared" si="1785"/>
        <v>0</v>
      </c>
      <c r="AO591" s="10" t="b">
        <f t="shared" si="11"/>
        <v>1</v>
      </c>
      <c r="AP591" s="3" t="b">
        <f t="shared" ref="AP591:AZ591" si="1786">AND(AO591,C591=P$21)</f>
        <v>1</v>
      </c>
      <c r="AQ591" s="3" t="b">
        <f t="shared" si="1786"/>
        <v>0</v>
      </c>
      <c r="AR591" s="3" t="b">
        <f t="shared" si="1786"/>
        <v>0</v>
      </c>
      <c r="AS591" s="3" t="b">
        <f t="shared" si="1786"/>
        <v>0</v>
      </c>
      <c r="AT591" s="3" t="b">
        <f t="shared" si="1786"/>
        <v>0</v>
      </c>
      <c r="AU591" s="3" t="b">
        <f t="shared" si="1786"/>
        <v>0</v>
      </c>
      <c r="AV591" s="3" t="b">
        <f t="shared" si="1786"/>
        <v>0</v>
      </c>
      <c r="AW591" s="3" t="b">
        <f t="shared" si="1786"/>
        <v>0</v>
      </c>
      <c r="AX591" s="3" t="b">
        <f t="shared" si="1786"/>
        <v>0</v>
      </c>
      <c r="AY591" s="3" t="b">
        <f t="shared" si="1786"/>
        <v>0</v>
      </c>
      <c r="AZ591" s="3" t="b">
        <f t="shared" si="1786"/>
        <v>0</v>
      </c>
    </row>
    <row r="592">
      <c r="A592" s="9" t="s">
        <v>646</v>
      </c>
      <c r="B592" s="3">
        <f t="shared" ref="B592:M592" si="1787">VALUE(MID($A592,B$1,1))</f>
        <v>1</v>
      </c>
      <c r="C592" s="3">
        <f t="shared" si="1787"/>
        <v>1</v>
      </c>
      <c r="D592" s="3">
        <f t="shared" si="1787"/>
        <v>1</v>
      </c>
      <c r="E592" s="3">
        <f t="shared" si="1787"/>
        <v>1</v>
      </c>
      <c r="F592" s="3">
        <f t="shared" si="1787"/>
        <v>1</v>
      </c>
      <c r="G592" s="3">
        <f t="shared" si="1787"/>
        <v>0</v>
      </c>
      <c r="H592" s="3">
        <f t="shared" si="1787"/>
        <v>0</v>
      </c>
      <c r="I592" s="3">
        <f t="shared" si="1787"/>
        <v>1</v>
      </c>
      <c r="J592" s="3">
        <f t="shared" si="1787"/>
        <v>1</v>
      </c>
      <c r="K592" s="3">
        <f t="shared" si="1787"/>
        <v>0</v>
      </c>
      <c r="L592" s="3">
        <f t="shared" si="1787"/>
        <v>1</v>
      </c>
      <c r="M592" s="3">
        <f t="shared" si="1787"/>
        <v>0</v>
      </c>
      <c r="AA592" s="3">
        <f t="shared" si="8"/>
        <v>3994</v>
      </c>
      <c r="AB592" s="7" t="b">
        <v>1</v>
      </c>
      <c r="AC592" s="3" t="b">
        <f t="shared" si="9"/>
        <v>0</v>
      </c>
      <c r="AD592" s="3" t="b">
        <f t="shared" ref="AD592:AN592" si="1788">AND(AC592,C592=P$15)</f>
        <v>0</v>
      </c>
      <c r="AE592" s="3" t="b">
        <f t="shared" si="1788"/>
        <v>0</v>
      </c>
      <c r="AF592" s="3" t="b">
        <f t="shared" si="1788"/>
        <v>0</v>
      </c>
      <c r="AG592" s="3" t="b">
        <f t="shared" si="1788"/>
        <v>0</v>
      </c>
      <c r="AH592" s="3" t="b">
        <f t="shared" si="1788"/>
        <v>0</v>
      </c>
      <c r="AI592" s="3" t="b">
        <f t="shared" si="1788"/>
        <v>0</v>
      </c>
      <c r="AJ592" s="3" t="b">
        <f t="shared" si="1788"/>
        <v>0</v>
      </c>
      <c r="AK592" s="3" t="b">
        <f t="shared" si="1788"/>
        <v>0</v>
      </c>
      <c r="AL592" s="3" t="b">
        <f t="shared" si="1788"/>
        <v>0</v>
      </c>
      <c r="AM592" s="3" t="b">
        <f t="shared" si="1788"/>
        <v>0</v>
      </c>
      <c r="AN592" s="8" t="b">
        <f t="shared" si="1788"/>
        <v>0</v>
      </c>
      <c r="AO592" s="10" t="b">
        <f t="shared" si="11"/>
        <v>1</v>
      </c>
      <c r="AP592" s="3" t="b">
        <f t="shared" ref="AP592:AZ592" si="1789">AND(AO592,C592=P$21)</f>
        <v>0</v>
      </c>
      <c r="AQ592" s="3" t="b">
        <f t="shared" si="1789"/>
        <v>0</v>
      </c>
      <c r="AR592" s="3" t="b">
        <f t="shared" si="1789"/>
        <v>0</v>
      </c>
      <c r="AS592" s="3" t="b">
        <f t="shared" si="1789"/>
        <v>0</v>
      </c>
      <c r="AT592" s="3" t="b">
        <f t="shared" si="1789"/>
        <v>0</v>
      </c>
      <c r="AU592" s="3" t="b">
        <f t="shared" si="1789"/>
        <v>0</v>
      </c>
      <c r="AV592" s="3" t="b">
        <f t="shared" si="1789"/>
        <v>0</v>
      </c>
      <c r="AW592" s="3" t="b">
        <f t="shared" si="1789"/>
        <v>0</v>
      </c>
      <c r="AX592" s="3" t="b">
        <f t="shared" si="1789"/>
        <v>0</v>
      </c>
      <c r="AY592" s="3" t="b">
        <f t="shared" si="1789"/>
        <v>0</v>
      </c>
      <c r="AZ592" s="3" t="b">
        <f t="shared" si="1789"/>
        <v>0</v>
      </c>
    </row>
    <row r="593">
      <c r="A593" s="9" t="s">
        <v>647</v>
      </c>
      <c r="B593" s="3">
        <f t="shared" ref="B593:M593" si="1790">VALUE(MID($A593,B$1,1))</f>
        <v>1</v>
      </c>
      <c r="C593" s="3">
        <f t="shared" si="1790"/>
        <v>0</v>
      </c>
      <c r="D593" s="3">
        <f t="shared" si="1790"/>
        <v>1</v>
      </c>
      <c r="E593" s="3">
        <f t="shared" si="1790"/>
        <v>1</v>
      </c>
      <c r="F593" s="3">
        <f t="shared" si="1790"/>
        <v>1</v>
      </c>
      <c r="G593" s="3">
        <f t="shared" si="1790"/>
        <v>1</v>
      </c>
      <c r="H593" s="3">
        <f t="shared" si="1790"/>
        <v>0</v>
      </c>
      <c r="I593" s="3">
        <f t="shared" si="1790"/>
        <v>0</v>
      </c>
      <c r="J593" s="3">
        <f t="shared" si="1790"/>
        <v>1</v>
      </c>
      <c r="K593" s="3">
        <f t="shared" si="1790"/>
        <v>0</v>
      </c>
      <c r="L593" s="3">
        <f t="shared" si="1790"/>
        <v>1</v>
      </c>
      <c r="M593" s="3">
        <f t="shared" si="1790"/>
        <v>0</v>
      </c>
      <c r="AA593" s="3">
        <f t="shared" si="8"/>
        <v>3018</v>
      </c>
      <c r="AB593" s="7" t="b">
        <v>1</v>
      </c>
      <c r="AC593" s="3" t="b">
        <f t="shared" si="9"/>
        <v>0</v>
      </c>
      <c r="AD593" s="3" t="b">
        <f t="shared" ref="AD593:AN593" si="1791">AND(AC593,C593=P$15)</f>
        <v>0</v>
      </c>
      <c r="AE593" s="3" t="b">
        <f t="shared" si="1791"/>
        <v>0</v>
      </c>
      <c r="AF593" s="3" t="b">
        <f t="shared" si="1791"/>
        <v>0</v>
      </c>
      <c r="AG593" s="3" t="b">
        <f t="shared" si="1791"/>
        <v>0</v>
      </c>
      <c r="AH593" s="3" t="b">
        <f t="shared" si="1791"/>
        <v>0</v>
      </c>
      <c r="AI593" s="3" t="b">
        <f t="shared" si="1791"/>
        <v>0</v>
      </c>
      <c r="AJ593" s="3" t="b">
        <f t="shared" si="1791"/>
        <v>0</v>
      </c>
      <c r="AK593" s="3" t="b">
        <f t="shared" si="1791"/>
        <v>0</v>
      </c>
      <c r="AL593" s="3" t="b">
        <f t="shared" si="1791"/>
        <v>0</v>
      </c>
      <c r="AM593" s="3" t="b">
        <f t="shared" si="1791"/>
        <v>0</v>
      </c>
      <c r="AN593" s="8" t="b">
        <f t="shared" si="1791"/>
        <v>0</v>
      </c>
      <c r="AO593" s="10" t="b">
        <f t="shared" si="11"/>
        <v>1</v>
      </c>
      <c r="AP593" s="3" t="b">
        <f t="shared" ref="AP593:AZ593" si="1792">AND(AO593,C593=P$21)</f>
        <v>1</v>
      </c>
      <c r="AQ593" s="3" t="b">
        <f t="shared" si="1792"/>
        <v>1</v>
      </c>
      <c r="AR593" s="3" t="b">
        <f t="shared" si="1792"/>
        <v>0</v>
      </c>
      <c r="AS593" s="3" t="b">
        <f t="shared" si="1792"/>
        <v>0</v>
      </c>
      <c r="AT593" s="3" t="b">
        <f t="shared" si="1792"/>
        <v>0</v>
      </c>
      <c r="AU593" s="3" t="b">
        <f t="shared" si="1792"/>
        <v>0</v>
      </c>
      <c r="AV593" s="3" t="b">
        <f t="shared" si="1792"/>
        <v>0</v>
      </c>
      <c r="AW593" s="3" t="b">
        <f t="shared" si="1792"/>
        <v>0</v>
      </c>
      <c r="AX593" s="3" t="b">
        <f t="shared" si="1792"/>
        <v>0</v>
      </c>
      <c r="AY593" s="3" t="b">
        <f t="shared" si="1792"/>
        <v>0</v>
      </c>
      <c r="AZ593" s="3" t="b">
        <f t="shared" si="1792"/>
        <v>0</v>
      </c>
    </row>
    <row r="594">
      <c r="A594" s="9" t="s">
        <v>648</v>
      </c>
      <c r="B594" s="3">
        <f t="shared" ref="B594:M594" si="1793">VALUE(MID($A594,B$1,1))</f>
        <v>1</v>
      </c>
      <c r="C594" s="3">
        <f t="shared" si="1793"/>
        <v>1</v>
      </c>
      <c r="D594" s="3">
        <f t="shared" si="1793"/>
        <v>1</v>
      </c>
      <c r="E594" s="3">
        <f t="shared" si="1793"/>
        <v>1</v>
      </c>
      <c r="F594" s="3">
        <f t="shared" si="1793"/>
        <v>0</v>
      </c>
      <c r="G594" s="3">
        <f t="shared" si="1793"/>
        <v>0</v>
      </c>
      <c r="H594" s="3">
        <f t="shared" si="1793"/>
        <v>1</v>
      </c>
      <c r="I594" s="3">
        <f t="shared" si="1793"/>
        <v>1</v>
      </c>
      <c r="J594" s="3">
        <f t="shared" si="1793"/>
        <v>0</v>
      </c>
      <c r="K594" s="3">
        <f t="shared" si="1793"/>
        <v>0</v>
      </c>
      <c r="L594" s="3">
        <f t="shared" si="1793"/>
        <v>1</v>
      </c>
      <c r="M594" s="3">
        <f t="shared" si="1793"/>
        <v>1</v>
      </c>
      <c r="AA594" s="3">
        <f t="shared" si="8"/>
        <v>3891</v>
      </c>
      <c r="AB594" s="7" t="b">
        <v>1</v>
      </c>
      <c r="AC594" s="3" t="b">
        <f t="shared" si="9"/>
        <v>0</v>
      </c>
      <c r="AD594" s="3" t="b">
        <f t="shared" ref="AD594:AN594" si="1794">AND(AC594,C594=P$15)</f>
        <v>0</v>
      </c>
      <c r="AE594" s="3" t="b">
        <f t="shared" si="1794"/>
        <v>0</v>
      </c>
      <c r="AF594" s="3" t="b">
        <f t="shared" si="1794"/>
        <v>0</v>
      </c>
      <c r="AG594" s="3" t="b">
        <f t="shared" si="1794"/>
        <v>0</v>
      </c>
      <c r="AH594" s="3" t="b">
        <f t="shared" si="1794"/>
        <v>0</v>
      </c>
      <c r="AI594" s="3" t="b">
        <f t="shared" si="1794"/>
        <v>0</v>
      </c>
      <c r="AJ594" s="3" t="b">
        <f t="shared" si="1794"/>
        <v>0</v>
      </c>
      <c r="AK594" s="3" t="b">
        <f t="shared" si="1794"/>
        <v>0</v>
      </c>
      <c r="AL594" s="3" t="b">
        <f t="shared" si="1794"/>
        <v>0</v>
      </c>
      <c r="AM594" s="3" t="b">
        <f t="shared" si="1794"/>
        <v>0</v>
      </c>
      <c r="AN594" s="8" t="b">
        <f t="shared" si="1794"/>
        <v>0</v>
      </c>
      <c r="AO594" s="10" t="b">
        <f t="shared" si="11"/>
        <v>1</v>
      </c>
      <c r="AP594" s="3" t="b">
        <f t="shared" ref="AP594:AZ594" si="1795">AND(AO594,C594=P$21)</f>
        <v>0</v>
      </c>
      <c r="AQ594" s="3" t="b">
        <f t="shared" si="1795"/>
        <v>0</v>
      </c>
      <c r="AR594" s="3" t="b">
        <f t="shared" si="1795"/>
        <v>0</v>
      </c>
      <c r="AS594" s="3" t="b">
        <f t="shared" si="1795"/>
        <v>0</v>
      </c>
      <c r="AT594" s="3" t="b">
        <f t="shared" si="1795"/>
        <v>0</v>
      </c>
      <c r="AU594" s="3" t="b">
        <f t="shared" si="1795"/>
        <v>0</v>
      </c>
      <c r="AV594" s="3" t="b">
        <f t="shared" si="1795"/>
        <v>0</v>
      </c>
      <c r="AW594" s="3" t="b">
        <f t="shared" si="1795"/>
        <v>0</v>
      </c>
      <c r="AX594" s="3" t="b">
        <f t="shared" si="1795"/>
        <v>0</v>
      </c>
      <c r="AY594" s="3" t="b">
        <f t="shared" si="1795"/>
        <v>0</v>
      </c>
      <c r="AZ594" s="3" t="b">
        <f t="shared" si="1795"/>
        <v>0</v>
      </c>
    </row>
    <row r="595">
      <c r="A595" s="9" t="s">
        <v>649</v>
      </c>
      <c r="B595" s="3">
        <f t="shared" ref="B595:M595" si="1796">VALUE(MID($A595,B$1,1))</f>
        <v>0</v>
      </c>
      <c r="C595" s="3">
        <f t="shared" si="1796"/>
        <v>1</v>
      </c>
      <c r="D595" s="3">
        <f t="shared" si="1796"/>
        <v>1</v>
      </c>
      <c r="E595" s="3">
        <f t="shared" si="1796"/>
        <v>1</v>
      </c>
      <c r="F595" s="3">
        <f t="shared" si="1796"/>
        <v>0</v>
      </c>
      <c r="G595" s="3">
        <f t="shared" si="1796"/>
        <v>1</v>
      </c>
      <c r="H595" s="3">
        <f t="shared" si="1796"/>
        <v>1</v>
      </c>
      <c r="I595" s="3">
        <f t="shared" si="1796"/>
        <v>0</v>
      </c>
      <c r="J595" s="3">
        <f t="shared" si="1796"/>
        <v>0</v>
      </c>
      <c r="K595" s="3">
        <f t="shared" si="1796"/>
        <v>0</v>
      </c>
      <c r="L595" s="3">
        <f t="shared" si="1796"/>
        <v>1</v>
      </c>
      <c r="M595" s="3">
        <f t="shared" si="1796"/>
        <v>1</v>
      </c>
      <c r="AA595" s="3">
        <f t="shared" si="8"/>
        <v>1891</v>
      </c>
      <c r="AB595" s="7" t="b">
        <v>1</v>
      </c>
      <c r="AC595" s="3" t="b">
        <f t="shared" si="9"/>
        <v>1</v>
      </c>
      <c r="AD595" s="3" t="b">
        <f t="shared" ref="AD595:AN595" si="1797">AND(AC595,C595=P$15)</f>
        <v>0</v>
      </c>
      <c r="AE595" s="3" t="b">
        <f t="shared" si="1797"/>
        <v>0</v>
      </c>
      <c r="AF595" s="3" t="b">
        <f t="shared" si="1797"/>
        <v>0</v>
      </c>
      <c r="AG595" s="3" t="b">
        <f t="shared" si="1797"/>
        <v>0</v>
      </c>
      <c r="AH595" s="3" t="b">
        <f t="shared" si="1797"/>
        <v>0</v>
      </c>
      <c r="AI595" s="3" t="b">
        <f t="shared" si="1797"/>
        <v>0</v>
      </c>
      <c r="AJ595" s="3" t="b">
        <f t="shared" si="1797"/>
        <v>0</v>
      </c>
      <c r="AK595" s="3" t="b">
        <f t="shared" si="1797"/>
        <v>0</v>
      </c>
      <c r="AL595" s="3" t="b">
        <f t="shared" si="1797"/>
        <v>0</v>
      </c>
      <c r="AM595" s="3" t="b">
        <f t="shared" si="1797"/>
        <v>0</v>
      </c>
      <c r="AN595" s="8" t="b">
        <f t="shared" si="1797"/>
        <v>0</v>
      </c>
      <c r="AO595" s="10" t="b">
        <f t="shared" si="11"/>
        <v>0</v>
      </c>
      <c r="AP595" s="3" t="b">
        <f t="shared" ref="AP595:AZ595" si="1798">AND(AO595,C595=P$21)</f>
        <v>0</v>
      </c>
      <c r="AQ595" s="3" t="b">
        <f t="shared" si="1798"/>
        <v>0</v>
      </c>
      <c r="AR595" s="3" t="b">
        <f t="shared" si="1798"/>
        <v>0</v>
      </c>
      <c r="AS595" s="3" t="b">
        <f t="shared" si="1798"/>
        <v>0</v>
      </c>
      <c r="AT595" s="3" t="b">
        <f t="shared" si="1798"/>
        <v>0</v>
      </c>
      <c r="AU595" s="3" t="b">
        <f t="shared" si="1798"/>
        <v>0</v>
      </c>
      <c r="AV595" s="3" t="b">
        <f t="shared" si="1798"/>
        <v>0</v>
      </c>
      <c r="AW595" s="3" t="b">
        <f t="shared" si="1798"/>
        <v>0</v>
      </c>
      <c r="AX595" s="3" t="b">
        <f t="shared" si="1798"/>
        <v>0</v>
      </c>
      <c r="AY595" s="3" t="b">
        <f t="shared" si="1798"/>
        <v>0</v>
      </c>
      <c r="AZ595" s="3" t="b">
        <f t="shared" si="1798"/>
        <v>0</v>
      </c>
    </row>
    <row r="596">
      <c r="A596" s="9" t="s">
        <v>650</v>
      </c>
      <c r="B596" s="3">
        <f t="shared" ref="B596:M596" si="1799">VALUE(MID($A596,B$1,1))</f>
        <v>1</v>
      </c>
      <c r="C596" s="3">
        <f t="shared" si="1799"/>
        <v>0</v>
      </c>
      <c r="D596" s="3">
        <f t="shared" si="1799"/>
        <v>0</v>
      </c>
      <c r="E596" s="3">
        <f t="shared" si="1799"/>
        <v>0</v>
      </c>
      <c r="F596" s="3">
        <f t="shared" si="1799"/>
        <v>0</v>
      </c>
      <c r="G596" s="3">
        <f t="shared" si="1799"/>
        <v>0</v>
      </c>
      <c r="H596" s="3">
        <f t="shared" si="1799"/>
        <v>0</v>
      </c>
      <c r="I596" s="3">
        <f t="shared" si="1799"/>
        <v>1</v>
      </c>
      <c r="J596" s="3">
        <f t="shared" si="1799"/>
        <v>0</v>
      </c>
      <c r="K596" s="3">
        <f t="shared" si="1799"/>
        <v>1</v>
      </c>
      <c r="L596" s="3">
        <f t="shared" si="1799"/>
        <v>0</v>
      </c>
      <c r="M596" s="3">
        <f t="shared" si="1799"/>
        <v>1</v>
      </c>
      <c r="AA596" s="3">
        <f t="shared" si="8"/>
        <v>2069</v>
      </c>
      <c r="AB596" s="7" t="b">
        <v>1</v>
      </c>
      <c r="AC596" s="3" t="b">
        <f t="shared" si="9"/>
        <v>0</v>
      </c>
      <c r="AD596" s="3" t="b">
        <f t="shared" ref="AD596:AN596" si="1800">AND(AC596,C596=P$15)</f>
        <v>0</v>
      </c>
      <c r="AE596" s="3" t="b">
        <f t="shared" si="1800"/>
        <v>0</v>
      </c>
      <c r="AF596" s="3" t="b">
        <f t="shared" si="1800"/>
        <v>0</v>
      </c>
      <c r="AG596" s="3" t="b">
        <f t="shared" si="1800"/>
        <v>0</v>
      </c>
      <c r="AH596" s="3" t="b">
        <f t="shared" si="1800"/>
        <v>0</v>
      </c>
      <c r="AI596" s="3" t="b">
        <f t="shared" si="1800"/>
        <v>0</v>
      </c>
      <c r="AJ596" s="3" t="b">
        <f t="shared" si="1800"/>
        <v>0</v>
      </c>
      <c r="AK596" s="3" t="b">
        <f t="shared" si="1800"/>
        <v>0</v>
      </c>
      <c r="AL596" s="3" t="b">
        <f t="shared" si="1800"/>
        <v>0</v>
      </c>
      <c r="AM596" s="3" t="b">
        <f t="shared" si="1800"/>
        <v>0</v>
      </c>
      <c r="AN596" s="8" t="b">
        <f t="shared" si="1800"/>
        <v>0</v>
      </c>
      <c r="AO596" s="10" t="b">
        <f t="shared" si="11"/>
        <v>1</v>
      </c>
      <c r="AP596" s="3" t="b">
        <f t="shared" ref="AP596:AZ596" si="1801">AND(AO596,C596=P$21)</f>
        <v>1</v>
      </c>
      <c r="AQ596" s="3" t="b">
        <f t="shared" si="1801"/>
        <v>0</v>
      </c>
      <c r="AR596" s="3" t="b">
        <f t="shared" si="1801"/>
        <v>0</v>
      </c>
      <c r="AS596" s="3" t="b">
        <f t="shared" si="1801"/>
        <v>0</v>
      </c>
      <c r="AT596" s="3" t="b">
        <f t="shared" si="1801"/>
        <v>0</v>
      </c>
      <c r="AU596" s="3" t="b">
        <f t="shared" si="1801"/>
        <v>0</v>
      </c>
      <c r="AV596" s="3" t="b">
        <f t="shared" si="1801"/>
        <v>0</v>
      </c>
      <c r="AW596" s="3" t="b">
        <f t="shared" si="1801"/>
        <v>0</v>
      </c>
      <c r="AX596" s="3" t="b">
        <f t="shared" si="1801"/>
        <v>0</v>
      </c>
      <c r="AY596" s="3" t="b">
        <f t="shared" si="1801"/>
        <v>0</v>
      </c>
      <c r="AZ596" s="3" t="b">
        <f t="shared" si="1801"/>
        <v>0</v>
      </c>
    </row>
    <row r="597">
      <c r="A597" s="9" t="s">
        <v>651</v>
      </c>
      <c r="B597" s="3">
        <f t="shared" ref="B597:M597" si="1802">VALUE(MID($A597,B$1,1))</f>
        <v>1</v>
      </c>
      <c r="C597" s="3">
        <f t="shared" si="1802"/>
        <v>0</v>
      </c>
      <c r="D597" s="3">
        <f t="shared" si="1802"/>
        <v>1</v>
      </c>
      <c r="E597" s="3">
        <f t="shared" si="1802"/>
        <v>0</v>
      </c>
      <c r="F597" s="3">
        <f t="shared" si="1802"/>
        <v>1</v>
      </c>
      <c r="G597" s="3">
        <f t="shared" si="1802"/>
        <v>0</v>
      </c>
      <c r="H597" s="3">
        <f t="shared" si="1802"/>
        <v>0</v>
      </c>
      <c r="I597" s="3">
        <f t="shared" si="1802"/>
        <v>1</v>
      </c>
      <c r="J597" s="3">
        <f t="shared" si="1802"/>
        <v>0</v>
      </c>
      <c r="K597" s="3">
        <f t="shared" si="1802"/>
        <v>1</v>
      </c>
      <c r="L597" s="3">
        <f t="shared" si="1802"/>
        <v>0</v>
      </c>
      <c r="M597" s="3">
        <f t="shared" si="1802"/>
        <v>1</v>
      </c>
      <c r="AA597" s="3">
        <f t="shared" si="8"/>
        <v>2709</v>
      </c>
      <c r="AB597" s="7" t="b">
        <v>1</v>
      </c>
      <c r="AC597" s="3" t="b">
        <f t="shared" si="9"/>
        <v>0</v>
      </c>
      <c r="AD597" s="3" t="b">
        <f t="shared" ref="AD597:AN597" si="1803">AND(AC597,C597=P$15)</f>
        <v>0</v>
      </c>
      <c r="AE597" s="3" t="b">
        <f t="shared" si="1803"/>
        <v>0</v>
      </c>
      <c r="AF597" s="3" t="b">
        <f t="shared" si="1803"/>
        <v>0</v>
      </c>
      <c r="AG597" s="3" t="b">
        <f t="shared" si="1803"/>
        <v>0</v>
      </c>
      <c r="AH597" s="3" t="b">
        <f t="shared" si="1803"/>
        <v>0</v>
      </c>
      <c r="AI597" s="3" t="b">
        <f t="shared" si="1803"/>
        <v>0</v>
      </c>
      <c r="AJ597" s="3" t="b">
        <f t="shared" si="1803"/>
        <v>0</v>
      </c>
      <c r="AK597" s="3" t="b">
        <f t="shared" si="1803"/>
        <v>0</v>
      </c>
      <c r="AL597" s="3" t="b">
        <f t="shared" si="1803"/>
        <v>0</v>
      </c>
      <c r="AM597" s="3" t="b">
        <f t="shared" si="1803"/>
        <v>0</v>
      </c>
      <c r="AN597" s="8" t="b">
        <f t="shared" si="1803"/>
        <v>0</v>
      </c>
      <c r="AO597" s="10" t="b">
        <f t="shared" si="11"/>
        <v>1</v>
      </c>
      <c r="AP597" s="3" t="b">
        <f t="shared" ref="AP597:AZ597" si="1804">AND(AO597,C597=P$21)</f>
        <v>1</v>
      </c>
      <c r="AQ597" s="3" t="b">
        <f t="shared" si="1804"/>
        <v>1</v>
      </c>
      <c r="AR597" s="3" t="b">
        <f t="shared" si="1804"/>
        <v>1</v>
      </c>
      <c r="AS597" s="3" t="b">
        <f t="shared" si="1804"/>
        <v>1</v>
      </c>
      <c r="AT597" s="3" t="b">
        <f t="shared" si="1804"/>
        <v>1</v>
      </c>
      <c r="AU597" s="3" t="b">
        <f t="shared" si="1804"/>
        <v>0</v>
      </c>
      <c r="AV597" s="3" t="b">
        <f t="shared" si="1804"/>
        <v>0</v>
      </c>
      <c r="AW597" s="3" t="b">
        <f t="shared" si="1804"/>
        <v>0</v>
      </c>
      <c r="AX597" s="3" t="b">
        <f t="shared" si="1804"/>
        <v>0</v>
      </c>
      <c r="AY597" s="3" t="b">
        <f t="shared" si="1804"/>
        <v>0</v>
      </c>
      <c r="AZ597" s="3" t="b">
        <f t="shared" si="1804"/>
        <v>0</v>
      </c>
    </row>
    <row r="598">
      <c r="A598" s="9" t="s">
        <v>652</v>
      </c>
      <c r="B598" s="3">
        <f t="shared" ref="B598:M598" si="1805">VALUE(MID($A598,B$1,1))</f>
        <v>1</v>
      </c>
      <c r="C598" s="3">
        <f t="shared" si="1805"/>
        <v>0</v>
      </c>
      <c r="D598" s="3">
        <f t="shared" si="1805"/>
        <v>0</v>
      </c>
      <c r="E598" s="3">
        <f t="shared" si="1805"/>
        <v>1</v>
      </c>
      <c r="F598" s="3">
        <f t="shared" si="1805"/>
        <v>1</v>
      </c>
      <c r="G598" s="3">
        <f t="shared" si="1805"/>
        <v>1</v>
      </c>
      <c r="H598" s="3">
        <f t="shared" si="1805"/>
        <v>1</v>
      </c>
      <c r="I598" s="3">
        <f t="shared" si="1805"/>
        <v>1</v>
      </c>
      <c r="J598" s="3">
        <f t="shared" si="1805"/>
        <v>1</v>
      </c>
      <c r="K598" s="3">
        <f t="shared" si="1805"/>
        <v>0</v>
      </c>
      <c r="L598" s="3">
        <f t="shared" si="1805"/>
        <v>0</v>
      </c>
      <c r="M598" s="3">
        <f t="shared" si="1805"/>
        <v>0</v>
      </c>
      <c r="AA598" s="3">
        <f t="shared" si="8"/>
        <v>2552</v>
      </c>
      <c r="AB598" s="7" t="b">
        <v>1</v>
      </c>
      <c r="AC598" s="3" t="b">
        <f t="shared" si="9"/>
        <v>0</v>
      </c>
      <c r="AD598" s="3" t="b">
        <f t="shared" ref="AD598:AN598" si="1806">AND(AC598,C598=P$15)</f>
        <v>0</v>
      </c>
      <c r="AE598" s="3" t="b">
        <f t="shared" si="1806"/>
        <v>0</v>
      </c>
      <c r="AF598" s="3" t="b">
        <f t="shared" si="1806"/>
        <v>0</v>
      </c>
      <c r="AG598" s="3" t="b">
        <f t="shared" si="1806"/>
        <v>0</v>
      </c>
      <c r="AH598" s="3" t="b">
        <f t="shared" si="1806"/>
        <v>0</v>
      </c>
      <c r="AI598" s="3" t="b">
        <f t="shared" si="1806"/>
        <v>0</v>
      </c>
      <c r="AJ598" s="3" t="b">
        <f t="shared" si="1806"/>
        <v>0</v>
      </c>
      <c r="AK598" s="3" t="b">
        <f t="shared" si="1806"/>
        <v>0</v>
      </c>
      <c r="AL598" s="3" t="b">
        <f t="shared" si="1806"/>
        <v>0</v>
      </c>
      <c r="AM598" s="3" t="b">
        <f t="shared" si="1806"/>
        <v>0</v>
      </c>
      <c r="AN598" s="8" t="b">
        <f t="shared" si="1806"/>
        <v>0</v>
      </c>
      <c r="AO598" s="10" t="b">
        <f t="shared" si="11"/>
        <v>1</v>
      </c>
      <c r="AP598" s="3" t="b">
        <f t="shared" ref="AP598:AZ598" si="1807">AND(AO598,C598=P$21)</f>
        <v>1</v>
      </c>
      <c r="AQ598" s="3" t="b">
        <f t="shared" si="1807"/>
        <v>0</v>
      </c>
      <c r="AR598" s="3" t="b">
        <f t="shared" si="1807"/>
        <v>0</v>
      </c>
      <c r="AS598" s="3" t="b">
        <f t="shared" si="1807"/>
        <v>0</v>
      </c>
      <c r="AT598" s="3" t="b">
        <f t="shared" si="1807"/>
        <v>0</v>
      </c>
      <c r="AU598" s="3" t="b">
        <f t="shared" si="1807"/>
        <v>0</v>
      </c>
      <c r="AV598" s="3" t="b">
        <f t="shared" si="1807"/>
        <v>0</v>
      </c>
      <c r="AW598" s="3" t="b">
        <f t="shared" si="1807"/>
        <v>0</v>
      </c>
      <c r="AX598" s="3" t="b">
        <f t="shared" si="1807"/>
        <v>0</v>
      </c>
      <c r="AY598" s="3" t="b">
        <f t="shared" si="1807"/>
        <v>0</v>
      </c>
      <c r="AZ598" s="3" t="b">
        <f t="shared" si="1807"/>
        <v>0</v>
      </c>
    </row>
    <row r="599">
      <c r="A599" s="9" t="s">
        <v>653</v>
      </c>
      <c r="B599" s="3">
        <f t="shared" ref="B599:M599" si="1808">VALUE(MID($A599,B$1,1))</f>
        <v>1</v>
      </c>
      <c r="C599" s="3">
        <f t="shared" si="1808"/>
        <v>0</v>
      </c>
      <c r="D599" s="3">
        <f t="shared" si="1808"/>
        <v>1</v>
      </c>
      <c r="E599" s="3">
        <f t="shared" si="1808"/>
        <v>1</v>
      </c>
      <c r="F599" s="3">
        <f t="shared" si="1808"/>
        <v>0</v>
      </c>
      <c r="G599" s="3">
        <f t="shared" si="1808"/>
        <v>1</v>
      </c>
      <c r="H599" s="3">
        <f t="shared" si="1808"/>
        <v>1</v>
      </c>
      <c r="I599" s="3">
        <f t="shared" si="1808"/>
        <v>0</v>
      </c>
      <c r="J599" s="3">
        <f t="shared" si="1808"/>
        <v>1</v>
      </c>
      <c r="K599" s="3">
        <f t="shared" si="1808"/>
        <v>1</v>
      </c>
      <c r="L599" s="3">
        <f t="shared" si="1808"/>
        <v>1</v>
      </c>
      <c r="M599" s="3">
        <f t="shared" si="1808"/>
        <v>1</v>
      </c>
      <c r="AA599" s="3">
        <f t="shared" si="8"/>
        <v>2927</v>
      </c>
      <c r="AB599" s="7" t="b">
        <v>1</v>
      </c>
      <c r="AC599" s="3" t="b">
        <f t="shared" si="9"/>
        <v>0</v>
      </c>
      <c r="AD599" s="3" t="b">
        <f t="shared" ref="AD599:AN599" si="1809">AND(AC599,C599=P$15)</f>
        <v>0</v>
      </c>
      <c r="AE599" s="3" t="b">
        <f t="shared" si="1809"/>
        <v>0</v>
      </c>
      <c r="AF599" s="3" t="b">
        <f t="shared" si="1809"/>
        <v>0</v>
      </c>
      <c r="AG599" s="3" t="b">
        <f t="shared" si="1809"/>
        <v>0</v>
      </c>
      <c r="AH599" s="3" t="b">
        <f t="shared" si="1809"/>
        <v>0</v>
      </c>
      <c r="AI599" s="3" t="b">
        <f t="shared" si="1809"/>
        <v>0</v>
      </c>
      <c r="AJ599" s="3" t="b">
        <f t="shared" si="1809"/>
        <v>0</v>
      </c>
      <c r="AK599" s="3" t="b">
        <f t="shared" si="1809"/>
        <v>0</v>
      </c>
      <c r="AL599" s="3" t="b">
        <f t="shared" si="1809"/>
        <v>0</v>
      </c>
      <c r="AM599" s="3" t="b">
        <f t="shared" si="1809"/>
        <v>0</v>
      </c>
      <c r="AN599" s="8" t="b">
        <f t="shared" si="1809"/>
        <v>0</v>
      </c>
      <c r="AO599" s="10" t="b">
        <f t="shared" si="11"/>
        <v>1</v>
      </c>
      <c r="AP599" s="3" t="b">
        <f t="shared" ref="AP599:AZ599" si="1810">AND(AO599,C599=P$21)</f>
        <v>1</v>
      </c>
      <c r="AQ599" s="3" t="b">
        <f t="shared" si="1810"/>
        <v>1</v>
      </c>
      <c r="AR599" s="3" t="b">
        <f t="shared" si="1810"/>
        <v>0</v>
      </c>
      <c r="AS599" s="3" t="b">
        <f t="shared" si="1810"/>
        <v>0</v>
      </c>
      <c r="AT599" s="3" t="b">
        <f t="shared" si="1810"/>
        <v>0</v>
      </c>
      <c r="AU599" s="3" t="b">
        <f t="shared" si="1810"/>
        <v>0</v>
      </c>
      <c r="AV599" s="3" t="b">
        <f t="shared" si="1810"/>
        <v>0</v>
      </c>
      <c r="AW599" s="3" t="b">
        <f t="shared" si="1810"/>
        <v>0</v>
      </c>
      <c r="AX599" s="3" t="b">
        <f t="shared" si="1810"/>
        <v>0</v>
      </c>
      <c r="AY599" s="3" t="b">
        <f t="shared" si="1810"/>
        <v>0</v>
      </c>
      <c r="AZ599" s="3" t="b">
        <f t="shared" si="1810"/>
        <v>0</v>
      </c>
    </row>
    <row r="600">
      <c r="A600" s="9" t="s">
        <v>654</v>
      </c>
      <c r="B600" s="3">
        <f t="shared" ref="B600:M600" si="1811">VALUE(MID($A600,B$1,1))</f>
        <v>1</v>
      </c>
      <c r="C600" s="3">
        <f t="shared" si="1811"/>
        <v>0</v>
      </c>
      <c r="D600" s="3">
        <f t="shared" si="1811"/>
        <v>1</v>
      </c>
      <c r="E600" s="3">
        <f t="shared" si="1811"/>
        <v>1</v>
      </c>
      <c r="F600" s="3">
        <f t="shared" si="1811"/>
        <v>0</v>
      </c>
      <c r="G600" s="3">
        <f t="shared" si="1811"/>
        <v>0</v>
      </c>
      <c r="H600" s="3">
        <f t="shared" si="1811"/>
        <v>1</v>
      </c>
      <c r="I600" s="3">
        <f t="shared" si="1811"/>
        <v>0</v>
      </c>
      <c r="J600" s="3">
        <f t="shared" si="1811"/>
        <v>1</v>
      </c>
      <c r="K600" s="3">
        <f t="shared" si="1811"/>
        <v>0</v>
      </c>
      <c r="L600" s="3">
        <f t="shared" si="1811"/>
        <v>0</v>
      </c>
      <c r="M600" s="3">
        <f t="shared" si="1811"/>
        <v>0</v>
      </c>
      <c r="AA600" s="3">
        <f t="shared" si="8"/>
        <v>2856</v>
      </c>
      <c r="AB600" s="7" t="b">
        <v>1</v>
      </c>
      <c r="AC600" s="3" t="b">
        <f t="shared" si="9"/>
        <v>0</v>
      </c>
      <c r="AD600" s="3" t="b">
        <f t="shared" ref="AD600:AN600" si="1812">AND(AC600,C600=P$15)</f>
        <v>0</v>
      </c>
      <c r="AE600" s="3" t="b">
        <f t="shared" si="1812"/>
        <v>0</v>
      </c>
      <c r="AF600" s="3" t="b">
        <f t="shared" si="1812"/>
        <v>0</v>
      </c>
      <c r="AG600" s="3" t="b">
        <f t="shared" si="1812"/>
        <v>0</v>
      </c>
      <c r="AH600" s="3" t="b">
        <f t="shared" si="1812"/>
        <v>0</v>
      </c>
      <c r="AI600" s="3" t="b">
        <f t="shared" si="1812"/>
        <v>0</v>
      </c>
      <c r="AJ600" s="3" t="b">
        <f t="shared" si="1812"/>
        <v>0</v>
      </c>
      <c r="AK600" s="3" t="b">
        <f t="shared" si="1812"/>
        <v>0</v>
      </c>
      <c r="AL600" s="3" t="b">
        <f t="shared" si="1812"/>
        <v>0</v>
      </c>
      <c r="AM600" s="3" t="b">
        <f t="shared" si="1812"/>
        <v>0</v>
      </c>
      <c r="AN600" s="8" t="b">
        <f t="shared" si="1812"/>
        <v>0</v>
      </c>
      <c r="AO600" s="10" t="b">
        <f t="shared" si="11"/>
        <v>1</v>
      </c>
      <c r="AP600" s="3" t="b">
        <f t="shared" ref="AP600:AZ600" si="1813">AND(AO600,C600=P$21)</f>
        <v>1</v>
      </c>
      <c r="AQ600" s="3" t="b">
        <f t="shared" si="1813"/>
        <v>1</v>
      </c>
      <c r="AR600" s="3" t="b">
        <f t="shared" si="1813"/>
        <v>0</v>
      </c>
      <c r="AS600" s="3" t="b">
        <f t="shared" si="1813"/>
        <v>0</v>
      </c>
      <c r="AT600" s="3" t="b">
        <f t="shared" si="1813"/>
        <v>0</v>
      </c>
      <c r="AU600" s="3" t="b">
        <f t="shared" si="1813"/>
        <v>0</v>
      </c>
      <c r="AV600" s="3" t="b">
        <f t="shared" si="1813"/>
        <v>0</v>
      </c>
      <c r="AW600" s="3" t="b">
        <f t="shared" si="1813"/>
        <v>0</v>
      </c>
      <c r="AX600" s="3" t="b">
        <f t="shared" si="1813"/>
        <v>0</v>
      </c>
      <c r="AY600" s="3" t="b">
        <f t="shared" si="1813"/>
        <v>0</v>
      </c>
      <c r="AZ600" s="3" t="b">
        <f t="shared" si="1813"/>
        <v>0</v>
      </c>
    </row>
    <row r="601">
      <c r="A601" s="9" t="s">
        <v>655</v>
      </c>
      <c r="B601" s="3">
        <f t="shared" ref="B601:M601" si="1814">VALUE(MID($A601,B$1,1))</f>
        <v>1</v>
      </c>
      <c r="C601" s="3">
        <f t="shared" si="1814"/>
        <v>1</v>
      </c>
      <c r="D601" s="3">
        <f t="shared" si="1814"/>
        <v>0</v>
      </c>
      <c r="E601" s="3">
        <f t="shared" si="1814"/>
        <v>0</v>
      </c>
      <c r="F601" s="3">
        <f t="shared" si="1814"/>
        <v>0</v>
      </c>
      <c r="G601" s="3">
        <f t="shared" si="1814"/>
        <v>0</v>
      </c>
      <c r="H601" s="3">
        <f t="shared" si="1814"/>
        <v>1</v>
      </c>
      <c r="I601" s="3">
        <f t="shared" si="1814"/>
        <v>1</v>
      </c>
      <c r="J601" s="3">
        <f t="shared" si="1814"/>
        <v>1</v>
      </c>
      <c r="K601" s="3">
        <f t="shared" si="1814"/>
        <v>0</v>
      </c>
      <c r="L601" s="3">
        <f t="shared" si="1814"/>
        <v>1</v>
      </c>
      <c r="M601" s="3">
        <f t="shared" si="1814"/>
        <v>0</v>
      </c>
      <c r="AA601" s="3">
        <f t="shared" si="8"/>
        <v>3130</v>
      </c>
      <c r="AB601" s="7" t="b">
        <v>1</v>
      </c>
      <c r="AC601" s="3" t="b">
        <f t="shared" si="9"/>
        <v>0</v>
      </c>
      <c r="AD601" s="3" t="b">
        <f t="shared" ref="AD601:AN601" si="1815">AND(AC601,C601=P$15)</f>
        <v>0</v>
      </c>
      <c r="AE601" s="3" t="b">
        <f t="shared" si="1815"/>
        <v>0</v>
      </c>
      <c r="AF601" s="3" t="b">
        <f t="shared" si="1815"/>
        <v>0</v>
      </c>
      <c r="AG601" s="3" t="b">
        <f t="shared" si="1815"/>
        <v>0</v>
      </c>
      <c r="AH601" s="3" t="b">
        <f t="shared" si="1815"/>
        <v>0</v>
      </c>
      <c r="AI601" s="3" t="b">
        <f t="shared" si="1815"/>
        <v>0</v>
      </c>
      <c r="AJ601" s="3" t="b">
        <f t="shared" si="1815"/>
        <v>0</v>
      </c>
      <c r="AK601" s="3" t="b">
        <f t="shared" si="1815"/>
        <v>0</v>
      </c>
      <c r="AL601" s="3" t="b">
        <f t="shared" si="1815"/>
        <v>0</v>
      </c>
      <c r="AM601" s="3" t="b">
        <f t="shared" si="1815"/>
        <v>0</v>
      </c>
      <c r="AN601" s="8" t="b">
        <f t="shared" si="1815"/>
        <v>0</v>
      </c>
      <c r="AO601" s="10" t="b">
        <f t="shared" si="11"/>
        <v>1</v>
      </c>
      <c r="AP601" s="3" t="b">
        <f t="shared" ref="AP601:AZ601" si="1816">AND(AO601,C601=P$21)</f>
        <v>0</v>
      </c>
      <c r="AQ601" s="3" t="b">
        <f t="shared" si="1816"/>
        <v>0</v>
      </c>
      <c r="AR601" s="3" t="b">
        <f t="shared" si="1816"/>
        <v>0</v>
      </c>
      <c r="AS601" s="3" t="b">
        <f t="shared" si="1816"/>
        <v>0</v>
      </c>
      <c r="AT601" s="3" t="b">
        <f t="shared" si="1816"/>
        <v>0</v>
      </c>
      <c r="AU601" s="3" t="b">
        <f t="shared" si="1816"/>
        <v>0</v>
      </c>
      <c r="AV601" s="3" t="b">
        <f t="shared" si="1816"/>
        <v>0</v>
      </c>
      <c r="AW601" s="3" t="b">
        <f t="shared" si="1816"/>
        <v>0</v>
      </c>
      <c r="AX601" s="3" t="b">
        <f t="shared" si="1816"/>
        <v>0</v>
      </c>
      <c r="AY601" s="3" t="b">
        <f t="shared" si="1816"/>
        <v>0</v>
      </c>
      <c r="AZ601" s="3" t="b">
        <f t="shared" si="1816"/>
        <v>0</v>
      </c>
    </row>
    <row r="602">
      <c r="A602" s="9" t="s">
        <v>656</v>
      </c>
      <c r="B602" s="3">
        <f t="shared" ref="B602:M602" si="1817">VALUE(MID($A602,B$1,1))</f>
        <v>1</v>
      </c>
      <c r="C602" s="3">
        <f t="shared" si="1817"/>
        <v>0</v>
      </c>
      <c r="D602" s="3">
        <f t="shared" si="1817"/>
        <v>0</v>
      </c>
      <c r="E602" s="3">
        <f t="shared" si="1817"/>
        <v>1</v>
      </c>
      <c r="F602" s="3">
        <f t="shared" si="1817"/>
        <v>1</v>
      </c>
      <c r="G602" s="3">
        <f t="shared" si="1817"/>
        <v>0</v>
      </c>
      <c r="H602" s="3">
        <f t="shared" si="1817"/>
        <v>0</v>
      </c>
      <c r="I602" s="3">
        <f t="shared" si="1817"/>
        <v>0</v>
      </c>
      <c r="J602" s="3">
        <f t="shared" si="1817"/>
        <v>0</v>
      </c>
      <c r="K602" s="3">
        <f t="shared" si="1817"/>
        <v>0</v>
      </c>
      <c r="L602" s="3">
        <f t="shared" si="1817"/>
        <v>1</v>
      </c>
      <c r="M602" s="3">
        <f t="shared" si="1817"/>
        <v>0</v>
      </c>
      <c r="AA602" s="3">
        <f t="shared" si="8"/>
        <v>2434</v>
      </c>
      <c r="AB602" s="7" t="b">
        <v>1</v>
      </c>
      <c r="AC602" s="3" t="b">
        <f t="shared" si="9"/>
        <v>0</v>
      </c>
      <c r="AD602" s="3" t="b">
        <f t="shared" ref="AD602:AN602" si="1818">AND(AC602,C602=P$15)</f>
        <v>0</v>
      </c>
      <c r="AE602" s="3" t="b">
        <f t="shared" si="1818"/>
        <v>0</v>
      </c>
      <c r="AF602" s="3" t="b">
        <f t="shared" si="1818"/>
        <v>0</v>
      </c>
      <c r="AG602" s="3" t="b">
        <f t="shared" si="1818"/>
        <v>0</v>
      </c>
      <c r="AH602" s="3" t="b">
        <f t="shared" si="1818"/>
        <v>0</v>
      </c>
      <c r="AI602" s="3" t="b">
        <f t="shared" si="1818"/>
        <v>0</v>
      </c>
      <c r="AJ602" s="3" t="b">
        <f t="shared" si="1818"/>
        <v>0</v>
      </c>
      <c r="AK602" s="3" t="b">
        <f t="shared" si="1818"/>
        <v>0</v>
      </c>
      <c r="AL602" s="3" t="b">
        <f t="shared" si="1818"/>
        <v>0</v>
      </c>
      <c r="AM602" s="3" t="b">
        <f t="shared" si="1818"/>
        <v>0</v>
      </c>
      <c r="AN602" s="8" t="b">
        <f t="shared" si="1818"/>
        <v>0</v>
      </c>
      <c r="AO602" s="10" t="b">
        <f t="shared" si="11"/>
        <v>1</v>
      </c>
      <c r="AP602" s="3" t="b">
        <f t="shared" ref="AP602:AZ602" si="1819">AND(AO602,C602=P$21)</f>
        <v>1</v>
      </c>
      <c r="AQ602" s="3" t="b">
        <f t="shared" si="1819"/>
        <v>0</v>
      </c>
      <c r="AR602" s="3" t="b">
        <f t="shared" si="1819"/>
        <v>0</v>
      </c>
      <c r="AS602" s="3" t="b">
        <f t="shared" si="1819"/>
        <v>0</v>
      </c>
      <c r="AT602" s="3" t="b">
        <f t="shared" si="1819"/>
        <v>0</v>
      </c>
      <c r="AU602" s="3" t="b">
        <f t="shared" si="1819"/>
        <v>0</v>
      </c>
      <c r="AV602" s="3" t="b">
        <f t="shared" si="1819"/>
        <v>0</v>
      </c>
      <c r="AW602" s="3" t="b">
        <f t="shared" si="1819"/>
        <v>0</v>
      </c>
      <c r="AX602" s="3" t="b">
        <f t="shared" si="1819"/>
        <v>0</v>
      </c>
      <c r="AY602" s="3" t="b">
        <f t="shared" si="1819"/>
        <v>0</v>
      </c>
      <c r="AZ602" s="3" t="b">
        <f t="shared" si="1819"/>
        <v>0</v>
      </c>
    </row>
    <row r="603">
      <c r="A603" s="9" t="s">
        <v>657</v>
      </c>
      <c r="B603" s="3">
        <f t="shared" ref="B603:M603" si="1820">VALUE(MID($A603,B$1,1))</f>
        <v>0</v>
      </c>
      <c r="C603" s="3">
        <f t="shared" si="1820"/>
        <v>0</v>
      </c>
      <c r="D603" s="3">
        <f t="shared" si="1820"/>
        <v>0</v>
      </c>
      <c r="E603" s="3">
        <f t="shared" si="1820"/>
        <v>0</v>
      </c>
      <c r="F603" s="3">
        <f t="shared" si="1820"/>
        <v>1</v>
      </c>
      <c r="G603" s="3">
        <f t="shared" si="1820"/>
        <v>1</v>
      </c>
      <c r="H603" s="3">
        <f t="shared" si="1820"/>
        <v>0</v>
      </c>
      <c r="I603" s="3">
        <f t="shared" si="1820"/>
        <v>0</v>
      </c>
      <c r="J603" s="3">
        <f t="shared" si="1820"/>
        <v>0</v>
      </c>
      <c r="K603" s="3">
        <f t="shared" si="1820"/>
        <v>1</v>
      </c>
      <c r="L603" s="3">
        <f t="shared" si="1820"/>
        <v>1</v>
      </c>
      <c r="M603" s="3">
        <f t="shared" si="1820"/>
        <v>1</v>
      </c>
      <c r="AA603" s="3">
        <f t="shared" si="8"/>
        <v>199</v>
      </c>
      <c r="AB603" s="7" t="b">
        <v>1</v>
      </c>
      <c r="AC603" s="3" t="b">
        <f t="shared" si="9"/>
        <v>1</v>
      </c>
      <c r="AD603" s="3" t="b">
        <f t="shared" ref="AD603:AN603" si="1821">AND(AC603,C603=P$15)</f>
        <v>1</v>
      </c>
      <c r="AE603" s="3" t="b">
        <f t="shared" si="1821"/>
        <v>0</v>
      </c>
      <c r="AF603" s="3" t="b">
        <f t="shared" si="1821"/>
        <v>0</v>
      </c>
      <c r="AG603" s="3" t="b">
        <f t="shared" si="1821"/>
        <v>0</v>
      </c>
      <c r="AH603" s="3" t="b">
        <f t="shared" si="1821"/>
        <v>0</v>
      </c>
      <c r="AI603" s="3" t="b">
        <f t="shared" si="1821"/>
        <v>0</v>
      </c>
      <c r="AJ603" s="3" t="b">
        <f t="shared" si="1821"/>
        <v>0</v>
      </c>
      <c r="AK603" s="3" t="b">
        <f t="shared" si="1821"/>
        <v>0</v>
      </c>
      <c r="AL603" s="3" t="b">
        <f t="shared" si="1821"/>
        <v>0</v>
      </c>
      <c r="AM603" s="3" t="b">
        <f t="shared" si="1821"/>
        <v>0</v>
      </c>
      <c r="AN603" s="8" t="b">
        <f t="shared" si="1821"/>
        <v>0</v>
      </c>
      <c r="AO603" s="10" t="b">
        <f t="shared" si="11"/>
        <v>0</v>
      </c>
      <c r="AP603" s="3" t="b">
        <f t="shared" ref="AP603:AZ603" si="1822">AND(AO603,C603=P$21)</f>
        <v>0</v>
      </c>
      <c r="AQ603" s="3" t="b">
        <f t="shared" si="1822"/>
        <v>0</v>
      </c>
      <c r="AR603" s="3" t="b">
        <f t="shared" si="1822"/>
        <v>0</v>
      </c>
      <c r="AS603" s="3" t="b">
        <f t="shared" si="1822"/>
        <v>0</v>
      </c>
      <c r="AT603" s="3" t="b">
        <f t="shared" si="1822"/>
        <v>0</v>
      </c>
      <c r="AU603" s="3" t="b">
        <f t="shared" si="1822"/>
        <v>0</v>
      </c>
      <c r="AV603" s="3" t="b">
        <f t="shared" si="1822"/>
        <v>0</v>
      </c>
      <c r="AW603" s="3" t="b">
        <f t="shared" si="1822"/>
        <v>0</v>
      </c>
      <c r="AX603" s="3" t="b">
        <f t="shared" si="1822"/>
        <v>0</v>
      </c>
      <c r="AY603" s="3" t="b">
        <f t="shared" si="1822"/>
        <v>0</v>
      </c>
      <c r="AZ603" s="3" t="b">
        <f t="shared" si="1822"/>
        <v>0</v>
      </c>
    </row>
    <row r="604">
      <c r="A604" s="9" t="s">
        <v>658</v>
      </c>
      <c r="B604" s="3">
        <f t="shared" ref="B604:M604" si="1823">VALUE(MID($A604,B$1,1))</f>
        <v>1</v>
      </c>
      <c r="C604" s="3">
        <f t="shared" si="1823"/>
        <v>1</v>
      </c>
      <c r="D604" s="3">
        <f t="shared" si="1823"/>
        <v>1</v>
      </c>
      <c r="E604" s="3">
        <f t="shared" si="1823"/>
        <v>1</v>
      </c>
      <c r="F604" s="3">
        <f t="shared" si="1823"/>
        <v>0</v>
      </c>
      <c r="G604" s="3">
        <f t="shared" si="1823"/>
        <v>0</v>
      </c>
      <c r="H604" s="3">
        <f t="shared" si="1823"/>
        <v>0</v>
      </c>
      <c r="I604" s="3">
        <f t="shared" si="1823"/>
        <v>0</v>
      </c>
      <c r="J604" s="3">
        <f t="shared" si="1823"/>
        <v>0</v>
      </c>
      <c r="K604" s="3">
        <f t="shared" si="1823"/>
        <v>0</v>
      </c>
      <c r="L604" s="3">
        <f t="shared" si="1823"/>
        <v>0</v>
      </c>
      <c r="M604" s="3">
        <f t="shared" si="1823"/>
        <v>1</v>
      </c>
      <c r="AA604" s="3">
        <f t="shared" si="8"/>
        <v>3841</v>
      </c>
      <c r="AB604" s="7" t="b">
        <v>1</v>
      </c>
      <c r="AC604" s="3" t="b">
        <f t="shared" si="9"/>
        <v>0</v>
      </c>
      <c r="AD604" s="3" t="b">
        <f t="shared" ref="AD604:AN604" si="1824">AND(AC604,C604=P$15)</f>
        <v>0</v>
      </c>
      <c r="AE604" s="3" t="b">
        <f t="shared" si="1824"/>
        <v>0</v>
      </c>
      <c r="AF604" s="3" t="b">
        <f t="shared" si="1824"/>
        <v>0</v>
      </c>
      <c r="AG604" s="3" t="b">
        <f t="shared" si="1824"/>
        <v>0</v>
      </c>
      <c r="AH604" s="3" t="b">
        <f t="shared" si="1824"/>
        <v>0</v>
      </c>
      <c r="AI604" s="3" t="b">
        <f t="shared" si="1824"/>
        <v>0</v>
      </c>
      <c r="AJ604" s="3" t="b">
        <f t="shared" si="1824"/>
        <v>0</v>
      </c>
      <c r="AK604" s="3" t="b">
        <f t="shared" si="1824"/>
        <v>0</v>
      </c>
      <c r="AL604" s="3" t="b">
        <f t="shared" si="1824"/>
        <v>0</v>
      </c>
      <c r="AM604" s="3" t="b">
        <f t="shared" si="1824"/>
        <v>0</v>
      </c>
      <c r="AN604" s="8" t="b">
        <f t="shared" si="1824"/>
        <v>0</v>
      </c>
      <c r="AO604" s="10" t="b">
        <f t="shared" si="11"/>
        <v>1</v>
      </c>
      <c r="AP604" s="3" t="b">
        <f t="shared" ref="AP604:AZ604" si="1825">AND(AO604,C604=P$21)</f>
        <v>0</v>
      </c>
      <c r="AQ604" s="3" t="b">
        <f t="shared" si="1825"/>
        <v>0</v>
      </c>
      <c r="AR604" s="3" t="b">
        <f t="shared" si="1825"/>
        <v>0</v>
      </c>
      <c r="AS604" s="3" t="b">
        <f t="shared" si="1825"/>
        <v>0</v>
      </c>
      <c r="AT604" s="3" t="b">
        <f t="shared" si="1825"/>
        <v>0</v>
      </c>
      <c r="AU604" s="3" t="b">
        <f t="shared" si="1825"/>
        <v>0</v>
      </c>
      <c r="AV604" s="3" t="b">
        <f t="shared" si="1825"/>
        <v>0</v>
      </c>
      <c r="AW604" s="3" t="b">
        <f t="shared" si="1825"/>
        <v>0</v>
      </c>
      <c r="AX604" s="3" t="b">
        <f t="shared" si="1825"/>
        <v>0</v>
      </c>
      <c r="AY604" s="3" t="b">
        <f t="shared" si="1825"/>
        <v>0</v>
      </c>
      <c r="AZ604" s="3" t="b">
        <f t="shared" si="1825"/>
        <v>0</v>
      </c>
    </row>
    <row r="605">
      <c r="A605" s="9" t="s">
        <v>659</v>
      </c>
      <c r="B605" s="3">
        <f t="shared" ref="B605:M605" si="1826">VALUE(MID($A605,B$1,1))</f>
        <v>1</v>
      </c>
      <c r="C605" s="3">
        <f t="shared" si="1826"/>
        <v>0</v>
      </c>
      <c r="D605" s="3">
        <f t="shared" si="1826"/>
        <v>1</v>
      </c>
      <c r="E605" s="3">
        <f t="shared" si="1826"/>
        <v>1</v>
      </c>
      <c r="F605" s="3">
        <f t="shared" si="1826"/>
        <v>1</v>
      </c>
      <c r="G605" s="3">
        <f t="shared" si="1826"/>
        <v>0</v>
      </c>
      <c r="H605" s="3">
        <f t="shared" si="1826"/>
        <v>1</v>
      </c>
      <c r="I605" s="3">
        <f t="shared" si="1826"/>
        <v>1</v>
      </c>
      <c r="J605" s="3">
        <f t="shared" si="1826"/>
        <v>1</v>
      </c>
      <c r="K605" s="3">
        <f t="shared" si="1826"/>
        <v>1</v>
      </c>
      <c r="L605" s="3">
        <f t="shared" si="1826"/>
        <v>0</v>
      </c>
      <c r="M605" s="3">
        <f t="shared" si="1826"/>
        <v>0</v>
      </c>
      <c r="AA605" s="3">
        <f t="shared" si="8"/>
        <v>3004</v>
      </c>
      <c r="AB605" s="7" t="b">
        <v>1</v>
      </c>
      <c r="AC605" s="3" t="b">
        <f t="shared" si="9"/>
        <v>0</v>
      </c>
      <c r="AD605" s="3" t="b">
        <f t="shared" ref="AD605:AN605" si="1827">AND(AC605,C605=P$15)</f>
        <v>0</v>
      </c>
      <c r="AE605" s="3" t="b">
        <f t="shared" si="1827"/>
        <v>0</v>
      </c>
      <c r="AF605" s="3" t="b">
        <f t="shared" si="1827"/>
        <v>0</v>
      </c>
      <c r="AG605" s="3" t="b">
        <f t="shared" si="1827"/>
        <v>0</v>
      </c>
      <c r="AH605" s="3" t="b">
        <f t="shared" si="1827"/>
        <v>0</v>
      </c>
      <c r="AI605" s="3" t="b">
        <f t="shared" si="1827"/>
        <v>0</v>
      </c>
      <c r="AJ605" s="3" t="b">
        <f t="shared" si="1827"/>
        <v>0</v>
      </c>
      <c r="AK605" s="3" t="b">
        <f t="shared" si="1827"/>
        <v>0</v>
      </c>
      <c r="AL605" s="3" t="b">
        <f t="shared" si="1827"/>
        <v>0</v>
      </c>
      <c r="AM605" s="3" t="b">
        <f t="shared" si="1827"/>
        <v>0</v>
      </c>
      <c r="AN605" s="8" t="b">
        <f t="shared" si="1827"/>
        <v>0</v>
      </c>
      <c r="AO605" s="10" t="b">
        <f t="shared" si="11"/>
        <v>1</v>
      </c>
      <c r="AP605" s="3" t="b">
        <f t="shared" ref="AP605:AZ605" si="1828">AND(AO605,C605=P$21)</f>
        <v>1</v>
      </c>
      <c r="AQ605" s="3" t="b">
        <f t="shared" si="1828"/>
        <v>1</v>
      </c>
      <c r="AR605" s="3" t="b">
        <f t="shared" si="1828"/>
        <v>0</v>
      </c>
      <c r="AS605" s="3" t="b">
        <f t="shared" si="1828"/>
        <v>0</v>
      </c>
      <c r="AT605" s="3" t="b">
        <f t="shared" si="1828"/>
        <v>0</v>
      </c>
      <c r="AU605" s="3" t="b">
        <f t="shared" si="1828"/>
        <v>0</v>
      </c>
      <c r="AV605" s="3" t="b">
        <f t="shared" si="1828"/>
        <v>0</v>
      </c>
      <c r="AW605" s="3" t="b">
        <f t="shared" si="1828"/>
        <v>0</v>
      </c>
      <c r="AX605" s="3" t="b">
        <f t="shared" si="1828"/>
        <v>0</v>
      </c>
      <c r="AY605" s="3" t="b">
        <f t="shared" si="1828"/>
        <v>0</v>
      </c>
      <c r="AZ605" s="3" t="b">
        <f t="shared" si="1828"/>
        <v>0</v>
      </c>
    </row>
    <row r="606">
      <c r="A606" s="9" t="s">
        <v>660</v>
      </c>
      <c r="B606" s="3">
        <f t="shared" ref="B606:M606" si="1829">VALUE(MID($A606,B$1,1))</f>
        <v>0</v>
      </c>
      <c r="C606" s="3">
        <f t="shared" si="1829"/>
        <v>1</v>
      </c>
      <c r="D606" s="3">
        <f t="shared" si="1829"/>
        <v>0</v>
      </c>
      <c r="E606" s="3">
        <f t="shared" si="1829"/>
        <v>0</v>
      </c>
      <c r="F606" s="3">
        <f t="shared" si="1829"/>
        <v>0</v>
      </c>
      <c r="G606" s="3">
        <f t="shared" si="1829"/>
        <v>1</v>
      </c>
      <c r="H606" s="3">
        <f t="shared" si="1829"/>
        <v>0</v>
      </c>
      <c r="I606" s="3">
        <f t="shared" si="1829"/>
        <v>1</v>
      </c>
      <c r="J606" s="3">
        <f t="shared" si="1829"/>
        <v>1</v>
      </c>
      <c r="K606" s="3">
        <f t="shared" si="1829"/>
        <v>0</v>
      </c>
      <c r="L606" s="3">
        <f t="shared" si="1829"/>
        <v>1</v>
      </c>
      <c r="M606" s="3">
        <f t="shared" si="1829"/>
        <v>1</v>
      </c>
      <c r="AA606" s="3">
        <f t="shared" si="8"/>
        <v>1115</v>
      </c>
      <c r="AB606" s="7" t="b">
        <v>1</v>
      </c>
      <c r="AC606" s="3" t="b">
        <f t="shared" si="9"/>
        <v>1</v>
      </c>
      <c r="AD606" s="3" t="b">
        <f t="shared" ref="AD606:AN606" si="1830">AND(AC606,C606=P$15)</f>
        <v>0</v>
      </c>
      <c r="AE606" s="3" t="b">
        <f t="shared" si="1830"/>
        <v>0</v>
      </c>
      <c r="AF606" s="3" t="b">
        <f t="shared" si="1830"/>
        <v>0</v>
      </c>
      <c r="AG606" s="3" t="b">
        <f t="shared" si="1830"/>
        <v>0</v>
      </c>
      <c r="AH606" s="3" t="b">
        <f t="shared" si="1830"/>
        <v>0</v>
      </c>
      <c r="AI606" s="3" t="b">
        <f t="shared" si="1830"/>
        <v>0</v>
      </c>
      <c r="AJ606" s="3" t="b">
        <f t="shared" si="1830"/>
        <v>0</v>
      </c>
      <c r="AK606" s="3" t="b">
        <f t="shared" si="1830"/>
        <v>0</v>
      </c>
      <c r="AL606" s="3" t="b">
        <f t="shared" si="1830"/>
        <v>0</v>
      </c>
      <c r="AM606" s="3" t="b">
        <f t="shared" si="1830"/>
        <v>0</v>
      </c>
      <c r="AN606" s="8" t="b">
        <f t="shared" si="1830"/>
        <v>0</v>
      </c>
      <c r="AO606" s="10" t="b">
        <f t="shared" si="11"/>
        <v>0</v>
      </c>
      <c r="AP606" s="3" t="b">
        <f t="shared" ref="AP606:AZ606" si="1831">AND(AO606,C606=P$21)</f>
        <v>0</v>
      </c>
      <c r="AQ606" s="3" t="b">
        <f t="shared" si="1831"/>
        <v>0</v>
      </c>
      <c r="AR606" s="3" t="b">
        <f t="shared" si="1831"/>
        <v>0</v>
      </c>
      <c r="AS606" s="3" t="b">
        <f t="shared" si="1831"/>
        <v>0</v>
      </c>
      <c r="AT606" s="3" t="b">
        <f t="shared" si="1831"/>
        <v>0</v>
      </c>
      <c r="AU606" s="3" t="b">
        <f t="shared" si="1831"/>
        <v>0</v>
      </c>
      <c r="AV606" s="3" t="b">
        <f t="shared" si="1831"/>
        <v>0</v>
      </c>
      <c r="AW606" s="3" t="b">
        <f t="shared" si="1831"/>
        <v>0</v>
      </c>
      <c r="AX606" s="3" t="b">
        <f t="shared" si="1831"/>
        <v>0</v>
      </c>
      <c r="AY606" s="3" t="b">
        <f t="shared" si="1831"/>
        <v>0</v>
      </c>
      <c r="AZ606" s="3" t="b">
        <f t="shared" si="1831"/>
        <v>0</v>
      </c>
    </row>
    <row r="607">
      <c r="A607" s="9" t="s">
        <v>661</v>
      </c>
      <c r="B607" s="3">
        <f t="shared" ref="B607:M607" si="1832">VALUE(MID($A607,B$1,1))</f>
        <v>1</v>
      </c>
      <c r="C607" s="3">
        <f t="shared" si="1832"/>
        <v>0</v>
      </c>
      <c r="D607" s="3">
        <f t="shared" si="1832"/>
        <v>0</v>
      </c>
      <c r="E607" s="3">
        <f t="shared" si="1832"/>
        <v>1</v>
      </c>
      <c r="F607" s="3">
        <f t="shared" si="1832"/>
        <v>0</v>
      </c>
      <c r="G607" s="3">
        <f t="shared" si="1832"/>
        <v>1</v>
      </c>
      <c r="H607" s="3">
        <f t="shared" si="1832"/>
        <v>1</v>
      </c>
      <c r="I607" s="3">
        <f t="shared" si="1832"/>
        <v>1</v>
      </c>
      <c r="J607" s="3">
        <f t="shared" si="1832"/>
        <v>1</v>
      </c>
      <c r="K607" s="3">
        <f t="shared" si="1832"/>
        <v>1</v>
      </c>
      <c r="L607" s="3">
        <f t="shared" si="1832"/>
        <v>0</v>
      </c>
      <c r="M607" s="3">
        <f t="shared" si="1832"/>
        <v>0</v>
      </c>
      <c r="AA607" s="3">
        <f t="shared" si="8"/>
        <v>2428</v>
      </c>
      <c r="AB607" s="7" t="b">
        <v>1</v>
      </c>
      <c r="AC607" s="3" t="b">
        <f t="shared" si="9"/>
        <v>0</v>
      </c>
      <c r="AD607" s="3" t="b">
        <f t="shared" ref="AD607:AN607" si="1833">AND(AC607,C607=P$15)</f>
        <v>0</v>
      </c>
      <c r="AE607" s="3" t="b">
        <f t="shared" si="1833"/>
        <v>0</v>
      </c>
      <c r="AF607" s="3" t="b">
        <f t="shared" si="1833"/>
        <v>0</v>
      </c>
      <c r="AG607" s="3" t="b">
        <f t="shared" si="1833"/>
        <v>0</v>
      </c>
      <c r="AH607" s="3" t="b">
        <f t="shared" si="1833"/>
        <v>0</v>
      </c>
      <c r="AI607" s="3" t="b">
        <f t="shared" si="1833"/>
        <v>0</v>
      </c>
      <c r="AJ607" s="3" t="b">
        <f t="shared" si="1833"/>
        <v>0</v>
      </c>
      <c r="AK607" s="3" t="b">
        <f t="shared" si="1833"/>
        <v>0</v>
      </c>
      <c r="AL607" s="3" t="b">
        <f t="shared" si="1833"/>
        <v>0</v>
      </c>
      <c r="AM607" s="3" t="b">
        <f t="shared" si="1833"/>
        <v>0</v>
      </c>
      <c r="AN607" s="8" t="b">
        <f t="shared" si="1833"/>
        <v>0</v>
      </c>
      <c r="AO607" s="10" t="b">
        <f t="shared" si="11"/>
        <v>1</v>
      </c>
      <c r="AP607" s="3" t="b">
        <f t="shared" ref="AP607:AZ607" si="1834">AND(AO607,C607=P$21)</f>
        <v>1</v>
      </c>
      <c r="AQ607" s="3" t="b">
        <f t="shared" si="1834"/>
        <v>0</v>
      </c>
      <c r="AR607" s="3" t="b">
        <f t="shared" si="1834"/>
        <v>0</v>
      </c>
      <c r="AS607" s="3" t="b">
        <f t="shared" si="1834"/>
        <v>0</v>
      </c>
      <c r="AT607" s="3" t="b">
        <f t="shared" si="1834"/>
        <v>0</v>
      </c>
      <c r="AU607" s="3" t="b">
        <f t="shared" si="1834"/>
        <v>0</v>
      </c>
      <c r="AV607" s="3" t="b">
        <f t="shared" si="1834"/>
        <v>0</v>
      </c>
      <c r="AW607" s="3" t="b">
        <f t="shared" si="1834"/>
        <v>0</v>
      </c>
      <c r="AX607" s="3" t="b">
        <f t="shared" si="1834"/>
        <v>0</v>
      </c>
      <c r="AY607" s="3" t="b">
        <f t="shared" si="1834"/>
        <v>0</v>
      </c>
      <c r="AZ607" s="3" t="b">
        <f t="shared" si="1834"/>
        <v>0</v>
      </c>
    </row>
    <row r="608">
      <c r="A608" s="9" t="s">
        <v>662</v>
      </c>
      <c r="B608" s="3">
        <f t="shared" ref="B608:M608" si="1835">VALUE(MID($A608,B$1,1))</f>
        <v>1</v>
      </c>
      <c r="C608" s="3">
        <f t="shared" si="1835"/>
        <v>0</v>
      </c>
      <c r="D608" s="3">
        <f t="shared" si="1835"/>
        <v>1</v>
      </c>
      <c r="E608" s="3">
        <f t="shared" si="1835"/>
        <v>1</v>
      </c>
      <c r="F608" s="3">
        <f t="shared" si="1835"/>
        <v>1</v>
      </c>
      <c r="G608" s="3">
        <f t="shared" si="1835"/>
        <v>1</v>
      </c>
      <c r="H608" s="3">
        <f t="shared" si="1835"/>
        <v>1</v>
      </c>
      <c r="I608" s="3">
        <f t="shared" si="1835"/>
        <v>0</v>
      </c>
      <c r="J608" s="3">
        <f t="shared" si="1835"/>
        <v>1</v>
      </c>
      <c r="K608" s="3">
        <f t="shared" si="1835"/>
        <v>0</v>
      </c>
      <c r="L608" s="3">
        <f t="shared" si="1835"/>
        <v>1</v>
      </c>
      <c r="M608" s="3">
        <f t="shared" si="1835"/>
        <v>0</v>
      </c>
      <c r="AA608" s="3">
        <f t="shared" si="8"/>
        <v>3050</v>
      </c>
      <c r="AB608" s="7" t="b">
        <v>1</v>
      </c>
      <c r="AC608" s="3" t="b">
        <f t="shared" si="9"/>
        <v>0</v>
      </c>
      <c r="AD608" s="3" t="b">
        <f t="shared" ref="AD608:AN608" si="1836">AND(AC608,C608=P$15)</f>
        <v>0</v>
      </c>
      <c r="AE608" s="3" t="b">
        <f t="shared" si="1836"/>
        <v>0</v>
      </c>
      <c r="AF608" s="3" t="b">
        <f t="shared" si="1836"/>
        <v>0</v>
      </c>
      <c r="AG608" s="3" t="b">
        <f t="shared" si="1836"/>
        <v>0</v>
      </c>
      <c r="AH608" s="3" t="b">
        <f t="shared" si="1836"/>
        <v>0</v>
      </c>
      <c r="AI608" s="3" t="b">
        <f t="shared" si="1836"/>
        <v>0</v>
      </c>
      <c r="AJ608" s="3" t="b">
        <f t="shared" si="1836"/>
        <v>0</v>
      </c>
      <c r="AK608" s="3" t="b">
        <f t="shared" si="1836"/>
        <v>0</v>
      </c>
      <c r="AL608" s="3" t="b">
        <f t="shared" si="1836"/>
        <v>0</v>
      </c>
      <c r="AM608" s="3" t="b">
        <f t="shared" si="1836"/>
        <v>0</v>
      </c>
      <c r="AN608" s="8" t="b">
        <f t="shared" si="1836"/>
        <v>0</v>
      </c>
      <c r="AO608" s="10" t="b">
        <f t="shared" si="11"/>
        <v>1</v>
      </c>
      <c r="AP608" s="3" t="b">
        <f t="shared" ref="AP608:AZ608" si="1837">AND(AO608,C608=P$21)</f>
        <v>1</v>
      </c>
      <c r="AQ608" s="3" t="b">
        <f t="shared" si="1837"/>
        <v>1</v>
      </c>
      <c r="AR608" s="3" t="b">
        <f t="shared" si="1837"/>
        <v>0</v>
      </c>
      <c r="AS608" s="3" t="b">
        <f t="shared" si="1837"/>
        <v>0</v>
      </c>
      <c r="AT608" s="3" t="b">
        <f t="shared" si="1837"/>
        <v>0</v>
      </c>
      <c r="AU608" s="3" t="b">
        <f t="shared" si="1837"/>
        <v>0</v>
      </c>
      <c r="AV608" s="3" t="b">
        <f t="shared" si="1837"/>
        <v>0</v>
      </c>
      <c r="AW608" s="3" t="b">
        <f t="shared" si="1837"/>
        <v>0</v>
      </c>
      <c r="AX608" s="3" t="b">
        <f t="shared" si="1837"/>
        <v>0</v>
      </c>
      <c r="AY608" s="3" t="b">
        <f t="shared" si="1837"/>
        <v>0</v>
      </c>
      <c r="AZ608" s="3" t="b">
        <f t="shared" si="1837"/>
        <v>0</v>
      </c>
    </row>
    <row r="609">
      <c r="A609" s="9" t="s">
        <v>663</v>
      </c>
      <c r="B609" s="3">
        <f t="shared" ref="B609:M609" si="1838">VALUE(MID($A609,B$1,1))</f>
        <v>1</v>
      </c>
      <c r="C609" s="3">
        <f t="shared" si="1838"/>
        <v>1</v>
      </c>
      <c r="D609" s="3">
        <f t="shared" si="1838"/>
        <v>1</v>
      </c>
      <c r="E609" s="3">
        <f t="shared" si="1838"/>
        <v>0</v>
      </c>
      <c r="F609" s="3">
        <f t="shared" si="1838"/>
        <v>0</v>
      </c>
      <c r="G609" s="3">
        <f t="shared" si="1838"/>
        <v>0</v>
      </c>
      <c r="H609" s="3">
        <f t="shared" si="1838"/>
        <v>0</v>
      </c>
      <c r="I609" s="3">
        <f t="shared" si="1838"/>
        <v>1</v>
      </c>
      <c r="J609" s="3">
        <f t="shared" si="1838"/>
        <v>0</v>
      </c>
      <c r="K609" s="3">
        <f t="shared" si="1838"/>
        <v>0</v>
      </c>
      <c r="L609" s="3">
        <f t="shared" si="1838"/>
        <v>0</v>
      </c>
      <c r="M609" s="3">
        <f t="shared" si="1838"/>
        <v>1</v>
      </c>
      <c r="AA609" s="3">
        <f t="shared" si="8"/>
        <v>3601</v>
      </c>
      <c r="AB609" s="7" t="b">
        <v>1</v>
      </c>
      <c r="AC609" s="3" t="b">
        <f t="shared" si="9"/>
        <v>0</v>
      </c>
      <c r="AD609" s="3" t="b">
        <f t="shared" ref="AD609:AN609" si="1839">AND(AC609,C609=P$15)</f>
        <v>0</v>
      </c>
      <c r="AE609" s="3" t="b">
        <f t="shared" si="1839"/>
        <v>0</v>
      </c>
      <c r="AF609" s="3" t="b">
        <f t="shared" si="1839"/>
        <v>0</v>
      </c>
      <c r="AG609" s="3" t="b">
        <f t="shared" si="1839"/>
        <v>0</v>
      </c>
      <c r="AH609" s="3" t="b">
        <f t="shared" si="1839"/>
        <v>0</v>
      </c>
      <c r="AI609" s="3" t="b">
        <f t="shared" si="1839"/>
        <v>0</v>
      </c>
      <c r="AJ609" s="3" t="b">
        <f t="shared" si="1839"/>
        <v>0</v>
      </c>
      <c r="AK609" s="3" t="b">
        <f t="shared" si="1839"/>
        <v>0</v>
      </c>
      <c r="AL609" s="3" t="b">
        <f t="shared" si="1839"/>
        <v>0</v>
      </c>
      <c r="AM609" s="3" t="b">
        <f t="shared" si="1839"/>
        <v>0</v>
      </c>
      <c r="AN609" s="8" t="b">
        <f t="shared" si="1839"/>
        <v>0</v>
      </c>
      <c r="AO609" s="10" t="b">
        <f t="shared" si="11"/>
        <v>1</v>
      </c>
      <c r="AP609" s="3" t="b">
        <f t="shared" ref="AP609:AZ609" si="1840">AND(AO609,C609=P$21)</f>
        <v>0</v>
      </c>
      <c r="AQ609" s="3" t="b">
        <f t="shared" si="1840"/>
        <v>0</v>
      </c>
      <c r="AR609" s="3" t="b">
        <f t="shared" si="1840"/>
        <v>0</v>
      </c>
      <c r="AS609" s="3" t="b">
        <f t="shared" si="1840"/>
        <v>0</v>
      </c>
      <c r="AT609" s="3" t="b">
        <f t="shared" si="1840"/>
        <v>0</v>
      </c>
      <c r="AU609" s="3" t="b">
        <f t="shared" si="1840"/>
        <v>0</v>
      </c>
      <c r="AV609" s="3" t="b">
        <f t="shared" si="1840"/>
        <v>0</v>
      </c>
      <c r="AW609" s="3" t="b">
        <f t="shared" si="1840"/>
        <v>0</v>
      </c>
      <c r="AX609" s="3" t="b">
        <f t="shared" si="1840"/>
        <v>0</v>
      </c>
      <c r="AY609" s="3" t="b">
        <f t="shared" si="1840"/>
        <v>0</v>
      </c>
      <c r="AZ609" s="3" t="b">
        <f t="shared" si="1840"/>
        <v>0</v>
      </c>
    </row>
    <row r="610">
      <c r="A610" s="9" t="s">
        <v>664</v>
      </c>
      <c r="B610" s="3">
        <f t="shared" ref="B610:M610" si="1841">VALUE(MID($A610,B$1,1))</f>
        <v>0</v>
      </c>
      <c r="C610" s="3">
        <f t="shared" si="1841"/>
        <v>1</v>
      </c>
      <c r="D610" s="3">
        <f t="shared" si="1841"/>
        <v>1</v>
      </c>
      <c r="E610" s="3">
        <f t="shared" si="1841"/>
        <v>0</v>
      </c>
      <c r="F610" s="3">
        <f t="shared" si="1841"/>
        <v>1</v>
      </c>
      <c r="G610" s="3">
        <f t="shared" si="1841"/>
        <v>0</v>
      </c>
      <c r="H610" s="3">
        <f t="shared" si="1841"/>
        <v>1</v>
      </c>
      <c r="I610" s="3">
        <f t="shared" si="1841"/>
        <v>1</v>
      </c>
      <c r="J610" s="3">
        <f t="shared" si="1841"/>
        <v>0</v>
      </c>
      <c r="K610" s="3">
        <f t="shared" si="1841"/>
        <v>1</v>
      </c>
      <c r="L610" s="3">
        <f t="shared" si="1841"/>
        <v>1</v>
      </c>
      <c r="M610" s="3">
        <f t="shared" si="1841"/>
        <v>0</v>
      </c>
      <c r="AA610" s="3">
        <f t="shared" si="8"/>
        <v>1718</v>
      </c>
      <c r="AB610" s="7" t="b">
        <v>1</v>
      </c>
      <c r="AC610" s="3" t="b">
        <f t="shared" si="9"/>
        <v>1</v>
      </c>
      <c r="AD610" s="3" t="b">
        <f t="shared" ref="AD610:AN610" si="1842">AND(AC610,C610=P$15)</f>
        <v>0</v>
      </c>
      <c r="AE610" s="3" t="b">
        <f t="shared" si="1842"/>
        <v>0</v>
      </c>
      <c r="AF610" s="3" t="b">
        <f t="shared" si="1842"/>
        <v>0</v>
      </c>
      <c r="AG610" s="3" t="b">
        <f t="shared" si="1842"/>
        <v>0</v>
      </c>
      <c r="AH610" s="3" t="b">
        <f t="shared" si="1842"/>
        <v>0</v>
      </c>
      <c r="AI610" s="3" t="b">
        <f t="shared" si="1842"/>
        <v>0</v>
      </c>
      <c r="AJ610" s="3" t="b">
        <f t="shared" si="1842"/>
        <v>0</v>
      </c>
      <c r="AK610" s="3" t="b">
        <f t="shared" si="1842"/>
        <v>0</v>
      </c>
      <c r="AL610" s="3" t="b">
        <f t="shared" si="1842"/>
        <v>0</v>
      </c>
      <c r="AM610" s="3" t="b">
        <f t="shared" si="1842"/>
        <v>0</v>
      </c>
      <c r="AN610" s="8" t="b">
        <f t="shared" si="1842"/>
        <v>0</v>
      </c>
      <c r="AO610" s="10" t="b">
        <f t="shared" si="11"/>
        <v>0</v>
      </c>
      <c r="AP610" s="3" t="b">
        <f t="shared" ref="AP610:AZ610" si="1843">AND(AO610,C610=P$21)</f>
        <v>0</v>
      </c>
      <c r="AQ610" s="3" t="b">
        <f t="shared" si="1843"/>
        <v>0</v>
      </c>
      <c r="AR610" s="3" t="b">
        <f t="shared" si="1843"/>
        <v>0</v>
      </c>
      <c r="AS610" s="3" t="b">
        <f t="shared" si="1843"/>
        <v>0</v>
      </c>
      <c r="AT610" s="3" t="b">
        <f t="shared" si="1843"/>
        <v>0</v>
      </c>
      <c r="AU610" s="3" t="b">
        <f t="shared" si="1843"/>
        <v>0</v>
      </c>
      <c r="AV610" s="3" t="b">
        <f t="shared" si="1843"/>
        <v>0</v>
      </c>
      <c r="AW610" s="3" t="b">
        <f t="shared" si="1843"/>
        <v>0</v>
      </c>
      <c r="AX610" s="3" t="b">
        <f t="shared" si="1843"/>
        <v>0</v>
      </c>
      <c r="AY610" s="3" t="b">
        <f t="shared" si="1843"/>
        <v>0</v>
      </c>
      <c r="AZ610" s="3" t="b">
        <f t="shared" si="1843"/>
        <v>0</v>
      </c>
    </row>
    <row r="611">
      <c r="A611" s="9" t="s">
        <v>665</v>
      </c>
      <c r="B611" s="3">
        <f t="shared" ref="B611:M611" si="1844">VALUE(MID($A611,B$1,1))</f>
        <v>1</v>
      </c>
      <c r="C611" s="3">
        <f t="shared" si="1844"/>
        <v>0</v>
      </c>
      <c r="D611" s="3">
        <f t="shared" si="1844"/>
        <v>0</v>
      </c>
      <c r="E611" s="3">
        <f t="shared" si="1844"/>
        <v>1</v>
      </c>
      <c r="F611" s="3">
        <f t="shared" si="1844"/>
        <v>1</v>
      </c>
      <c r="G611" s="3">
        <f t="shared" si="1844"/>
        <v>1</v>
      </c>
      <c r="H611" s="3">
        <f t="shared" si="1844"/>
        <v>0</v>
      </c>
      <c r="I611" s="3">
        <f t="shared" si="1844"/>
        <v>1</v>
      </c>
      <c r="J611" s="3">
        <f t="shared" si="1844"/>
        <v>1</v>
      </c>
      <c r="K611" s="3">
        <f t="shared" si="1844"/>
        <v>1</v>
      </c>
      <c r="L611" s="3">
        <f t="shared" si="1844"/>
        <v>1</v>
      </c>
      <c r="M611" s="3">
        <f t="shared" si="1844"/>
        <v>0</v>
      </c>
      <c r="AA611" s="3">
        <f t="shared" si="8"/>
        <v>2526</v>
      </c>
      <c r="AB611" s="7" t="b">
        <v>1</v>
      </c>
      <c r="AC611" s="3" t="b">
        <f t="shared" si="9"/>
        <v>0</v>
      </c>
      <c r="AD611" s="3" t="b">
        <f t="shared" ref="AD611:AN611" si="1845">AND(AC611,C611=P$15)</f>
        <v>0</v>
      </c>
      <c r="AE611" s="3" t="b">
        <f t="shared" si="1845"/>
        <v>0</v>
      </c>
      <c r="AF611" s="3" t="b">
        <f t="shared" si="1845"/>
        <v>0</v>
      </c>
      <c r="AG611" s="3" t="b">
        <f t="shared" si="1845"/>
        <v>0</v>
      </c>
      <c r="AH611" s="3" t="b">
        <f t="shared" si="1845"/>
        <v>0</v>
      </c>
      <c r="AI611" s="3" t="b">
        <f t="shared" si="1845"/>
        <v>0</v>
      </c>
      <c r="AJ611" s="3" t="b">
        <f t="shared" si="1845"/>
        <v>0</v>
      </c>
      <c r="AK611" s="3" t="b">
        <f t="shared" si="1845"/>
        <v>0</v>
      </c>
      <c r="AL611" s="3" t="b">
        <f t="shared" si="1845"/>
        <v>0</v>
      </c>
      <c r="AM611" s="3" t="b">
        <f t="shared" si="1845"/>
        <v>0</v>
      </c>
      <c r="AN611" s="8" t="b">
        <f t="shared" si="1845"/>
        <v>0</v>
      </c>
      <c r="AO611" s="10" t="b">
        <f t="shared" si="11"/>
        <v>1</v>
      </c>
      <c r="AP611" s="3" t="b">
        <f t="shared" ref="AP611:AZ611" si="1846">AND(AO611,C611=P$21)</f>
        <v>1</v>
      </c>
      <c r="AQ611" s="3" t="b">
        <f t="shared" si="1846"/>
        <v>0</v>
      </c>
      <c r="AR611" s="3" t="b">
        <f t="shared" si="1846"/>
        <v>0</v>
      </c>
      <c r="AS611" s="3" t="b">
        <f t="shared" si="1846"/>
        <v>0</v>
      </c>
      <c r="AT611" s="3" t="b">
        <f t="shared" si="1846"/>
        <v>0</v>
      </c>
      <c r="AU611" s="3" t="b">
        <f t="shared" si="1846"/>
        <v>0</v>
      </c>
      <c r="AV611" s="3" t="b">
        <f t="shared" si="1846"/>
        <v>0</v>
      </c>
      <c r="AW611" s="3" t="b">
        <f t="shared" si="1846"/>
        <v>0</v>
      </c>
      <c r="AX611" s="3" t="b">
        <f t="shared" si="1846"/>
        <v>0</v>
      </c>
      <c r="AY611" s="3" t="b">
        <f t="shared" si="1846"/>
        <v>0</v>
      </c>
      <c r="AZ611" s="3" t="b">
        <f t="shared" si="1846"/>
        <v>0</v>
      </c>
    </row>
    <row r="612">
      <c r="A612" s="9" t="s">
        <v>666</v>
      </c>
      <c r="B612" s="3">
        <f t="shared" ref="B612:M612" si="1847">VALUE(MID($A612,B$1,1))</f>
        <v>0</v>
      </c>
      <c r="C612" s="3">
        <f t="shared" si="1847"/>
        <v>1</v>
      </c>
      <c r="D612" s="3">
        <f t="shared" si="1847"/>
        <v>1</v>
      </c>
      <c r="E612" s="3">
        <f t="shared" si="1847"/>
        <v>1</v>
      </c>
      <c r="F612" s="3">
        <f t="shared" si="1847"/>
        <v>1</v>
      </c>
      <c r="G612" s="3">
        <f t="shared" si="1847"/>
        <v>1</v>
      </c>
      <c r="H612" s="3">
        <f t="shared" si="1847"/>
        <v>0</v>
      </c>
      <c r="I612" s="3">
        <f t="shared" si="1847"/>
        <v>0</v>
      </c>
      <c r="J612" s="3">
        <f t="shared" si="1847"/>
        <v>1</v>
      </c>
      <c r="K612" s="3">
        <f t="shared" si="1847"/>
        <v>0</v>
      </c>
      <c r="L612" s="3">
        <f t="shared" si="1847"/>
        <v>0</v>
      </c>
      <c r="M612" s="3">
        <f t="shared" si="1847"/>
        <v>1</v>
      </c>
      <c r="AA612" s="3">
        <f t="shared" si="8"/>
        <v>1993</v>
      </c>
      <c r="AB612" s="7" t="b">
        <v>1</v>
      </c>
      <c r="AC612" s="3" t="b">
        <f t="shared" si="9"/>
        <v>1</v>
      </c>
      <c r="AD612" s="3" t="b">
        <f t="shared" ref="AD612:AN612" si="1848">AND(AC612,C612=P$15)</f>
        <v>0</v>
      </c>
      <c r="AE612" s="3" t="b">
        <f t="shared" si="1848"/>
        <v>0</v>
      </c>
      <c r="AF612" s="3" t="b">
        <f t="shared" si="1848"/>
        <v>0</v>
      </c>
      <c r="AG612" s="3" t="b">
        <f t="shared" si="1848"/>
        <v>0</v>
      </c>
      <c r="AH612" s="3" t="b">
        <f t="shared" si="1848"/>
        <v>0</v>
      </c>
      <c r="AI612" s="3" t="b">
        <f t="shared" si="1848"/>
        <v>0</v>
      </c>
      <c r="AJ612" s="3" t="b">
        <f t="shared" si="1848"/>
        <v>0</v>
      </c>
      <c r="AK612" s="3" t="b">
        <f t="shared" si="1848"/>
        <v>0</v>
      </c>
      <c r="AL612" s="3" t="b">
        <f t="shared" si="1848"/>
        <v>0</v>
      </c>
      <c r="AM612" s="3" t="b">
        <f t="shared" si="1848"/>
        <v>0</v>
      </c>
      <c r="AN612" s="8" t="b">
        <f t="shared" si="1848"/>
        <v>0</v>
      </c>
      <c r="AO612" s="10" t="b">
        <f t="shared" si="11"/>
        <v>0</v>
      </c>
      <c r="AP612" s="3" t="b">
        <f t="shared" ref="AP612:AZ612" si="1849">AND(AO612,C612=P$21)</f>
        <v>0</v>
      </c>
      <c r="AQ612" s="3" t="b">
        <f t="shared" si="1849"/>
        <v>0</v>
      </c>
      <c r="AR612" s="3" t="b">
        <f t="shared" si="1849"/>
        <v>0</v>
      </c>
      <c r="AS612" s="3" t="b">
        <f t="shared" si="1849"/>
        <v>0</v>
      </c>
      <c r="AT612" s="3" t="b">
        <f t="shared" si="1849"/>
        <v>0</v>
      </c>
      <c r="AU612" s="3" t="b">
        <f t="shared" si="1849"/>
        <v>0</v>
      </c>
      <c r="AV612" s="3" t="b">
        <f t="shared" si="1849"/>
        <v>0</v>
      </c>
      <c r="AW612" s="3" t="b">
        <f t="shared" si="1849"/>
        <v>0</v>
      </c>
      <c r="AX612" s="3" t="b">
        <f t="shared" si="1849"/>
        <v>0</v>
      </c>
      <c r="AY612" s="3" t="b">
        <f t="shared" si="1849"/>
        <v>0</v>
      </c>
      <c r="AZ612" s="3" t="b">
        <f t="shared" si="1849"/>
        <v>0</v>
      </c>
    </row>
    <row r="613">
      <c r="A613" s="9" t="s">
        <v>667</v>
      </c>
      <c r="B613" s="3">
        <f t="shared" ref="B613:M613" si="1850">VALUE(MID($A613,B$1,1))</f>
        <v>0</v>
      </c>
      <c r="C613" s="3">
        <f t="shared" si="1850"/>
        <v>1</v>
      </c>
      <c r="D613" s="3">
        <f t="shared" si="1850"/>
        <v>1</v>
      </c>
      <c r="E613" s="3">
        <f t="shared" si="1850"/>
        <v>0</v>
      </c>
      <c r="F613" s="3">
        <f t="shared" si="1850"/>
        <v>0</v>
      </c>
      <c r="G613" s="3">
        <f t="shared" si="1850"/>
        <v>1</v>
      </c>
      <c r="H613" s="3">
        <f t="shared" si="1850"/>
        <v>1</v>
      </c>
      <c r="I613" s="3">
        <f t="shared" si="1850"/>
        <v>1</v>
      </c>
      <c r="J613" s="3">
        <f t="shared" si="1850"/>
        <v>1</v>
      </c>
      <c r="K613" s="3">
        <f t="shared" si="1850"/>
        <v>0</v>
      </c>
      <c r="L613" s="3">
        <f t="shared" si="1850"/>
        <v>0</v>
      </c>
      <c r="M613" s="3">
        <f t="shared" si="1850"/>
        <v>1</v>
      </c>
      <c r="AA613" s="3">
        <f t="shared" si="8"/>
        <v>1657</v>
      </c>
      <c r="AB613" s="7" t="b">
        <v>1</v>
      </c>
      <c r="AC613" s="3" t="b">
        <f t="shared" si="9"/>
        <v>1</v>
      </c>
      <c r="AD613" s="3" t="b">
        <f t="shared" ref="AD613:AN613" si="1851">AND(AC613,C613=P$15)</f>
        <v>0</v>
      </c>
      <c r="AE613" s="3" t="b">
        <f t="shared" si="1851"/>
        <v>0</v>
      </c>
      <c r="AF613" s="3" t="b">
        <f t="shared" si="1851"/>
        <v>0</v>
      </c>
      <c r="AG613" s="3" t="b">
        <f t="shared" si="1851"/>
        <v>0</v>
      </c>
      <c r="AH613" s="3" t="b">
        <f t="shared" si="1851"/>
        <v>0</v>
      </c>
      <c r="AI613" s="3" t="b">
        <f t="shared" si="1851"/>
        <v>0</v>
      </c>
      <c r="AJ613" s="3" t="b">
        <f t="shared" si="1851"/>
        <v>0</v>
      </c>
      <c r="AK613" s="3" t="b">
        <f t="shared" si="1851"/>
        <v>0</v>
      </c>
      <c r="AL613" s="3" t="b">
        <f t="shared" si="1851"/>
        <v>0</v>
      </c>
      <c r="AM613" s="3" t="b">
        <f t="shared" si="1851"/>
        <v>0</v>
      </c>
      <c r="AN613" s="8" t="b">
        <f t="shared" si="1851"/>
        <v>0</v>
      </c>
      <c r="AO613" s="10" t="b">
        <f t="shared" si="11"/>
        <v>0</v>
      </c>
      <c r="AP613" s="3" t="b">
        <f t="shared" ref="AP613:AZ613" si="1852">AND(AO613,C613=P$21)</f>
        <v>0</v>
      </c>
      <c r="AQ613" s="3" t="b">
        <f t="shared" si="1852"/>
        <v>0</v>
      </c>
      <c r="AR613" s="3" t="b">
        <f t="shared" si="1852"/>
        <v>0</v>
      </c>
      <c r="AS613" s="3" t="b">
        <f t="shared" si="1852"/>
        <v>0</v>
      </c>
      <c r="AT613" s="3" t="b">
        <f t="shared" si="1852"/>
        <v>0</v>
      </c>
      <c r="AU613" s="3" t="b">
        <f t="shared" si="1852"/>
        <v>0</v>
      </c>
      <c r="AV613" s="3" t="b">
        <f t="shared" si="1852"/>
        <v>0</v>
      </c>
      <c r="AW613" s="3" t="b">
        <f t="shared" si="1852"/>
        <v>0</v>
      </c>
      <c r="AX613" s="3" t="b">
        <f t="shared" si="1852"/>
        <v>0</v>
      </c>
      <c r="AY613" s="3" t="b">
        <f t="shared" si="1852"/>
        <v>0</v>
      </c>
      <c r="AZ613" s="3" t="b">
        <f t="shared" si="1852"/>
        <v>0</v>
      </c>
    </row>
    <row r="614">
      <c r="A614" s="9" t="s">
        <v>668</v>
      </c>
      <c r="B614" s="3">
        <f t="shared" ref="B614:M614" si="1853">VALUE(MID($A614,B$1,1))</f>
        <v>0</v>
      </c>
      <c r="C614" s="3">
        <f t="shared" si="1853"/>
        <v>1</v>
      </c>
      <c r="D614" s="3">
        <f t="shared" si="1853"/>
        <v>1</v>
      </c>
      <c r="E614" s="3">
        <f t="shared" si="1853"/>
        <v>0</v>
      </c>
      <c r="F614" s="3">
        <f t="shared" si="1853"/>
        <v>1</v>
      </c>
      <c r="G614" s="3">
        <f t="shared" si="1853"/>
        <v>0</v>
      </c>
      <c r="H614" s="3">
        <f t="shared" si="1853"/>
        <v>0</v>
      </c>
      <c r="I614" s="3">
        <f t="shared" si="1853"/>
        <v>1</v>
      </c>
      <c r="J614" s="3">
        <f t="shared" si="1853"/>
        <v>0</v>
      </c>
      <c r="K614" s="3">
        <f t="shared" si="1853"/>
        <v>0</v>
      </c>
      <c r="L614" s="3">
        <f t="shared" si="1853"/>
        <v>1</v>
      </c>
      <c r="M614" s="3">
        <f t="shared" si="1853"/>
        <v>1</v>
      </c>
      <c r="AA614" s="3">
        <f t="shared" si="8"/>
        <v>1683</v>
      </c>
      <c r="AB614" s="7" t="b">
        <v>1</v>
      </c>
      <c r="AC614" s="3" t="b">
        <f t="shared" si="9"/>
        <v>1</v>
      </c>
      <c r="AD614" s="3" t="b">
        <f t="shared" ref="AD614:AN614" si="1854">AND(AC614,C614=P$15)</f>
        <v>0</v>
      </c>
      <c r="AE614" s="3" t="b">
        <f t="shared" si="1854"/>
        <v>0</v>
      </c>
      <c r="AF614" s="3" t="b">
        <f t="shared" si="1854"/>
        <v>0</v>
      </c>
      <c r="AG614" s="3" t="b">
        <f t="shared" si="1854"/>
        <v>0</v>
      </c>
      <c r="AH614" s="3" t="b">
        <f t="shared" si="1854"/>
        <v>0</v>
      </c>
      <c r="AI614" s="3" t="b">
        <f t="shared" si="1854"/>
        <v>0</v>
      </c>
      <c r="AJ614" s="3" t="b">
        <f t="shared" si="1854"/>
        <v>0</v>
      </c>
      <c r="AK614" s="3" t="b">
        <f t="shared" si="1854"/>
        <v>0</v>
      </c>
      <c r="AL614" s="3" t="b">
        <f t="shared" si="1854"/>
        <v>0</v>
      </c>
      <c r="AM614" s="3" t="b">
        <f t="shared" si="1854"/>
        <v>0</v>
      </c>
      <c r="AN614" s="8" t="b">
        <f t="shared" si="1854"/>
        <v>0</v>
      </c>
      <c r="AO614" s="10" t="b">
        <f t="shared" si="11"/>
        <v>0</v>
      </c>
      <c r="AP614" s="3" t="b">
        <f t="shared" ref="AP614:AZ614" si="1855">AND(AO614,C614=P$21)</f>
        <v>0</v>
      </c>
      <c r="AQ614" s="3" t="b">
        <f t="shared" si="1855"/>
        <v>0</v>
      </c>
      <c r="AR614" s="3" t="b">
        <f t="shared" si="1855"/>
        <v>0</v>
      </c>
      <c r="AS614" s="3" t="b">
        <f t="shared" si="1855"/>
        <v>0</v>
      </c>
      <c r="AT614" s="3" t="b">
        <f t="shared" si="1855"/>
        <v>0</v>
      </c>
      <c r="AU614" s="3" t="b">
        <f t="shared" si="1855"/>
        <v>0</v>
      </c>
      <c r="AV614" s="3" t="b">
        <f t="shared" si="1855"/>
        <v>0</v>
      </c>
      <c r="AW614" s="3" t="b">
        <f t="shared" si="1855"/>
        <v>0</v>
      </c>
      <c r="AX614" s="3" t="b">
        <f t="shared" si="1855"/>
        <v>0</v>
      </c>
      <c r="AY614" s="3" t="b">
        <f t="shared" si="1855"/>
        <v>0</v>
      </c>
      <c r="AZ614" s="3" t="b">
        <f t="shared" si="1855"/>
        <v>0</v>
      </c>
    </row>
    <row r="615">
      <c r="A615" s="9" t="s">
        <v>669</v>
      </c>
      <c r="B615" s="3">
        <f t="shared" ref="B615:M615" si="1856">VALUE(MID($A615,B$1,1))</f>
        <v>1</v>
      </c>
      <c r="C615" s="3">
        <f t="shared" si="1856"/>
        <v>0</v>
      </c>
      <c r="D615" s="3">
        <f t="shared" si="1856"/>
        <v>0</v>
      </c>
      <c r="E615" s="3">
        <f t="shared" si="1856"/>
        <v>0</v>
      </c>
      <c r="F615" s="3">
        <f t="shared" si="1856"/>
        <v>1</v>
      </c>
      <c r="G615" s="3">
        <f t="shared" si="1856"/>
        <v>1</v>
      </c>
      <c r="H615" s="3">
        <f t="shared" si="1856"/>
        <v>0</v>
      </c>
      <c r="I615" s="3">
        <f t="shared" si="1856"/>
        <v>1</v>
      </c>
      <c r="J615" s="3">
        <f t="shared" si="1856"/>
        <v>0</v>
      </c>
      <c r="K615" s="3">
        <f t="shared" si="1856"/>
        <v>0</v>
      </c>
      <c r="L615" s="3">
        <f t="shared" si="1856"/>
        <v>1</v>
      </c>
      <c r="M615" s="3">
        <f t="shared" si="1856"/>
        <v>1</v>
      </c>
      <c r="AA615" s="3">
        <f t="shared" si="8"/>
        <v>2259</v>
      </c>
      <c r="AB615" s="7" t="b">
        <v>1</v>
      </c>
      <c r="AC615" s="3" t="b">
        <f t="shared" si="9"/>
        <v>0</v>
      </c>
      <c r="AD615" s="3" t="b">
        <f t="shared" ref="AD615:AN615" si="1857">AND(AC615,C615=P$15)</f>
        <v>0</v>
      </c>
      <c r="AE615" s="3" t="b">
        <f t="shared" si="1857"/>
        <v>0</v>
      </c>
      <c r="AF615" s="3" t="b">
        <f t="shared" si="1857"/>
        <v>0</v>
      </c>
      <c r="AG615" s="3" t="b">
        <f t="shared" si="1857"/>
        <v>0</v>
      </c>
      <c r="AH615" s="3" t="b">
        <f t="shared" si="1857"/>
        <v>0</v>
      </c>
      <c r="AI615" s="3" t="b">
        <f t="shared" si="1857"/>
        <v>0</v>
      </c>
      <c r="AJ615" s="3" t="b">
        <f t="shared" si="1857"/>
        <v>0</v>
      </c>
      <c r="AK615" s="3" t="b">
        <f t="shared" si="1857"/>
        <v>0</v>
      </c>
      <c r="AL615" s="3" t="b">
        <f t="shared" si="1857"/>
        <v>0</v>
      </c>
      <c r="AM615" s="3" t="b">
        <f t="shared" si="1857"/>
        <v>0</v>
      </c>
      <c r="AN615" s="8" t="b">
        <f t="shared" si="1857"/>
        <v>0</v>
      </c>
      <c r="AO615" s="10" t="b">
        <f t="shared" si="11"/>
        <v>1</v>
      </c>
      <c r="AP615" s="3" t="b">
        <f t="shared" ref="AP615:AZ615" si="1858">AND(AO615,C615=P$21)</f>
        <v>1</v>
      </c>
      <c r="AQ615" s="3" t="b">
        <f t="shared" si="1858"/>
        <v>0</v>
      </c>
      <c r="AR615" s="3" t="b">
        <f t="shared" si="1858"/>
        <v>0</v>
      </c>
      <c r="AS615" s="3" t="b">
        <f t="shared" si="1858"/>
        <v>0</v>
      </c>
      <c r="AT615" s="3" t="b">
        <f t="shared" si="1858"/>
        <v>0</v>
      </c>
      <c r="AU615" s="3" t="b">
        <f t="shared" si="1858"/>
        <v>0</v>
      </c>
      <c r="AV615" s="3" t="b">
        <f t="shared" si="1858"/>
        <v>0</v>
      </c>
      <c r="AW615" s="3" t="b">
        <f t="shared" si="1858"/>
        <v>0</v>
      </c>
      <c r="AX615" s="3" t="b">
        <f t="shared" si="1858"/>
        <v>0</v>
      </c>
      <c r="AY615" s="3" t="b">
        <f t="shared" si="1858"/>
        <v>0</v>
      </c>
      <c r="AZ615" s="3" t="b">
        <f t="shared" si="1858"/>
        <v>0</v>
      </c>
    </row>
    <row r="616">
      <c r="A616" s="9" t="s">
        <v>670</v>
      </c>
      <c r="B616" s="3">
        <f t="shared" ref="B616:M616" si="1859">VALUE(MID($A616,B$1,1))</f>
        <v>0</v>
      </c>
      <c r="C616" s="3">
        <f t="shared" si="1859"/>
        <v>0</v>
      </c>
      <c r="D616" s="3">
        <f t="shared" si="1859"/>
        <v>1</v>
      </c>
      <c r="E616" s="3">
        <f t="shared" si="1859"/>
        <v>0</v>
      </c>
      <c r="F616" s="3">
        <f t="shared" si="1859"/>
        <v>1</v>
      </c>
      <c r="G616" s="3">
        <f t="shared" si="1859"/>
        <v>1</v>
      </c>
      <c r="H616" s="3">
        <f t="shared" si="1859"/>
        <v>0</v>
      </c>
      <c r="I616" s="3">
        <f t="shared" si="1859"/>
        <v>1</v>
      </c>
      <c r="J616" s="3">
        <f t="shared" si="1859"/>
        <v>1</v>
      </c>
      <c r="K616" s="3">
        <f t="shared" si="1859"/>
        <v>0</v>
      </c>
      <c r="L616" s="3">
        <f t="shared" si="1859"/>
        <v>1</v>
      </c>
      <c r="M616" s="3">
        <f t="shared" si="1859"/>
        <v>1</v>
      </c>
      <c r="AA616" s="3">
        <f t="shared" si="8"/>
        <v>731</v>
      </c>
      <c r="AB616" s="7" t="b">
        <v>1</v>
      </c>
      <c r="AC616" s="3" t="b">
        <f t="shared" si="9"/>
        <v>1</v>
      </c>
      <c r="AD616" s="3" t="b">
        <f t="shared" ref="AD616:AN616" si="1860">AND(AC616,C616=P$15)</f>
        <v>1</v>
      </c>
      <c r="AE616" s="3" t="b">
        <f t="shared" si="1860"/>
        <v>1</v>
      </c>
      <c r="AF616" s="3" t="b">
        <f t="shared" si="1860"/>
        <v>0</v>
      </c>
      <c r="AG616" s="3" t="b">
        <f t="shared" si="1860"/>
        <v>0</v>
      </c>
      <c r="AH616" s="3" t="b">
        <f t="shared" si="1860"/>
        <v>0</v>
      </c>
      <c r="AI616" s="3" t="b">
        <f t="shared" si="1860"/>
        <v>0</v>
      </c>
      <c r="AJ616" s="3" t="b">
        <f t="shared" si="1860"/>
        <v>0</v>
      </c>
      <c r="AK616" s="3" t="b">
        <f t="shared" si="1860"/>
        <v>0</v>
      </c>
      <c r="AL616" s="3" t="b">
        <f t="shared" si="1860"/>
        <v>0</v>
      </c>
      <c r="AM616" s="3" t="b">
        <f t="shared" si="1860"/>
        <v>0</v>
      </c>
      <c r="AN616" s="8" t="b">
        <f t="shared" si="1860"/>
        <v>0</v>
      </c>
      <c r="AO616" s="10" t="b">
        <f t="shared" si="11"/>
        <v>0</v>
      </c>
      <c r="AP616" s="3" t="b">
        <f t="shared" ref="AP616:AZ616" si="1861">AND(AO616,C616=P$21)</f>
        <v>0</v>
      </c>
      <c r="AQ616" s="3" t="b">
        <f t="shared" si="1861"/>
        <v>0</v>
      </c>
      <c r="AR616" s="3" t="b">
        <f t="shared" si="1861"/>
        <v>0</v>
      </c>
      <c r="AS616" s="3" t="b">
        <f t="shared" si="1861"/>
        <v>0</v>
      </c>
      <c r="AT616" s="3" t="b">
        <f t="shared" si="1861"/>
        <v>0</v>
      </c>
      <c r="AU616" s="3" t="b">
        <f t="shared" si="1861"/>
        <v>0</v>
      </c>
      <c r="AV616" s="3" t="b">
        <f t="shared" si="1861"/>
        <v>0</v>
      </c>
      <c r="AW616" s="3" t="b">
        <f t="shared" si="1861"/>
        <v>0</v>
      </c>
      <c r="AX616" s="3" t="b">
        <f t="shared" si="1861"/>
        <v>0</v>
      </c>
      <c r="AY616" s="3" t="b">
        <f t="shared" si="1861"/>
        <v>0</v>
      </c>
      <c r="AZ616" s="3" t="b">
        <f t="shared" si="1861"/>
        <v>0</v>
      </c>
    </row>
    <row r="617">
      <c r="A617" s="9" t="s">
        <v>671</v>
      </c>
      <c r="B617" s="3">
        <f t="shared" ref="B617:M617" si="1862">VALUE(MID($A617,B$1,1))</f>
        <v>1</v>
      </c>
      <c r="C617" s="3">
        <f t="shared" si="1862"/>
        <v>1</v>
      </c>
      <c r="D617" s="3">
        <f t="shared" si="1862"/>
        <v>1</v>
      </c>
      <c r="E617" s="3">
        <f t="shared" si="1862"/>
        <v>0</v>
      </c>
      <c r="F617" s="3">
        <f t="shared" si="1862"/>
        <v>1</v>
      </c>
      <c r="G617" s="3">
        <f t="shared" si="1862"/>
        <v>0</v>
      </c>
      <c r="H617" s="3">
        <f t="shared" si="1862"/>
        <v>0</v>
      </c>
      <c r="I617" s="3">
        <f t="shared" si="1862"/>
        <v>1</v>
      </c>
      <c r="J617" s="3">
        <f t="shared" si="1862"/>
        <v>0</v>
      </c>
      <c r="K617" s="3">
        <f t="shared" si="1862"/>
        <v>1</v>
      </c>
      <c r="L617" s="3">
        <f t="shared" si="1862"/>
        <v>1</v>
      </c>
      <c r="M617" s="3">
        <f t="shared" si="1862"/>
        <v>0</v>
      </c>
      <c r="AA617" s="3">
        <f t="shared" si="8"/>
        <v>3734</v>
      </c>
      <c r="AB617" s="7" t="b">
        <v>1</v>
      </c>
      <c r="AC617" s="3" t="b">
        <f t="shared" si="9"/>
        <v>0</v>
      </c>
      <c r="AD617" s="3" t="b">
        <f t="shared" ref="AD617:AN617" si="1863">AND(AC617,C617=P$15)</f>
        <v>0</v>
      </c>
      <c r="AE617" s="3" t="b">
        <f t="shared" si="1863"/>
        <v>0</v>
      </c>
      <c r="AF617" s="3" t="b">
        <f t="shared" si="1863"/>
        <v>0</v>
      </c>
      <c r="AG617" s="3" t="b">
        <f t="shared" si="1863"/>
        <v>0</v>
      </c>
      <c r="AH617" s="3" t="b">
        <f t="shared" si="1863"/>
        <v>0</v>
      </c>
      <c r="AI617" s="3" t="b">
        <f t="shared" si="1863"/>
        <v>0</v>
      </c>
      <c r="AJ617" s="3" t="b">
        <f t="shared" si="1863"/>
        <v>0</v>
      </c>
      <c r="AK617" s="3" t="b">
        <f t="shared" si="1863"/>
        <v>0</v>
      </c>
      <c r="AL617" s="3" t="b">
        <f t="shared" si="1863"/>
        <v>0</v>
      </c>
      <c r="AM617" s="3" t="b">
        <f t="shared" si="1863"/>
        <v>0</v>
      </c>
      <c r="AN617" s="8" t="b">
        <f t="shared" si="1863"/>
        <v>0</v>
      </c>
      <c r="AO617" s="10" t="b">
        <f t="shared" si="11"/>
        <v>1</v>
      </c>
      <c r="AP617" s="3" t="b">
        <f t="shared" ref="AP617:AZ617" si="1864">AND(AO617,C617=P$21)</f>
        <v>0</v>
      </c>
      <c r="AQ617" s="3" t="b">
        <f t="shared" si="1864"/>
        <v>0</v>
      </c>
      <c r="AR617" s="3" t="b">
        <f t="shared" si="1864"/>
        <v>0</v>
      </c>
      <c r="AS617" s="3" t="b">
        <f t="shared" si="1864"/>
        <v>0</v>
      </c>
      <c r="AT617" s="3" t="b">
        <f t="shared" si="1864"/>
        <v>0</v>
      </c>
      <c r="AU617" s="3" t="b">
        <f t="shared" si="1864"/>
        <v>0</v>
      </c>
      <c r="AV617" s="3" t="b">
        <f t="shared" si="1864"/>
        <v>0</v>
      </c>
      <c r="AW617" s="3" t="b">
        <f t="shared" si="1864"/>
        <v>0</v>
      </c>
      <c r="AX617" s="3" t="b">
        <f t="shared" si="1864"/>
        <v>0</v>
      </c>
      <c r="AY617" s="3" t="b">
        <f t="shared" si="1864"/>
        <v>0</v>
      </c>
      <c r="AZ617" s="3" t="b">
        <f t="shared" si="1864"/>
        <v>0</v>
      </c>
    </row>
    <row r="618">
      <c r="A618" s="9" t="s">
        <v>672</v>
      </c>
      <c r="B618" s="3">
        <f t="shared" ref="B618:M618" si="1865">VALUE(MID($A618,B$1,1))</f>
        <v>1</v>
      </c>
      <c r="C618" s="3">
        <f t="shared" si="1865"/>
        <v>0</v>
      </c>
      <c r="D618" s="3">
        <f t="shared" si="1865"/>
        <v>1</v>
      </c>
      <c r="E618" s="3">
        <f t="shared" si="1865"/>
        <v>0</v>
      </c>
      <c r="F618" s="3">
        <f t="shared" si="1865"/>
        <v>0</v>
      </c>
      <c r="G618" s="3">
        <f t="shared" si="1865"/>
        <v>1</v>
      </c>
      <c r="H618" s="3">
        <f t="shared" si="1865"/>
        <v>0</v>
      </c>
      <c r="I618" s="3">
        <f t="shared" si="1865"/>
        <v>0</v>
      </c>
      <c r="J618" s="3">
        <f t="shared" si="1865"/>
        <v>0</v>
      </c>
      <c r="K618" s="3">
        <f t="shared" si="1865"/>
        <v>0</v>
      </c>
      <c r="L618" s="3">
        <f t="shared" si="1865"/>
        <v>0</v>
      </c>
      <c r="M618" s="3">
        <f t="shared" si="1865"/>
        <v>0</v>
      </c>
      <c r="AA618" s="3">
        <f t="shared" si="8"/>
        <v>2624</v>
      </c>
      <c r="AB618" s="7" t="b">
        <v>1</v>
      </c>
      <c r="AC618" s="3" t="b">
        <f t="shared" si="9"/>
        <v>0</v>
      </c>
      <c r="AD618" s="3" t="b">
        <f t="shared" ref="AD618:AN618" si="1866">AND(AC618,C618=P$15)</f>
        <v>0</v>
      </c>
      <c r="AE618" s="3" t="b">
        <f t="shared" si="1866"/>
        <v>0</v>
      </c>
      <c r="AF618" s="3" t="b">
        <f t="shared" si="1866"/>
        <v>0</v>
      </c>
      <c r="AG618" s="3" t="b">
        <f t="shared" si="1866"/>
        <v>0</v>
      </c>
      <c r="AH618" s="3" t="b">
        <f t="shared" si="1866"/>
        <v>0</v>
      </c>
      <c r="AI618" s="3" t="b">
        <f t="shared" si="1866"/>
        <v>0</v>
      </c>
      <c r="AJ618" s="3" t="b">
        <f t="shared" si="1866"/>
        <v>0</v>
      </c>
      <c r="AK618" s="3" t="b">
        <f t="shared" si="1866"/>
        <v>0</v>
      </c>
      <c r="AL618" s="3" t="b">
        <f t="shared" si="1866"/>
        <v>0</v>
      </c>
      <c r="AM618" s="3" t="b">
        <f t="shared" si="1866"/>
        <v>0</v>
      </c>
      <c r="AN618" s="8" t="b">
        <f t="shared" si="1866"/>
        <v>0</v>
      </c>
      <c r="AO618" s="10" t="b">
        <f t="shared" si="11"/>
        <v>1</v>
      </c>
      <c r="AP618" s="3" t="b">
        <f t="shared" ref="AP618:AZ618" si="1867">AND(AO618,C618=P$21)</f>
        <v>1</v>
      </c>
      <c r="AQ618" s="3" t="b">
        <f t="shared" si="1867"/>
        <v>1</v>
      </c>
      <c r="AR618" s="3" t="b">
        <f t="shared" si="1867"/>
        <v>1</v>
      </c>
      <c r="AS618" s="3" t="b">
        <f t="shared" si="1867"/>
        <v>0</v>
      </c>
      <c r="AT618" s="3" t="b">
        <f t="shared" si="1867"/>
        <v>0</v>
      </c>
      <c r="AU618" s="3" t="b">
        <f t="shared" si="1867"/>
        <v>0</v>
      </c>
      <c r="AV618" s="3" t="b">
        <f t="shared" si="1867"/>
        <v>0</v>
      </c>
      <c r="AW618" s="3" t="b">
        <f t="shared" si="1867"/>
        <v>0</v>
      </c>
      <c r="AX618" s="3" t="b">
        <f t="shared" si="1867"/>
        <v>0</v>
      </c>
      <c r="AY618" s="3" t="b">
        <f t="shared" si="1867"/>
        <v>0</v>
      </c>
      <c r="AZ618" s="3" t="b">
        <f t="shared" si="1867"/>
        <v>0</v>
      </c>
    </row>
    <row r="619">
      <c r="A619" s="9" t="s">
        <v>673</v>
      </c>
      <c r="B619" s="3">
        <f t="shared" ref="B619:M619" si="1868">VALUE(MID($A619,B$1,1))</f>
        <v>1</v>
      </c>
      <c r="C619" s="3">
        <f t="shared" si="1868"/>
        <v>0</v>
      </c>
      <c r="D619" s="3">
        <f t="shared" si="1868"/>
        <v>0</v>
      </c>
      <c r="E619" s="3">
        <f t="shared" si="1868"/>
        <v>1</v>
      </c>
      <c r="F619" s="3">
        <f t="shared" si="1868"/>
        <v>0</v>
      </c>
      <c r="G619" s="3">
        <f t="shared" si="1868"/>
        <v>1</v>
      </c>
      <c r="H619" s="3">
        <f t="shared" si="1868"/>
        <v>1</v>
      </c>
      <c r="I619" s="3">
        <f t="shared" si="1868"/>
        <v>0</v>
      </c>
      <c r="J619" s="3">
        <f t="shared" si="1868"/>
        <v>1</v>
      </c>
      <c r="K619" s="3">
        <f t="shared" si="1868"/>
        <v>1</v>
      </c>
      <c r="L619" s="3">
        <f t="shared" si="1868"/>
        <v>1</v>
      </c>
      <c r="M619" s="3">
        <f t="shared" si="1868"/>
        <v>0</v>
      </c>
      <c r="AA619" s="3">
        <f t="shared" si="8"/>
        <v>2414</v>
      </c>
      <c r="AB619" s="7" t="b">
        <v>1</v>
      </c>
      <c r="AC619" s="3" t="b">
        <f t="shared" si="9"/>
        <v>0</v>
      </c>
      <c r="AD619" s="3" t="b">
        <f t="shared" ref="AD619:AN619" si="1869">AND(AC619,C619=P$15)</f>
        <v>0</v>
      </c>
      <c r="AE619" s="3" t="b">
        <f t="shared" si="1869"/>
        <v>0</v>
      </c>
      <c r="AF619" s="3" t="b">
        <f t="shared" si="1869"/>
        <v>0</v>
      </c>
      <c r="AG619" s="3" t="b">
        <f t="shared" si="1869"/>
        <v>0</v>
      </c>
      <c r="AH619" s="3" t="b">
        <f t="shared" si="1869"/>
        <v>0</v>
      </c>
      <c r="AI619" s="3" t="b">
        <f t="shared" si="1869"/>
        <v>0</v>
      </c>
      <c r="AJ619" s="3" t="b">
        <f t="shared" si="1869"/>
        <v>0</v>
      </c>
      <c r="AK619" s="3" t="b">
        <f t="shared" si="1869"/>
        <v>0</v>
      </c>
      <c r="AL619" s="3" t="b">
        <f t="shared" si="1869"/>
        <v>0</v>
      </c>
      <c r="AM619" s="3" t="b">
        <f t="shared" si="1869"/>
        <v>0</v>
      </c>
      <c r="AN619" s="8" t="b">
        <f t="shared" si="1869"/>
        <v>0</v>
      </c>
      <c r="AO619" s="10" t="b">
        <f t="shared" si="11"/>
        <v>1</v>
      </c>
      <c r="AP619" s="3" t="b">
        <f t="shared" ref="AP619:AZ619" si="1870">AND(AO619,C619=P$21)</f>
        <v>1</v>
      </c>
      <c r="AQ619" s="3" t="b">
        <f t="shared" si="1870"/>
        <v>0</v>
      </c>
      <c r="AR619" s="3" t="b">
        <f t="shared" si="1870"/>
        <v>0</v>
      </c>
      <c r="AS619" s="3" t="b">
        <f t="shared" si="1870"/>
        <v>0</v>
      </c>
      <c r="AT619" s="3" t="b">
        <f t="shared" si="1870"/>
        <v>0</v>
      </c>
      <c r="AU619" s="3" t="b">
        <f t="shared" si="1870"/>
        <v>0</v>
      </c>
      <c r="AV619" s="3" t="b">
        <f t="shared" si="1870"/>
        <v>0</v>
      </c>
      <c r="AW619" s="3" t="b">
        <f t="shared" si="1870"/>
        <v>0</v>
      </c>
      <c r="AX619" s="3" t="b">
        <f t="shared" si="1870"/>
        <v>0</v>
      </c>
      <c r="AY619" s="3" t="b">
        <f t="shared" si="1870"/>
        <v>0</v>
      </c>
      <c r="AZ619" s="3" t="b">
        <f t="shared" si="1870"/>
        <v>0</v>
      </c>
    </row>
    <row r="620">
      <c r="A620" s="9" t="s">
        <v>674</v>
      </c>
      <c r="B620" s="3">
        <f t="shared" ref="B620:M620" si="1871">VALUE(MID($A620,B$1,1))</f>
        <v>1</v>
      </c>
      <c r="C620" s="3">
        <f t="shared" si="1871"/>
        <v>1</v>
      </c>
      <c r="D620" s="3">
        <f t="shared" si="1871"/>
        <v>0</v>
      </c>
      <c r="E620" s="3">
        <f t="shared" si="1871"/>
        <v>0</v>
      </c>
      <c r="F620" s="3">
        <f t="shared" si="1871"/>
        <v>0</v>
      </c>
      <c r="G620" s="3">
        <f t="shared" si="1871"/>
        <v>1</v>
      </c>
      <c r="H620" s="3">
        <f t="shared" si="1871"/>
        <v>1</v>
      </c>
      <c r="I620" s="3">
        <f t="shared" si="1871"/>
        <v>0</v>
      </c>
      <c r="J620" s="3">
        <f t="shared" si="1871"/>
        <v>1</v>
      </c>
      <c r="K620" s="3">
        <f t="shared" si="1871"/>
        <v>0</v>
      </c>
      <c r="L620" s="3">
        <f t="shared" si="1871"/>
        <v>1</v>
      </c>
      <c r="M620" s="3">
        <f t="shared" si="1871"/>
        <v>0</v>
      </c>
      <c r="AA620" s="3">
        <f t="shared" si="8"/>
        <v>3178</v>
      </c>
      <c r="AB620" s="7" t="b">
        <v>1</v>
      </c>
      <c r="AC620" s="3" t="b">
        <f t="shared" si="9"/>
        <v>0</v>
      </c>
      <c r="AD620" s="3" t="b">
        <f t="shared" ref="AD620:AN620" si="1872">AND(AC620,C620=P$15)</f>
        <v>0</v>
      </c>
      <c r="AE620" s="3" t="b">
        <f t="shared" si="1872"/>
        <v>0</v>
      </c>
      <c r="AF620" s="3" t="b">
        <f t="shared" si="1872"/>
        <v>0</v>
      </c>
      <c r="AG620" s="3" t="b">
        <f t="shared" si="1872"/>
        <v>0</v>
      </c>
      <c r="AH620" s="3" t="b">
        <f t="shared" si="1872"/>
        <v>0</v>
      </c>
      <c r="AI620" s="3" t="b">
        <f t="shared" si="1872"/>
        <v>0</v>
      </c>
      <c r="AJ620" s="3" t="b">
        <f t="shared" si="1872"/>
        <v>0</v>
      </c>
      <c r="AK620" s="3" t="b">
        <f t="shared" si="1872"/>
        <v>0</v>
      </c>
      <c r="AL620" s="3" t="b">
        <f t="shared" si="1872"/>
        <v>0</v>
      </c>
      <c r="AM620" s="3" t="b">
        <f t="shared" si="1872"/>
        <v>0</v>
      </c>
      <c r="AN620" s="8" t="b">
        <f t="shared" si="1872"/>
        <v>0</v>
      </c>
      <c r="AO620" s="10" t="b">
        <f t="shared" si="11"/>
        <v>1</v>
      </c>
      <c r="AP620" s="3" t="b">
        <f t="shared" ref="AP620:AZ620" si="1873">AND(AO620,C620=P$21)</f>
        <v>0</v>
      </c>
      <c r="AQ620" s="3" t="b">
        <f t="shared" si="1873"/>
        <v>0</v>
      </c>
      <c r="AR620" s="3" t="b">
        <f t="shared" si="1873"/>
        <v>0</v>
      </c>
      <c r="AS620" s="3" t="b">
        <f t="shared" si="1873"/>
        <v>0</v>
      </c>
      <c r="AT620" s="3" t="b">
        <f t="shared" si="1873"/>
        <v>0</v>
      </c>
      <c r="AU620" s="3" t="b">
        <f t="shared" si="1873"/>
        <v>0</v>
      </c>
      <c r="AV620" s="3" t="b">
        <f t="shared" si="1873"/>
        <v>0</v>
      </c>
      <c r="AW620" s="3" t="b">
        <f t="shared" si="1873"/>
        <v>0</v>
      </c>
      <c r="AX620" s="3" t="b">
        <f t="shared" si="1873"/>
        <v>0</v>
      </c>
      <c r="AY620" s="3" t="b">
        <f t="shared" si="1873"/>
        <v>0</v>
      </c>
      <c r="AZ620" s="3" t="b">
        <f t="shared" si="1873"/>
        <v>0</v>
      </c>
    </row>
    <row r="621">
      <c r="A621" s="9" t="s">
        <v>675</v>
      </c>
      <c r="B621" s="3">
        <f t="shared" ref="B621:M621" si="1874">VALUE(MID($A621,B$1,1))</f>
        <v>0</v>
      </c>
      <c r="C621" s="3">
        <f t="shared" si="1874"/>
        <v>1</v>
      </c>
      <c r="D621" s="3">
        <f t="shared" si="1874"/>
        <v>0</v>
      </c>
      <c r="E621" s="3">
        <f t="shared" si="1874"/>
        <v>0</v>
      </c>
      <c r="F621" s="3">
        <f t="shared" si="1874"/>
        <v>0</v>
      </c>
      <c r="G621" s="3">
        <f t="shared" si="1874"/>
        <v>0</v>
      </c>
      <c r="H621" s="3">
        <f t="shared" si="1874"/>
        <v>0</v>
      </c>
      <c r="I621" s="3">
        <f t="shared" si="1874"/>
        <v>0</v>
      </c>
      <c r="J621" s="3">
        <f t="shared" si="1874"/>
        <v>0</v>
      </c>
      <c r="K621" s="3">
        <f t="shared" si="1874"/>
        <v>1</v>
      </c>
      <c r="L621" s="3">
        <f t="shared" si="1874"/>
        <v>0</v>
      </c>
      <c r="M621" s="3">
        <f t="shared" si="1874"/>
        <v>1</v>
      </c>
      <c r="AA621" s="3">
        <f t="shared" si="8"/>
        <v>1029</v>
      </c>
      <c r="AB621" s="7" t="b">
        <v>1</v>
      </c>
      <c r="AC621" s="3" t="b">
        <f t="shared" si="9"/>
        <v>1</v>
      </c>
      <c r="AD621" s="3" t="b">
        <f t="shared" ref="AD621:AN621" si="1875">AND(AC621,C621=P$15)</f>
        <v>0</v>
      </c>
      <c r="AE621" s="3" t="b">
        <f t="shared" si="1875"/>
        <v>0</v>
      </c>
      <c r="AF621" s="3" t="b">
        <f t="shared" si="1875"/>
        <v>0</v>
      </c>
      <c r="AG621" s="3" t="b">
        <f t="shared" si="1875"/>
        <v>0</v>
      </c>
      <c r="AH621" s="3" t="b">
        <f t="shared" si="1875"/>
        <v>0</v>
      </c>
      <c r="AI621" s="3" t="b">
        <f t="shared" si="1875"/>
        <v>0</v>
      </c>
      <c r="AJ621" s="3" t="b">
        <f t="shared" si="1875"/>
        <v>0</v>
      </c>
      <c r="AK621" s="3" t="b">
        <f t="shared" si="1875"/>
        <v>0</v>
      </c>
      <c r="AL621" s="3" t="b">
        <f t="shared" si="1875"/>
        <v>0</v>
      </c>
      <c r="AM621" s="3" t="b">
        <f t="shared" si="1875"/>
        <v>0</v>
      </c>
      <c r="AN621" s="8" t="b">
        <f t="shared" si="1875"/>
        <v>0</v>
      </c>
      <c r="AO621" s="10" t="b">
        <f t="shared" si="11"/>
        <v>0</v>
      </c>
      <c r="AP621" s="3" t="b">
        <f t="shared" ref="AP621:AZ621" si="1876">AND(AO621,C621=P$21)</f>
        <v>0</v>
      </c>
      <c r="AQ621" s="3" t="b">
        <f t="shared" si="1876"/>
        <v>0</v>
      </c>
      <c r="AR621" s="3" t="b">
        <f t="shared" si="1876"/>
        <v>0</v>
      </c>
      <c r="AS621" s="3" t="b">
        <f t="shared" si="1876"/>
        <v>0</v>
      </c>
      <c r="AT621" s="3" t="b">
        <f t="shared" si="1876"/>
        <v>0</v>
      </c>
      <c r="AU621" s="3" t="b">
        <f t="shared" si="1876"/>
        <v>0</v>
      </c>
      <c r="AV621" s="3" t="b">
        <f t="shared" si="1876"/>
        <v>0</v>
      </c>
      <c r="AW621" s="3" t="b">
        <f t="shared" si="1876"/>
        <v>0</v>
      </c>
      <c r="AX621" s="3" t="b">
        <f t="shared" si="1876"/>
        <v>0</v>
      </c>
      <c r="AY621" s="3" t="b">
        <f t="shared" si="1876"/>
        <v>0</v>
      </c>
      <c r="AZ621" s="3" t="b">
        <f t="shared" si="1876"/>
        <v>0</v>
      </c>
    </row>
    <row r="622">
      <c r="A622" s="9" t="s">
        <v>676</v>
      </c>
      <c r="B622" s="3">
        <f t="shared" ref="B622:M622" si="1877">VALUE(MID($A622,B$1,1))</f>
        <v>0</v>
      </c>
      <c r="C622" s="3">
        <f t="shared" si="1877"/>
        <v>1</v>
      </c>
      <c r="D622" s="3">
        <f t="shared" si="1877"/>
        <v>1</v>
      </c>
      <c r="E622" s="3">
        <f t="shared" si="1877"/>
        <v>1</v>
      </c>
      <c r="F622" s="3">
        <f t="shared" si="1877"/>
        <v>1</v>
      </c>
      <c r="G622" s="3">
        <f t="shared" si="1877"/>
        <v>0</v>
      </c>
      <c r="H622" s="3">
        <f t="shared" si="1877"/>
        <v>0</v>
      </c>
      <c r="I622" s="3">
        <f t="shared" si="1877"/>
        <v>1</v>
      </c>
      <c r="J622" s="3">
        <f t="shared" si="1877"/>
        <v>0</v>
      </c>
      <c r="K622" s="3">
        <f t="shared" si="1877"/>
        <v>0</v>
      </c>
      <c r="L622" s="3">
        <f t="shared" si="1877"/>
        <v>1</v>
      </c>
      <c r="M622" s="3">
        <f t="shared" si="1877"/>
        <v>0</v>
      </c>
      <c r="AA622" s="3">
        <f t="shared" si="8"/>
        <v>1938</v>
      </c>
      <c r="AB622" s="7" t="b">
        <v>1</v>
      </c>
      <c r="AC622" s="3" t="b">
        <f t="shared" si="9"/>
        <v>1</v>
      </c>
      <c r="AD622" s="3" t="b">
        <f t="shared" ref="AD622:AN622" si="1878">AND(AC622,C622=P$15)</f>
        <v>0</v>
      </c>
      <c r="AE622" s="3" t="b">
        <f t="shared" si="1878"/>
        <v>0</v>
      </c>
      <c r="AF622" s="3" t="b">
        <f t="shared" si="1878"/>
        <v>0</v>
      </c>
      <c r="AG622" s="3" t="b">
        <f t="shared" si="1878"/>
        <v>0</v>
      </c>
      <c r="AH622" s="3" t="b">
        <f t="shared" si="1878"/>
        <v>0</v>
      </c>
      <c r="AI622" s="3" t="b">
        <f t="shared" si="1878"/>
        <v>0</v>
      </c>
      <c r="AJ622" s="3" t="b">
        <f t="shared" si="1878"/>
        <v>0</v>
      </c>
      <c r="AK622" s="3" t="b">
        <f t="shared" si="1878"/>
        <v>0</v>
      </c>
      <c r="AL622" s="3" t="b">
        <f t="shared" si="1878"/>
        <v>0</v>
      </c>
      <c r="AM622" s="3" t="b">
        <f t="shared" si="1878"/>
        <v>0</v>
      </c>
      <c r="AN622" s="8" t="b">
        <f t="shared" si="1878"/>
        <v>0</v>
      </c>
      <c r="AO622" s="10" t="b">
        <f t="shared" si="11"/>
        <v>0</v>
      </c>
      <c r="AP622" s="3" t="b">
        <f t="shared" ref="AP622:AZ622" si="1879">AND(AO622,C622=P$21)</f>
        <v>0</v>
      </c>
      <c r="AQ622" s="3" t="b">
        <f t="shared" si="1879"/>
        <v>0</v>
      </c>
      <c r="AR622" s="3" t="b">
        <f t="shared" si="1879"/>
        <v>0</v>
      </c>
      <c r="AS622" s="3" t="b">
        <f t="shared" si="1879"/>
        <v>0</v>
      </c>
      <c r="AT622" s="3" t="b">
        <f t="shared" si="1879"/>
        <v>0</v>
      </c>
      <c r="AU622" s="3" t="b">
        <f t="shared" si="1879"/>
        <v>0</v>
      </c>
      <c r="AV622" s="3" t="b">
        <f t="shared" si="1879"/>
        <v>0</v>
      </c>
      <c r="AW622" s="3" t="b">
        <f t="shared" si="1879"/>
        <v>0</v>
      </c>
      <c r="AX622" s="3" t="b">
        <f t="shared" si="1879"/>
        <v>0</v>
      </c>
      <c r="AY622" s="3" t="b">
        <f t="shared" si="1879"/>
        <v>0</v>
      </c>
      <c r="AZ622" s="3" t="b">
        <f t="shared" si="1879"/>
        <v>0</v>
      </c>
    </row>
    <row r="623">
      <c r="A623" s="9" t="s">
        <v>677</v>
      </c>
      <c r="B623" s="3">
        <f t="shared" ref="B623:M623" si="1880">VALUE(MID($A623,B$1,1))</f>
        <v>0</v>
      </c>
      <c r="C623" s="3">
        <f t="shared" si="1880"/>
        <v>0</v>
      </c>
      <c r="D623" s="3">
        <f t="shared" si="1880"/>
        <v>0</v>
      </c>
      <c r="E623" s="3">
        <f t="shared" si="1880"/>
        <v>0</v>
      </c>
      <c r="F623" s="3">
        <f t="shared" si="1880"/>
        <v>0</v>
      </c>
      <c r="G623" s="3">
        <f t="shared" si="1880"/>
        <v>1</v>
      </c>
      <c r="H623" s="3">
        <f t="shared" si="1880"/>
        <v>1</v>
      </c>
      <c r="I623" s="3">
        <f t="shared" si="1880"/>
        <v>0</v>
      </c>
      <c r="J623" s="3">
        <f t="shared" si="1880"/>
        <v>1</v>
      </c>
      <c r="K623" s="3">
        <f t="shared" si="1880"/>
        <v>1</v>
      </c>
      <c r="L623" s="3">
        <f t="shared" si="1880"/>
        <v>1</v>
      </c>
      <c r="M623" s="3">
        <f t="shared" si="1880"/>
        <v>1</v>
      </c>
      <c r="AA623" s="3">
        <f t="shared" si="8"/>
        <v>111</v>
      </c>
      <c r="AB623" s="7" t="b">
        <v>1</v>
      </c>
      <c r="AC623" s="3" t="b">
        <f t="shared" si="9"/>
        <v>1</v>
      </c>
      <c r="AD623" s="3" t="b">
        <f t="shared" ref="AD623:AN623" si="1881">AND(AC623,C623=P$15)</f>
        <v>1</v>
      </c>
      <c r="AE623" s="3" t="b">
        <f t="shared" si="1881"/>
        <v>0</v>
      </c>
      <c r="AF623" s="3" t="b">
        <f t="shared" si="1881"/>
        <v>0</v>
      </c>
      <c r="AG623" s="3" t="b">
        <f t="shared" si="1881"/>
        <v>0</v>
      </c>
      <c r="AH623" s="3" t="b">
        <f t="shared" si="1881"/>
        <v>0</v>
      </c>
      <c r="AI623" s="3" t="b">
        <f t="shared" si="1881"/>
        <v>0</v>
      </c>
      <c r="AJ623" s="3" t="b">
        <f t="shared" si="1881"/>
        <v>0</v>
      </c>
      <c r="AK623" s="3" t="b">
        <f t="shared" si="1881"/>
        <v>0</v>
      </c>
      <c r="AL623" s="3" t="b">
        <f t="shared" si="1881"/>
        <v>0</v>
      </c>
      <c r="AM623" s="3" t="b">
        <f t="shared" si="1881"/>
        <v>0</v>
      </c>
      <c r="AN623" s="8" t="b">
        <f t="shared" si="1881"/>
        <v>0</v>
      </c>
      <c r="AO623" s="10" t="b">
        <f t="shared" si="11"/>
        <v>0</v>
      </c>
      <c r="AP623" s="3" t="b">
        <f t="shared" ref="AP623:AZ623" si="1882">AND(AO623,C623=P$21)</f>
        <v>0</v>
      </c>
      <c r="AQ623" s="3" t="b">
        <f t="shared" si="1882"/>
        <v>0</v>
      </c>
      <c r="AR623" s="3" t="b">
        <f t="shared" si="1882"/>
        <v>0</v>
      </c>
      <c r="AS623" s="3" t="b">
        <f t="shared" si="1882"/>
        <v>0</v>
      </c>
      <c r="AT623" s="3" t="b">
        <f t="shared" si="1882"/>
        <v>0</v>
      </c>
      <c r="AU623" s="3" t="b">
        <f t="shared" si="1882"/>
        <v>0</v>
      </c>
      <c r="AV623" s="3" t="b">
        <f t="shared" si="1882"/>
        <v>0</v>
      </c>
      <c r="AW623" s="3" t="b">
        <f t="shared" si="1882"/>
        <v>0</v>
      </c>
      <c r="AX623" s="3" t="b">
        <f t="shared" si="1882"/>
        <v>0</v>
      </c>
      <c r="AY623" s="3" t="b">
        <f t="shared" si="1882"/>
        <v>0</v>
      </c>
      <c r="AZ623" s="3" t="b">
        <f t="shared" si="1882"/>
        <v>0</v>
      </c>
    </row>
    <row r="624">
      <c r="A624" s="9" t="s">
        <v>678</v>
      </c>
      <c r="B624" s="3">
        <f t="shared" ref="B624:M624" si="1883">VALUE(MID($A624,B$1,1))</f>
        <v>1</v>
      </c>
      <c r="C624" s="3">
        <f t="shared" si="1883"/>
        <v>0</v>
      </c>
      <c r="D624" s="3">
        <f t="shared" si="1883"/>
        <v>1</v>
      </c>
      <c r="E624" s="3">
        <f t="shared" si="1883"/>
        <v>1</v>
      </c>
      <c r="F624" s="3">
        <f t="shared" si="1883"/>
        <v>1</v>
      </c>
      <c r="G624" s="3">
        <f t="shared" si="1883"/>
        <v>0</v>
      </c>
      <c r="H624" s="3">
        <f t="shared" si="1883"/>
        <v>0</v>
      </c>
      <c r="I624" s="3">
        <f t="shared" si="1883"/>
        <v>1</v>
      </c>
      <c r="J624" s="3">
        <f t="shared" si="1883"/>
        <v>1</v>
      </c>
      <c r="K624" s="3">
        <f t="shared" si="1883"/>
        <v>1</v>
      </c>
      <c r="L624" s="3">
        <f t="shared" si="1883"/>
        <v>0</v>
      </c>
      <c r="M624" s="3">
        <f t="shared" si="1883"/>
        <v>0</v>
      </c>
      <c r="AA624" s="3">
        <f t="shared" si="8"/>
        <v>2972</v>
      </c>
      <c r="AB624" s="7" t="b">
        <v>1</v>
      </c>
      <c r="AC624" s="3" t="b">
        <f t="shared" si="9"/>
        <v>0</v>
      </c>
      <c r="AD624" s="3" t="b">
        <f t="shared" ref="AD624:AN624" si="1884">AND(AC624,C624=P$15)</f>
        <v>0</v>
      </c>
      <c r="AE624" s="3" t="b">
        <f t="shared" si="1884"/>
        <v>0</v>
      </c>
      <c r="AF624" s="3" t="b">
        <f t="shared" si="1884"/>
        <v>0</v>
      </c>
      <c r="AG624" s="3" t="b">
        <f t="shared" si="1884"/>
        <v>0</v>
      </c>
      <c r="AH624" s="3" t="b">
        <f t="shared" si="1884"/>
        <v>0</v>
      </c>
      <c r="AI624" s="3" t="b">
        <f t="shared" si="1884"/>
        <v>0</v>
      </c>
      <c r="AJ624" s="3" t="b">
        <f t="shared" si="1884"/>
        <v>0</v>
      </c>
      <c r="AK624" s="3" t="b">
        <f t="shared" si="1884"/>
        <v>0</v>
      </c>
      <c r="AL624" s="3" t="b">
        <f t="shared" si="1884"/>
        <v>0</v>
      </c>
      <c r="AM624" s="3" t="b">
        <f t="shared" si="1884"/>
        <v>0</v>
      </c>
      <c r="AN624" s="8" t="b">
        <f t="shared" si="1884"/>
        <v>0</v>
      </c>
      <c r="AO624" s="10" t="b">
        <f t="shared" si="11"/>
        <v>1</v>
      </c>
      <c r="AP624" s="3" t="b">
        <f t="shared" ref="AP624:AZ624" si="1885">AND(AO624,C624=P$21)</f>
        <v>1</v>
      </c>
      <c r="AQ624" s="3" t="b">
        <f t="shared" si="1885"/>
        <v>1</v>
      </c>
      <c r="AR624" s="3" t="b">
        <f t="shared" si="1885"/>
        <v>0</v>
      </c>
      <c r="AS624" s="3" t="b">
        <f t="shared" si="1885"/>
        <v>0</v>
      </c>
      <c r="AT624" s="3" t="b">
        <f t="shared" si="1885"/>
        <v>0</v>
      </c>
      <c r="AU624" s="3" t="b">
        <f t="shared" si="1885"/>
        <v>0</v>
      </c>
      <c r="AV624" s="3" t="b">
        <f t="shared" si="1885"/>
        <v>0</v>
      </c>
      <c r="AW624" s="3" t="b">
        <f t="shared" si="1885"/>
        <v>0</v>
      </c>
      <c r="AX624" s="3" t="b">
        <f t="shared" si="1885"/>
        <v>0</v>
      </c>
      <c r="AY624" s="3" t="b">
        <f t="shared" si="1885"/>
        <v>0</v>
      </c>
      <c r="AZ624" s="3" t="b">
        <f t="shared" si="1885"/>
        <v>0</v>
      </c>
    </row>
    <row r="625">
      <c r="A625" s="9" t="s">
        <v>679</v>
      </c>
      <c r="B625" s="3">
        <f t="shared" ref="B625:M625" si="1886">VALUE(MID($A625,B$1,1))</f>
        <v>1</v>
      </c>
      <c r="C625" s="3">
        <f t="shared" si="1886"/>
        <v>0</v>
      </c>
      <c r="D625" s="3">
        <f t="shared" si="1886"/>
        <v>1</v>
      </c>
      <c r="E625" s="3">
        <f t="shared" si="1886"/>
        <v>0</v>
      </c>
      <c r="F625" s="3">
        <f t="shared" si="1886"/>
        <v>0</v>
      </c>
      <c r="G625" s="3">
        <f t="shared" si="1886"/>
        <v>1</v>
      </c>
      <c r="H625" s="3">
        <f t="shared" si="1886"/>
        <v>0</v>
      </c>
      <c r="I625" s="3">
        <f t="shared" si="1886"/>
        <v>0</v>
      </c>
      <c r="J625" s="3">
        <f t="shared" si="1886"/>
        <v>1</v>
      </c>
      <c r="K625" s="3">
        <f t="shared" si="1886"/>
        <v>0</v>
      </c>
      <c r="L625" s="3">
        <f t="shared" si="1886"/>
        <v>1</v>
      </c>
      <c r="M625" s="3">
        <f t="shared" si="1886"/>
        <v>1</v>
      </c>
      <c r="AA625" s="3">
        <f t="shared" si="8"/>
        <v>2635</v>
      </c>
      <c r="AB625" s="7" t="b">
        <v>1</v>
      </c>
      <c r="AC625" s="3" t="b">
        <f t="shared" si="9"/>
        <v>0</v>
      </c>
      <c r="AD625" s="3" t="b">
        <f t="shared" ref="AD625:AN625" si="1887">AND(AC625,C625=P$15)</f>
        <v>0</v>
      </c>
      <c r="AE625" s="3" t="b">
        <f t="shared" si="1887"/>
        <v>0</v>
      </c>
      <c r="AF625" s="3" t="b">
        <f t="shared" si="1887"/>
        <v>0</v>
      </c>
      <c r="AG625" s="3" t="b">
        <f t="shared" si="1887"/>
        <v>0</v>
      </c>
      <c r="AH625" s="3" t="b">
        <f t="shared" si="1887"/>
        <v>0</v>
      </c>
      <c r="AI625" s="3" t="b">
        <f t="shared" si="1887"/>
        <v>0</v>
      </c>
      <c r="AJ625" s="3" t="b">
        <f t="shared" si="1887"/>
        <v>0</v>
      </c>
      <c r="AK625" s="3" t="b">
        <f t="shared" si="1887"/>
        <v>0</v>
      </c>
      <c r="AL625" s="3" t="b">
        <f t="shared" si="1887"/>
        <v>0</v>
      </c>
      <c r="AM625" s="3" t="b">
        <f t="shared" si="1887"/>
        <v>0</v>
      </c>
      <c r="AN625" s="8" t="b">
        <f t="shared" si="1887"/>
        <v>0</v>
      </c>
      <c r="AO625" s="10" t="b">
        <f t="shared" si="11"/>
        <v>1</v>
      </c>
      <c r="AP625" s="3" t="b">
        <f t="shared" ref="AP625:AZ625" si="1888">AND(AO625,C625=P$21)</f>
        <v>1</v>
      </c>
      <c r="AQ625" s="3" t="b">
        <f t="shared" si="1888"/>
        <v>1</v>
      </c>
      <c r="AR625" s="3" t="b">
        <f t="shared" si="1888"/>
        <v>1</v>
      </c>
      <c r="AS625" s="3" t="b">
        <f t="shared" si="1888"/>
        <v>0</v>
      </c>
      <c r="AT625" s="3" t="b">
        <f t="shared" si="1888"/>
        <v>0</v>
      </c>
      <c r="AU625" s="3" t="b">
        <f t="shared" si="1888"/>
        <v>0</v>
      </c>
      <c r="AV625" s="3" t="b">
        <f t="shared" si="1888"/>
        <v>0</v>
      </c>
      <c r="AW625" s="3" t="b">
        <f t="shared" si="1888"/>
        <v>0</v>
      </c>
      <c r="AX625" s="3" t="b">
        <f t="shared" si="1888"/>
        <v>0</v>
      </c>
      <c r="AY625" s="3" t="b">
        <f t="shared" si="1888"/>
        <v>0</v>
      </c>
      <c r="AZ625" s="3" t="b">
        <f t="shared" si="1888"/>
        <v>0</v>
      </c>
    </row>
    <row r="626">
      <c r="A626" s="9" t="s">
        <v>680</v>
      </c>
      <c r="B626" s="3">
        <f t="shared" ref="B626:M626" si="1889">VALUE(MID($A626,B$1,1))</f>
        <v>1</v>
      </c>
      <c r="C626" s="3">
        <f t="shared" si="1889"/>
        <v>0</v>
      </c>
      <c r="D626" s="3">
        <f t="shared" si="1889"/>
        <v>1</v>
      </c>
      <c r="E626" s="3">
        <f t="shared" si="1889"/>
        <v>1</v>
      </c>
      <c r="F626" s="3">
        <f t="shared" si="1889"/>
        <v>1</v>
      </c>
      <c r="G626" s="3">
        <f t="shared" si="1889"/>
        <v>1</v>
      </c>
      <c r="H626" s="3">
        <f t="shared" si="1889"/>
        <v>0</v>
      </c>
      <c r="I626" s="3">
        <f t="shared" si="1889"/>
        <v>1</v>
      </c>
      <c r="J626" s="3">
        <f t="shared" si="1889"/>
        <v>1</v>
      </c>
      <c r="K626" s="3">
        <f t="shared" si="1889"/>
        <v>0</v>
      </c>
      <c r="L626" s="3">
        <f t="shared" si="1889"/>
        <v>1</v>
      </c>
      <c r="M626" s="3">
        <f t="shared" si="1889"/>
        <v>0</v>
      </c>
      <c r="AA626" s="3">
        <f t="shared" si="8"/>
        <v>3034</v>
      </c>
      <c r="AB626" s="7" t="b">
        <v>1</v>
      </c>
      <c r="AC626" s="3" t="b">
        <f t="shared" si="9"/>
        <v>0</v>
      </c>
      <c r="AD626" s="3" t="b">
        <f t="shared" ref="AD626:AN626" si="1890">AND(AC626,C626=P$15)</f>
        <v>0</v>
      </c>
      <c r="AE626" s="3" t="b">
        <f t="shared" si="1890"/>
        <v>0</v>
      </c>
      <c r="AF626" s="3" t="b">
        <f t="shared" si="1890"/>
        <v>0</v>
      </c>
      <c r="AG626" s="3" t="b">
        <f t="shared" si="1890"/>
        <v>0</v>
      </c>
      <c r="AH626" s="3" t="b">
        <f t="shared" si="1890"/>
        <v>0</v>
      </c>
      <c r="AI626" s="3" t="b">
        <f t="shared" si="1890"/>
        <v>0</v>
      </c>
      <c r="AJ626" s="3" t="b">
        <f t="shared" si="1890"/>
        <v>0</v>
      </c>
      <c r="AK626" s="3" t="b">
        <f t="shared" si="1890"/>
        <v>0</v>
      </c>
      <c r="AL626" s="3" t="b">
        <f t="shared" si="1890"/>
        <v>0</v>
      </c>
      <c r="AM626" s="3" t="b">
        <f t="shared" si="1890"/>
        <v>0</v>
      </c>
      <c r="AN626" s="8" t="b">
        <f t="shared" si="1890"/>
        <v>0</v>
      </c>
      <c r="AO626" s="10" t="b">
        <f t="shared" si="11"/>
        <v>1</v>
      </c>
      <c r="AP626" s="3" t="b">
        <f t="shared" ref="AP626:AZ626" si="1891">AND(AO626,C626=P$21)</f>
        <v>1</v>
      </c>
      <c r="AQ626" s="3" t="b">
        <f t="shared" si="1891"/>
        <v>1</v>
      </c>
      <c r="AR626" s="3" t="b">
        <f t="shared" si="1891"/>
        <v>0</v>
      </c>
      <c r="AS626" s="3" t="b">
        <f t="shared" si="1891"/>
        <v>0</v>
      </c>
      <c r="AT626" s="3" t="b">
        <f t="shared" si="1891"/>
        <v>0</v>
      </c>
      <c r="AU626" s="3" t="b">
        <f t="shared" si="1891"/>
        <v>0</v>
      </c>
      <c r="AV626" s="3" t="b">
        <f t="shared" si="1891"/>
        <v>0</v>
      </c>
      <c r="AW626" s="3" t="b">
        <f t="shared" si="1891"/>
        <v>0</v>
      </c>
      <c r="AX626" s="3" t="b">
        <f t="shared" si="1891"/>
        <v>0</v>
      </c>
      <c r="AY626" s="3" t="b">
        <f t="shared" si="1891"/>
        <v>0</v>
      </c>
      <c r="AZ626" s="3" t="b">
        <f t="shared" si="1891"/>
        <v>0</v>
      </c>
    </row>
    <row r="627">
      <c r="A627" s="9" t="s">
        <v>681</v>
      </c>
      <c r="B627" s="3">
        <f t="shared" ref="B627:M627" si="1892">VALUE(MID($A627,B$1,1))</f>
        <v>1</v>
      </c>
      <c r="C627" s="3">
        <f t="shared" si="1892"/>
        <v>0</v>
      </c>
      <c r="D627" s="3">
        <f t="shared" si="1892"/>
        <v>1</v>
      </c>
      <c r="E627" s="3">
        <f t="shared" si="1892"/>
        <v>0</v>
      </c>
      <c r="F627" s="3">
        <f t="shared" si="1892"/>
        <v>0</v>
      </c>
      <c r="G627" s="3">
        <f t="shared" si="1892"/>
        <v>1</v>
      </c>
      <c r="H627" s="3">
        <f t="shared" si="1892"/>
        <v>0</v>
      </c>
      <c r="I627" s="3">
        <f t="shared" si="1892"/>
        <v>1</v>
      </c>
      <c r="J627" s="3">
        <f t="shared" si="1892"/>
        <v>0</v>
      </c>
      <c r="K627" s="3">
        <f t="shared" si="1892"/>
        <v>1</v>
      </c>
      <c r="L627" s="3">
        <f t="shared" si="1892"/>
        <v>1</v>
      </c>
      <c r="M627" s="3">
        <f t="shared" si="1892"/>
        <v>0</v>
      </c>
      <c r="AA627" s="3">
        <f t="shared" si="8"/>
        <v>2646</v>
      </c>
      <c r="AB627" s="7" t="b">
        <v>1</v>
      </c>
      <c r="AC627" s="3" t="b">
        <f t="shared" si="9"/>
        <v>0</v>
      </c>
      <c r="AD627" s="3" t="b">
        <f t="shared" ref="AD627:AN627" si="1893">AND(AC627,C627=P$15)</f>
        <v>0</v>
      </c>
      <c r="AE627" s="3" t="b">
        <f t="shared" si="1893"/>
        <v>0</v>
      </c>
      <c r="AF627" s="3" t="b">
        <f t="shared" si="1893"/>
        <v>0</v>
      </c>
      <c r="AG627" s="3" t="b">
        <f t="shared" si="1893"/>
        <v>0</v>
      </c>
      <c r="AH627" s="3" t="b">
        <f t="shared" si="1893"/>
        <v>0</v>
      </c>
      <c r="AI627" s="3" t="b">
        <f t="shared" si="1893"/>
        <v>0</v>
      </c>
      <c r="AJ627" s="3" t="b">
        <f t="shared" si="1893"/>
        <v>0</v>
      </c>
      <c r="AK627" s="3" t="b">
        <f t="shared" si="1893"/>
        <v>0</v>
      </c>
      <c r="AL627" s="3" t="b">
        <f t="shared" si="1893"/>
        <v>0</v>
      </c>
      <c r="AM627" s="3" t="b">
        <f t="shared" si="1893"/>
        <v>0</v>
      </c>
      <c r="AN627" s="8" t="b">
        <f t="shared" si="1893"/>
        <v>0</v>
      </c>
      <c r="AO627" s="10" t="b">
        <f t="shared" si="11"/>
        <v>1</v>
      </c>
      <c r="AP627" s="3" t="b">
        <f t="shared" ref="AP627:AZ627" si="1894">AND(AO627,C627=P$21)</f>
        <v>1</v>
      </c>
      <c r="AQ627" s="3" t="b">
        <f t="shared" si="1894"/>
        <v>1</v>
      </c>
      <c r="AR627" s="3" t="b">
        <f t="shared" si="1894"/>
        <v>1</v>
      </c>
      <c r="AS627" s="3" t="b">
        <f t="shared" si="1894"/>
        <v>0</v>
      </c>
      <c r="AT627" s="3" t="b">
        <f t="shared" si="1894"/>
        <v>0</v>
      </c>
      <c r="AU627" s="3" t="b">
        <f t="shared" si="1894"/>
        <v>0</v>
      </c>
      <c r="AV627" s="3" t="b">
        <f t="shared" si="1894"/>
        <v>0</v>
      </c>
      <c r="AW627" s="3" t="b">
        <f t="shared" si="1894"/>
        <v>0</v>
      </c>
      <c r="AX627" s="3" t="b">
        <f t="shared" si="1894"/>
        <v>0</v>
      </c>
      <c r="AY627" s="3" t="b">
        <f t="shared" si="1894"/>
        <v>0</v>
      </c>
      <c r="AZ627" s="3" t="b">
        <f t="shared" si="1894"/>
        <v>0</v>
      </c>
    </row>
    <row r="628">
      <c r="A628" s="9" t="s">
        <v>682</v>
      </c>
      <c r="B628" s="3">
        <f t="shared" ref="B628:M628" si="1895">VALUE(MID($A628,B$1,1))</f>
        <v>1</v>
      </c>
      <c r="C628" s="3">
        <f t="shared" si="1895"/>
        <v>1</v>
      </c>
      <c r="D628" s="3">
        <f t="shared" si="1895"/>
        <v>0</v>
      </c>
      <c r="E628" s="3">
        <f t="shared" si="1895"/>
        <v>0</v>
      </c>
      <c r="F628" s="3">
        <f t="shared" si="1895"/>
        <v>0</v>
      </c>
      <c r="G628" s="3">
        <f t="shared" si="1895"/>
        <v>1</v>
      </c>
      <c r="H628" s="3">
        <f t="shared" si="1895"/>
        <v>1</v>
      </c>
      <c r="I628" s="3">
        <f t="shared" si="1895"/>
        <v>0</v>
      </c>
      <c r="J628" s="3">
        <f t="shared" si="1895"/>
        <v>1</v>
      </c>
      <c r="K628" s="3">
        <f t="shared" si="1895"/>
        <v>1</v>
      </c>
      <c r="L628" s="3">
        <f t="shared" si="1895"/>
        <v>1</v>
      </c>
      <c r="M628" s="3">
        <f t="shared" si="1895"/>
        <v>1</v>
      </c>
      <c r="AA628" s="3">
        <f t="shared" si="8"/>
        <v>3183</v>
      </c>
      <c r="AB628" s="7" t="b">
        <v>1</v>
      </c>
      <c r="AC628" s="3" t="b">
        <f t="shared" si="9"/>
        <v>0</v>
      </c>
      <c r="AD628" s="3" t="b">
        <f t="shared" ref="AD628:AN628" si="1896">AND(AC628,C628=P$15)</f>
        <v>0</v>
      </c>
      <c r="AE628" s="3" t="b">
        <f t="shared" si="1896"/>
        <v>0</v>
      </c>
      <c r="AF628" s="3" t="b">
        <f t="shared" si="1896"/>
        <v>0</v>
      </c>
      <c r="AG628" s="3" t="b">
        <f t="shared" si="1896"/>
        <v>0</v>
      </c>
      <c r="AH628" s="3" t="b">
        <f t="shared" si="1896"/>
        <v>0</v>
      </c>
      <c r="AI628" s="3" t="b">
        <f t="shared" si="1896"/>
        <v>0</v>
      </c>
      <c r="AJ628" s="3" t="b">
        <f t="shared" si="1896"/>
        <v>0</v>
      </c>
      <c r="AK628" s="3" t="b">
        <f t="shared" si="1896"/>
        <v>0</v>
      </c>
      <c r="AL628" s="3" t="b">
        <f t="shared" si="1896"/>
        <v>0</v>
      </c>
      <c r="AM628" s="3" t="b">
        <f t="shared" si="1896"/>
        <v>0</v>
      </c>
      <c r="AN628" s="8" t="b">
        <f t="shared" si="1896"/>
        <v>0</v>
      </c>
      <c r="AO628" s="10" t="b">
        <f t="shared" si="11"/>
        <v>1</v>
      </c>
      <c r="AP628" s="3" t="b">
        <f t="shared" ref="AP628:AZ628" si="1897">AND(AO628,C628=P$21)</f>
        <v>0</v>
      </c>
      <c r="AQ628" s="3" t="b">
        <f t="shared" si="1897"/>
        <v>0</v>
      </c>
      <c r="AR628" s="3" t="b">
        <f t="shared" si="1897"/>
        <v>0</v>
      </c>
      <c r="AS628" s="3" t="b">
        <f t="shared" si="1897"/>
        <v>0</v>
      </c>
      <c r="AT628" s="3" t="b">
        <f t="shared" si="1897"/>
        <v>0</v>
      </c>
      <c r="AU628" s="3" t="b">
        <f t="shared" si="1897"/>
        <v>0</v>
      </c>
      <c r="AV628" s="3" t="b">
        <f t="shared" si="1897"/>
        <v>0</v>
      </c>
      <c r="AW628" s="3" t="b">
        <f t="shared" si="1897"/>
        <v>0</v>
      </c>
      <c r="AX628" s="3" t="b">
        <f t="shared" si="1897"/>
        <v>0</v>
      </c>
      <c r="AY628" s="3" t="b">
        <f t="shared" si="1897"/>
        <v>0</v>
      </c>
      <c r="AZ628" s="3" t="b">
        <f t="shared" si="1897"/>
        <v>0</v>
      </c>
    </row>
    <row r="629">
      <c r="A629" s="9" t="s">
        <v>683</v>
      </c>
      <c r="B629" s="3">
        <f t="shared" ref="B629:M629" si="1898">VALUE(MID($A629,B$1,1))</f>
        <v>1</v>
      </c>
      <c r="C629" s="3">
        <f t="shared" si="1898"/>
        <v>1</v>
      </c>
      <c r="D629" s="3">
        <f t="shared" si="1898"/>
        <v>0</v>
      </c>
      <c r="E629" s="3">
        <f t="shared" si="1898"/>
        <v>1</v>
      </c>
      <c r="F629" s="3">
        <f t="shared" si="1898"/>
        <v>1</v>
      </c>
      <c r="G629" s="3">
        <f t="shared" si="1898"/>
        <v>0</v>
      </c>
      <c r="H629" s="3">
        <f t="shared" si="1898"/>
        <v>0</v>
      </c>
      <c r="I629" s="3">
        <f t="shared" si="1898"/>
        <v>1</v>
      </c>
      <c r="J629" s="3">
        <f t="shared" si="1898"/>
        <v>0</v>
      </c>
      <c r="K629" s="3">
        <f t="shared" si="1898"/>
        <v>1</v>
      </c>
      <c r="L629" s="3">
        <f t="shared" si="1898"/>
        <v>1</v>
      </c>
      <c r="M629" s="3">
        <f t="shared" si="1898"/>
        <v>1</v>
      </c>
      <c r="AA629" s="3">
        <f t="shared" si="8"/>
        <v>3479</v>
      </c>
      <c r="AB629" s="7" t="b">
        <v>1</v>
      </c>
      <c r="AC629" s="3" t="b">
        <f t="shared" si="9"/>
        <v>0</v>
      </c>
      <c r="AD629" s="3" t="b">
        <f t="shared" ref="AD629:AN629" si="1899">AND(AC629,C629=P$15)</f>
        <v>0</v>
      </c>
      <c r="AE629" s="3" t="b">
        <f t="shared" si="1899"/>
        <v>0</v>
      </c>
      <c r="AF629" s="3" t="b">
        <f t="shared" si="1899"/>
        <v>0</v>
      </c>
      <c r="AG629" s="3" t="b">
        <f t="shared" si="1899"/>
        <v>0</v>
      </c>
      <c r="AH629" s="3" t="b">
        <f t="shared" si="1899"/>
        <v>0</v>
      </c>
      <c r="AI629" s="3" t="b">
        <f t="shared" si="1899"/>
        <v>0</v>
      </c>
      <c r="AJ629" s="3" t="b">
        <f t="shared" si="1899"/>
        <v>0</v>
      </c>
      <c r="AK629" s="3" t="b">
        <f t="shared" si="1899"/>
        <v>0</v>
      </c>
      <c r="AL629" s="3" t="b">
        <f t="shared" si="1899"/>
        <v>0</v>
      </c>
      <c r="AM629" s="3" t="b">
        <f t="shared" si="1899"/>
        <v>0</v>
      </c>
      <c r="AN629" s="8" t="b">
        <f t="shared" si="1899"/>
        <v>0</v>
      </c>
      <c r="AO629" s="10" t="b">
        <f t="shared" si="11"/>
        <v>1</v>
      </c>
      <c r="AP629" s="3" t="b">
        <f t="shared" ref="AP629:AZ629" si="1900">AND(AO629,C629=P$21)</f>
        <v>0</v>
      </c>
      <c r="AQ629" s="3" t="b">
        <f t="shared" si="1900"/>
        <v>0</v>
      </c>
      <c r="AR629" s="3" t="b">
        <f t="shared" si="1900"/>
        <v>0</v>
      </c>
      <c r="AS629" s="3" t="b">
        <f t="shared" si="1900"/>
        <v>0</v>
      </c>
      <c r="AT629" s="3" t="b">
        <f t="shared" si="1900"/>
        <v>0</v>
      </c>
      <c r="AU629" s="3" t="b">
        <f t="shared" si="1900"/>
        <v>0</v>
      </c>
      <c r="AV629" s="3" t="b">
        <f t="shared" si="1900"/>
        <v>0</v>
      </c>
      <c r="AW629" s="3" t="b">
        <f t="shared" si="1900"/>
        <v>0</v>
      </c>
      <c r="AX629" s="3" t="b">
        <f t="shared" si="1900"/>
        <v>0</v>
      </c>
      <c r="AY629" s="3" t="b">
        <f t="shared" si="1900"/>
        <v>0</v>
      </c>
      <c r="AZ629" s="3" t="b">
        <f t="shared" si="1900"/>
        <v>0</v>
      </c>
    </row>
    <row r="630">
      <c r="A630" s="9" t="s">
        <v>684</v>
      </c>
      <c r="B630" s="3">
        <f t="shared" ref="B630:M630" si="1901">VALUE(MID($A630,B$1,1))</f>
        <v>0</v>
      </c>
      <c r="C630" s="3">
        <f t="shared" si="1901"/>
        <v>1</v>
      </c>
      <c r="D630" s="3">
        <f t="shared" si="1901"/>
        <v>0</v>
      </c>
      <c r="E630" s="3">
        <f t="shared" si="1901"/>
        <v>1</v>
      </c>
      <c r="F630" s="3">
        <f t="shared" si="1901"/>
        <v>1</v>
      </c>
      <c r="G630" s="3">
        <f t="shared" si="1901"/>
        <v>1</v>
      </c>
      <c r="H630" s="3">
        <f t="shared" si="1901"/>
        <v>1</v>
      </c>
      <c r="I630" s="3">
        <f t="shared" si="1901"/>
        <v>1</v>
      </c>
      <c r="J630" s="3">
        <f t="shared" si="1901"/>
        <v>0</v>
      </c>
      <c r="K630" s="3">
        <f t="shared" si="1901"/>
        <v>1</v>
      </c>
      <c r="L630" s="3">
        <f t="shared" si="1901"/>
        <v>1</v>
      </c>
      <c r="M630" s="3">
        <f t="shared" si="1901"/>
        <v>1</v>
      </c>
      <c r="AA630" s="3">
        <f t="shared" si="8"/>
        <v>1527</v>
      </c>
      <c r="AB630" s="7" t="b">
        <v>1</v>
      </c>
      <c r="AC630" s="3" t="b">
        <f t="shared" si="9"/>
        <v>1</v>
      </c>
      <c r="AD630" s="3" t="b">
        <f t="shared" ref="AD630:AN630" si="1902">AND(AC630,C630=P$15)</f>
        <v>0</v>
      </c>
      <c r="AE630" s="3" t="b">
        <f t="shared" si="1902"/>
        <v>0</v>
      </c>
      <c r="AF630" s="3" t="b">
        <f t="shared" si="1902"/>
        <v>0</v>
      </c>
      <c r="AG630" s="3" t="b">
        <f t="shared" si="1902"/>
        <v>0</v>
      </c>
      <c r="AH630" s="3" t="b">
        <f t="shared" si="1902"/>
        <v>0</v>
      </c>
      <c r="AI630" s="3" t="b">
        <f t="shared" si="1902"/>
        <v>0</v>
      </c>
      <c r="AJ630" s="3" t="b">
        <f t="shared" si="1902"/>
        <v>0</v>
      </c>
      <c r="AK630" s="3" t="b">
        <f t="shared" si="1902"/>
        <v>0</v>
      </c>
      <c r="AL630" s="3" t="b">
        <f t="shared" si="1902"/>
        <v>0</v>
      </c>
      <c r="AM630" s="3" t="b">
        <f t="shared" si="1902"/>
        <v>0</v>
      </c>
      <c r="AN630" s="8" t="b">
        <f t="shared" si="1902"/>
        <v>0</v>
      </c>
      <c r="AO630" s="10" t="b">
        <f t="shared" si="11"/>
        <v>0</v>
      </c>
      <c r="AP630" s="3" t="b">
        <f t="shared" ref="AP630:AZ630" si="1903">AND(AO630,C630=P$21)</f>
        <v>0</v>
      </c>
      <c r="AQ630" s="3" t="b">
        <f t="shared" si="1903"/>
        <v>0</v>
      </c>
      <c r="AR630" s="3" t="b">
        <f t="shared" si="1903"/>
        <v>0</v>
      </c>
      <c r="AS630" s="3" t="b">
        <f t="shared" si="1903"/>
        <v>0</v>
      </c>
      <c r="AT630" s="3" t="b">
        <f t="shared" si="1903"/>
        <v>0</v>
      </c>
      <c r="AU630" s="3" t="b">
        <f t="shared" si="1903"/>
        <v>0</v>
      </c>
      <c r="AV630" s="3" t="b">
        <f t="shared" si="1903"/>
        <v>0</v>
      </c>
      <c r="AW630" s="3" t="b">
        <f t="shared" si="1903"/>
        <v>0</v>
      </c>
      <c r="AX630" s="3" t="b">
        <f t="shared" si="1903"/>
        <v>0</v>
      </c>
      <c r="AY630" s="3" t="b">
        <f t="shared" si="1903"/>
        <v>0</v>
      </c>
      <c r="AZ630" s="3" t="b">
        <f t="shared" si="1903"/>
        <v>0</v>
      </c>
    </row>
    <row r="631">
      <c r="A631" s="9" t="s">
        <v>685</v>
      </c>
      <c r="B631" s="3">
        <f t="shared" ref="B631:M631" si="1904">VALUE(MID($A631,B$1,1))</f>
        <v>0</v>
      </c>
      <c r="C631" s="3">
        <f t="shared" si="1904"/>
        <v>0</v>
      </c>
      <c r="D631" s="3">
        <f t="shared" si="1904"/>
        <v>1</v>
      </c>
      <c r="E631" s="3">
        <f t="shared" si="1904"/>
        <v>1</v>
      </c>
      <c r="F631" s="3">
        <f t="shared" si="1904"/>
        <v>0</v>
      </c>
      <c r="G631" s="3">
        <f t="shared" si="1904"/>
        <v>0</v>
      </c>
      <c r="H631" s="3">
        <f t="shared" si="1904"/>
        <v>1</v>
      </c>
      <c r="I631" s="3">
        <f t="shared" si="1904"/>
        <v>0</v>
      </c>
      <c r="J631" s="3">
        <f t="shared" si="1904"/>
        <v>1</v>
      </c>
      <c r="K631" s="3">
        <f t="shared" si="1904"/>
        <v>0</v>
      </c>
      <c r="L631" s="3">
        <f t="shared" si="1904"/>
        <v>1</v>
      </c>
      <c r="M631" s="3">
        <f t="shared" si="1904"/>
        <v>1</v>
      </c>
      <c r="AA631" s="3">
        <f t="shared" si="8"/>
        <v>811</v>
      </c>
      <c r="AB631" s="7" t="b">
        <v>1</v>
      </c>
      <c r="AC631" s="3" t="b">
        <f t="shared" si="9"/>
        <v>1</v>
      </c>
      <c r="AD631" s="3" t="b">
        <f t="shared" ref="AD631:AN631" si="1905">AND(AC631,C631=P$15)</f>
        <v>1</v>
      </c>
      <c r="AE631" s="3" t="b">
        <f t="shared" si="1905"/>
        <v>1</v>
      </c>
      <c r="AF631" s="3" t="b">
        <f t="shared" si="1905"/>
        <v>1</v>
      </c>
      <c r="AG631" s="3" t="b">
        <f t="shared" si="1905"/>
        <v>1</v>
      </c>
      <c r="AH631" s="3" t="b">
        <f t="shared" si="1905"/>
        <v>1</v>
      </c>
      <c r="AI631" s="3" t="b">
        <f t="shared" si="1905"/>
        <v>0</v>
      </c>
      <c r="AJ631" s="3" t="b">
        <f t="shared" si="1905"/>
        <v>0</v>
      </c>
      <c r="AK631" s="3" t="b">
        <f t="shared" si="1905"/>
        <v>0</v>
      </c>
      <c r="AL631" s="3" t="b">
        <f t="shared" si="1905"/>
        <v>0</v>
      </c>
      <c r="AM631" s="3" t="b">
        <f t="shared" si="1905"/>
        <v>0</v>
      </c>
      <c r="AN631" s="8" t="b">
        <f t="shared" si="1905"/>
        <v>0</v>
      </c>
      <c r="AO631" s="10" t="b">
        <f t="shared" si="11"/>
        <v>0</v>
      </c>
      <c r="AP631" s="3" t="b">
        <f t="shared" ref="AP631:AZ631" si="1906">AND(AO631,C631=P$21)</f>
        <v>0</v>
      </c>
      <c r="AQ631" s="3" t="b">
        <f t="shared" si="1906"/>
        <v>0</v>
      </c>
      <c r="AR631" s="3" t="b">
        <f t="shared" si="1906"/>
        <v>0</v>
      </c>
      <c r="AS631" s="3" t="b">
        <f t="shared" si="1906"/>
        <v>0</v>
      </c>
      <c r="AT631" s="3" t="b">
        <f t="shared" si="1906"/>
        <v>0</v>
      </c>
      <c r="AU631" s="3" t="b">
        <f t="shared" si="1906"/>
        <v>0</v>
      </c>
      <c r="AV631" s="3" t="b">
        <f t="shared" si="1906"/>
        <v>0</v>
      </c>
      <c r="AW631" s="3" t="b">
        <f t="shared" si="1906"/>
        <v>0</v>
      </c>
      <c r="AX631" s="3" t="b">
        <f t="shared" si="1906"/>
        <v>0</v>
      </c>
      <c r="AY631" s="3" t="b">
        <f t="shared" si="1906"/>
        <v>0</v>
      </c>
      <c r="AZ631" s="3" t="b">
        <f t="shared" si="1906"/>
        <v>0</v>
      </c>
    </row>
    <row r="632">
      <c r="A632" s="9" t="s">
        <v>686</v>
      </c>
      <c r="B632" s="3">
        <f t="shared" ref="B632:M632" si="1907">VALUE(MID($A632,B$1,1))</f>
        <v>0</v>
      </c>
      <c r="C632" s="3">
        <f t="shared" si="1907"/>
        <v>0</v>
      </c>
      <c r="D632" s="3">
        <f t="shared" si="1907"/>
        <v>1</v>
      </c>
      <c r="E632" s="3">
        <f t="shared" si="1907"/>
        <v>1</v>
      </c>
      <c r="F632" s="3">
        <f t="shared" si="1907"/>
        <v>1</v>
      </c>
      <c r="G632" s="3">
        <f t="shared" si="1907"/>
        <v>1</v>
      </c>
      <c r="H632" s="3">
        <f t="shared" si="1907"/>
        <v>1</v>
      </c>
      <c r="I632" s="3">
        <f t="shared" si="1907"/>
        <v>0</v>
      </c>
      <c r="J632" s="3">
        <f t="shared" si="1907"/>
        <v>0</v>
      </c>
      <c r="K632" s="3">
        <f t="shared" si="1907"/>
        <v>0</v>
      </c>
      <c r="L632" s="3">
        <f t="shared" si="1907"/>
        <v>0</v>
      </c>
      <c r="M632" s="3">
        <f t="shared" si="1907"/>
        <v>0</v>
      </c>
      <c r="AA632" s="3">
        <f t="shared" si="8"/>
        <v>992</v>
      </c>
      <c r="AB632" s="7" t="b">
        <v>1</v>
      </c>
      <c r="AC632" s="3" t="b">
        <f t="shared" si="9"/>
        <v>1</v>
      </c>
      <c r="AD632" s="3" t="b">
        <f t="shared" ref="AD632:AN632" si="1908">AND(AC632,C632=P$15)</f>
        <v>1</v>
      </c>
      <c r="AE632" s="3" t="b">
        <f t="shared" si="1908"/>
        <v>1</v>
      </c>
      <c r="AF632" s="3" t="b">
        <f t="shared" si="1908"/>
        <v>1</v>
      </c>
      <c r="AG632" s="3" t="b">
        <f t="shared" si="1908"/>
        <v>0</v>
      </c>
      <c r="AH632" s="3" t="b">
        <f t="shared" si="1908"/>
        <v>0</v>
      </c>
      <c r="AI632" s="3" t="b">
        <f t="shared" si="1908"/>
        <v>0</v>
      </c>
      <c r="AJ632" s="3" t="b">
        <f t="shared" si="1908"/>
        <v>0</v>
      </c>
      <c r="AK632" s="3" t="b">
        <f t="shared" si="1908"/>
        <v>0</v>
      </c>
      <c r="AL632" s="3" t="b">
        <f t="shared" si="1908"/>
        <v>0</v>
      </c>
      <c r="AM632" s="3" t="b">
        <f t="shared" si="1908"/>
        <v>0</v>
      </c>
      <c r="AN632" s="8" t="b">
        <f t="shared" si="1908"/>
        <v>0</v>
      </c>
      <c r="AO632" s="10" t="b">
        <f t="shared" si="11"/>
        <v>0</v>
      </c>
      <c r="AP632" s="3" t="b">
        <f t="shared" ref="AP632:AZ632" si="1909">AND(AO632,C632=P$21)</f>
        <v>0</v>
      </c>
      <c r="AQ632" s="3" t="b">
        <f t="shared" si="1909"/>
        <v>0</v>
      </c>
      <c r="AR632" s="3" t="b">
        <f t="shared" si="1909"/>
        <v>0</v>
      </c>
      <c r="AS632" s="3" t="b">
        <f t="shared" si="1909"/>
        <v>0</v>
      </c>
      <c r="AT632" s="3" t="b">
        <f t="shared" si="1909"/>
        <v>0</v>
      </c>
      <c r="AU632" s="3" t="b">
        <f t="shared" si="1909"/>
        <v>0</v>
      </c>
      <c r="AV632" s="3" t="b">
        <f t="shared" si="1909"/>
        <v>0</v>
      </c>
      <c r="AW632" s="3" t="b">
        <f t="shared" si="1909"/>
        <v>0</v>
      </c>
      <c r="AX632" s="3" t="b">
        <f t="shared" si="1909"/>
        <v>0</v>
      </c>
      <c r="AY632" s="3" t="b">
        <f t="shared" si="1909"/>
        <v>0</v>
      </c>
      <c r="AZ632" s="3" t="b">
        <f t="shared" si="1909"/>
        <v>0</v>
      </c>
    </row>
    <row r="633">
      <c r="A633" s="9" t="s">
        <v>687</v>
      </c>
      <c r="B633" s="3">
        <f t="shared" ref="B633:M633" si="1910">VALUE(MID($A633,B$1,1))</f>
        <v>0</v>
      </c>
      <c r="C633" s="3">
        <f t="shared" si="1910"/>
        <v>1</v>
      </c>
      <c r="D633" s="3">
        <f t="shared" si="1910"/>
        <v>1</v>
      </c>
      <c r="E633" s="3">
        <f t="shared" si="1910"/>
        <v>0</v>
      </c>
      <c r="F633" s="3">
        <f t="shared" si="1910"/>
        <v>1</v>
      </c>
      <c r="G633" s="3">
        <f t="shared" si="1910"/>
        <v>0</v>
      </c>
      <c r="H633" s="3">
        <f t="shared" si="1910"/>
        <v>0</v>
      </c>
      <c r="I633" s="3">
        <f t="shared" si="1910"/>
        <v>0</v>
      </c>
      <c r="J633" s="3">
        <f t="shared" si="1910"/>
        <v>1</v>
      </c>
      <c r="K633" s="3">
        <f t="shared" si="1910"/>
        <v>1</v>
      </c>
      <c r="L633" s="3">
        <f t="shared" si="1910"/>
        <v>1</v>
      </c>
      <c r="M633" s="3">
        <f t="shared" si="1910"/>
        <v>0</v>
      </c>
      <c r="AA633" s="3">
        <f t="shared" si="8"/>
        <v>1678</v>
      </c>
      <c r="AB633" s="7" t="b">
        <v>1</v>
      </c>
      <c r="AC633" s="3" t="b">
        <f t="shared" si="9"/>
        <v>1</v>
      </c>
      <c r="AD633" s="3" t="b">
        <f t="shared" ref="AD633:AN633" si="1911">AND(AC633,C633=P$15)</f>
        <v>0</v>
      </c>
      <c r="AE633" s="3" t="b">
        <f t="shared" si="1911"/>
        <v>0</v>
      </c>
      <c r="AF633" s="3" t="b">
        <f t="shared" si="1911"/>
        <v>0</v>
      </c>
      <c r="AG633" s="3" t="b">
        <f t="shared" si="1911"/>
        <v>0</v>
      </c>
      <c r="AH633" s="3" t="b">
        <f t="shared" si="1911"/>
        <v>0</v>
      </c>
      <c r="AI633" s="3" t="b">
        <f t="shared" si="1911"/>
        <v>0</v>
      </c>
      <c r="AJ633" s="3" t="b">
        <f t="shared" si="1911"/>
        <v>0</v>
      </c>
      <c r="AK633" s="3" t="b">
        <f t="shared" si="1911"/>
        <v>0</v>
      </c>
      <c r="AL633" s="3" t="b">
        <f t="shared" si="1911"/>
        <v>0</v>
      </c>
      <c r="AM633" s="3" t="b">
        <f t="shared" si="1911"/>
        <v>0</v>
      </c>
      <c r="AN633" s="8" t="b">
        <f t="shared" si="1911"/>
        <v>0</v>
      </c>
      <c r="AO633" s="10" t="b">
        <f t="shared" si="11"/>
        <v>0</v>
      </c>
      <c r="AP633" s="3" t="b">
        <f t="shared" ref="AP633:AZ633" si="1912">AND(AO633,C633=P$21)</f>
        <v>0</v>
      </c>
      <c r="AQ633" s="3" t="b">
        <f t="shared" si="1912"/>
        <v>0</v>
      </c>
      <c r="AR633" s="3" t="b">
        <f t="shared" si="1912"/>
        <v>0</v>
      </c>
      <c r="AS633" s="3" t="b">
        <f t="shared" si="1912"/>
        <v>0</v>
      </c>
      <c r="AT633" s="3" t="b">
        <f t="shared" si="1912"/>
        <v>0</v>
      </c>
      <c r="AU633" s="3" t="b">
        <f t="shared" si="1912"/>
        <v>0</v>
      </c>
      <c r="AV633" s="3" t="b">
        <f t="shared" si="1912"/>
        <v>0</v>
      </c>
      <c r="AW633" s="3" t="b">
        <f t="shared" si="1912"/>
        <v>0</v>
      </c>
      <c r="AX633" s="3" t="b">
        <f t="shared" si="1912"/>
        <v>0</v>
      </c>
      <c r="AY633" s="3" t="b">
        <f t="shared" si="1912"/>
        <v>0</v>
      </c>
      <c r="AZ633" s="3" t="b">
        <f t="shared" si="1912"/>
        <v>0</v>
      </c>
    </row>
    <row r="634">
      <c r="A634" s="9" t="s">
        <v>688</v>
      </c>
      <c r="B634" s="3">
        <f t="shared" ref="B634:M634" si="1913">VALUE(MID($A634,B$1,1))</f>
        <v>1</v>
      </c>
      <c r="C634" s="3">
        <f t="shared" si="1913"/>
        <v>0</v>
      </c>
      <c r="D634" s="3">
        <f t="shared" si="1913"/>
        <v>0</v>
      </c>
      <c r="E634" s="3">
        <f t="shared" si="1913"/>
        <v>0</v>
      </c>
      <c r="F634" s="3">
        <f t="shared" si="1913"/>
        <v>1</v>
      </c>
      <c r="G634" s="3">
        <f t="shared" si="1913"/>
        <v>1</v>
      </c>
      <c r="H634" s="3">
        <f t="shared" si="1913"/>
        <v>1</v>
      </c>
      <c r="I634" s="3">
        <f t="shared" si="1913"/>
        <v>1</v>
      </c>
      <c r="J634" s="3">
        <f t="shared" si="1913"/>
        <v>1</v>
      </c>
      <c r="K634" s="3">
        <f t="shared" si="1913"/>
        <v>1</v>
      </c>
      <c r="L634" s="3">
        <f t="shared" si="1913"/>
        <v>0</v>
      </c>
      <c r="M634" s="3">
        <f t="shared" si="1913"/>
        <v>0</v>
      </c>
      <c r="AA634" s="3">
        <f t="shared" si="8"/>
        <v>2300</v>
      </c>
      <c r="AB634" s="7" t="b">
        <v>1</v>
      </c>
      <c r="AC634" s="3" t="b">
        <f t="shared" si="9"/>
        <v>0</v>
      </c>
      <c r="AD634" s="3" t="b">
        <f t="shared" ref="AD634:AN634" si="1914">AND(AC634,C634=P$15)</f>
        <v>0</v>
      </c>
      <c r="AE634" s="3" t="b">
        <f t="shared" si="1914"/>
        <v>0</v>
      </c>
      <c r="AF634" s="3" t="b">
        <f t="shared" si="1914"/>
        <v>0</v>
      </c>
      <c r="AG634" s="3" t="b">
        <f t="shared" si="1914"/>
        <v>0</v>
      </c>
      <c r="AH634" s="3" t="b">
        <f t="shared" si="1914"/>
        <v>0</v>
      </c>
      <c r="AI634" s="3" t="b">
        <f t="shared" si="1914"/>
        <v>0</v>
      </c>
      <c r="AJ634" s="3" t="b">
        <f t="shared" si="1914"/>
        <v>0</v>
      </c>
      <c r="AK634" s="3" t="b">
        <f t="shared" si="1914"/>
        <v>0</v>
      </c>
      <c r="AL634" s="3" t="b">
        <f t="shared" si="1914"/>
        <v>0</v>
      </c>
      <c r="AM634" s="3" t="b">
        <f t="shared" si="1914"/>
        <v>0</v>
      </c>
      <c r="AN634" s="8" t="b">
        <f t="shared" si="1914"/>
        <v>0</v>
      </c>
      <c r="AO634" s="10" t="b">
        <f t="shared" si="11"/>
        <v>1</v>
      </c>
      <c r="AP634" s="3" t="b">
        <f t="shared" ref="AP634:AZ634" si="1915">AND(AO634,C634=P$21)</f>
        <v>1</v>
      </c>
      <c r="AQ634" s="3" t="b">
        <f t="shared" si="1915"/>
        <v>0</v>
      </c>
      <c r="AR634" s="3" t="b">
        <f t="shared" si="1915"/>
        <v>0</v>
      </c>
      <c r="AS634" s="3" t="b">
        <f t="shared" si="1915"/>
        <v>0</v>
      </c>
      <c r="AT634" s="3" t="b">
        <f t="shared" si="1915"/>
        <v>0</v>
      </c>
      <c r="AU634" s="3" t="b">
        <f t="shared" si="1915"/>
        <v>0</v>
      </c>
      <c r="AV634" s="3" t="b">
        <f t="shared" si="1915"/>
        <v>0</v>
      </c>
      <c r="AW634" s="3" t="b">
        <f t="shared" si="1915"/>
        <v>0</v>
      </c>
      <c r="AX634" s="3" t="b">
        <f t="shared" si="1915"/>
        <v>0</v>
      </c>
      <c r="AY634" s="3" t="b">
        <f t="shared" si="1915"/>
        <v>0</v>
      </c>
      <c r="AZ634" s="3" t="b">
        <f t="shared" si="1915"/>
        <v>0</v>
      </c>
    </row>
    <row r="635">
      <c r="A635" s="9" t="s">
        <v>689</v>
      </c>
      <c r="B635" s="3">
        <f t="shared" ref="B635:M635" si="1916">VALUE(MID($A635,B$1,1))</f>
        <v>0</v>
      </c>
      <c r="C635" s="3">
        <f t="shared" si="1916"/>
        <v>0</v>
      </c>
      <c r="D635" s="3">
        <f t="shared" si="1916"/>
        <v>1</v>
      </c>
      <c r="E635" s="3">
        <f t="shared" si="1916"/>
        <v>0</v>
      </c>
      <c r="F635" s="3">
        <f t="shared" si="1916"/>
        <v>0</v>
      </c>
      <c r="G635" s="3">
        <f t="shared" si="1916"/>
        <v>1</v>
      </c>
      <c r="H635" s="3">
        <f t="shared" si="1916"/>
        <v>1</v>
      </c>
      <c r="I635" s="3">
        <f t="shared" si="1916"/>
        <v>1</v>
      </c>
      <c r="J635" s="3">
        <f t="shared" si="1916"/>
        <v>1</v>
      </c>
      <c r="K635" s="3">
        <f t="shared" si="1916"/>
        <v>1</v>
      </c>
      <c r="L635" s="3">
        <f t="shared" si="1916"/>
        <v>0</v>
      </c>
      <c r="M635" s="3">
        <f t="shared" si="1916"/>
        <v>1</v>
      </c>
      <c r="AA635" s="3">
        <f t="shared" si="8"/>
        <v>637</v>
      </c>
      <c r="AB635" s="7" t="b">
        <v>1</v>
      </c>
      <c r="AC635" s="3" t="b">
        <f t="shared" si="9"/>
        <v>1</v>
      </c>
      <c r="AD635" s="3" t="b">
        <f t="shared" ref="AD635:AN635" si="1917">AND(AC635,C635=P$15)</f>
        <v>1</v>
      </c>
      <c r="AE635" s="3" t="b">
        <f t="shared" si="1917"/>
        <v>1</v>
      </c>
      <c r="AF635" s="3" t="b">
        <f t="shared" si="1917"/>
        <v>0</v>
      </c>
      <c r="AG635" s="3" t="b">
        <f t="shared" si="1917"/>
        <v>0</v>
      </c>
      <c r="AH635" s="3" t="b">
        <f t="shared" si="1917"/>
        <v>0</v>
      </c>
      <c r="AI635" s="3" t="b">
        <f t="shared" si="1917"/>
        <v>0</v>
      </c>
      <c r="AJ635" s="3" t="b">
        <f t="shared" si="1917"/>
        <v>0</v>
      </c>
      <c r="AK635" s="3" t="b">
        <f t="shared" si="1917"/>
        <v>0</v>
      </c>
      <c r="AL635" s="3" t="b">
        <f t="shared" si="1917"/>
        <v>0</v>
      </c>
      <c r="AM635" s="3" t="b">
        <f t="shared" si="1917"/>
        <v>0</v>
      </c>
      <c r="AN635" s="8" t="b">
        <f t="shared" si="1917"/>
        <v>0</v>
      </c>
      <c r="AO635" s="10" t="b">
        <f t="shared" si="11"/>
        <v>0</v>
      </c>
      <c r="AP635" s="3" t="b">
        <f t="shared" ref="AP635:AZ635" si="1918">AND(AO635,C635=P$21)</f>
        <v>0</v>
      </c>
      <c r="AQ635" s="3" t="b">
        <f t="shared" si="1918"/>
        <v>0</v>
      </c>
      <c r="AR635" s="3" t="b">
        <f t="shared" si="1918"/>
        <v>0</v>
      </c>
      <c r="AS635" s="3" t="b">
        <f t="shared" si="1918"/>
        <v>0</v>
      </c>
      <c r="AT635" s="3" t="b">
        <f t="shared" si="1918"/>
        <v>0</v>
      </c>
      <c r="AU635" s="3" t="b">
        <f t="shared" si="1918"/>
        <v>0</v>
      </c>
      <c r="AV635" s="3" t="b">
        <f t="shared" si="1918"/>
        <v>0</v>
      </c>
      <c r="AW635" s="3" t="b">
        <f t="shared" si="1918"/>
        <v>0</v>
      </c>
      <c r="AX635" s="3" t="b">
        <f t="shared" si="1918"/>
        <v>0</v>
      </c>
      <c r="AY635" s="3" t="b">
        <f t="shared" si="1918"/>
        <v>0</v>
      </c>
      <c r="AZ635" s="3" t="b">
        <f t="shared" si="1918"/>
        <v>0</v>
      </c>
    </row>
    <row r="636">
      <c r="A636" s="9" t="s">
        <v>690</v>
      </c>
      <c r="B636" s="3">
        <f t="shared" ref="B636:M636" si="1919">VALUE(MID($A636,B$1,1))</f>
        <v>1</v>
      </c>
      <c r="C636" s="3">
        <f t="shared" si="1919"/>
        <v>0</v>
      </c>
      <c r="D636" s="3">
        <f t="shared" si="1919"/>
        <v>0</v>
      </c>
      <c r="E636" s="3">
        <f t="shared" si="1919"/>
        <v>1</v>
      </c>
      <c r="F636" s="3">
        <f t="shared" si="1919"/>
        <v>0</v>
      </c>
      <c r="G636" s="3">
        <f t="shared" si="1919"/>
        <v>1</v>
      </c>
      <c r="H636" s="3">
        <f t="shared" si="1919"/>
        <v>0</v>
      </c>
      <c r="I636" s="3">
        <f t="shared" si="1919"/>
        <v>1</v>
      </c>
      <c r="J636" s="3">
        <f t="shared" si="1919"/>
        <v>0</v>
      </c>
      <c r="K636" s="3">
        <f t="shared" si="1919"/>
        <v>1</v>
      </c>
      <c r="L636" s="3">
        <f t="shared" si="1919"/>
        <v>0</v>
      </c>
      <c r="M636" s="3">
        <f t="shared" si="1919"/>
        <v>0</v>
      </c>
      <c r="AA636" s="3">
        <f t="shared" si="8"/>
        <v>2388</v>
      </c>
      <c r="AB636" s="7" t="b">
        <v>1</v>
      </c>
      <c r="AC636" s="3" t="b">
        <f t="shared" si="9"/>
        <v>0</v>
      </c>
      <c r="AD636" s="3" t="b">
        <f t="shared" ref="AD636:AN636" si="1920">AND(AC636,C636=P$15)</f>
        <v>0</v>
      </c>
      <c r="AE636" s="3" t="b">
        <f t="shared" si="1920"/>
        <v>0</v>
      </c>
      <c r="AF636" s="3" t="b">
        <f t="shared" si="1920"/>
        <v>0</v>
      </c>
      <c r="AG636" s="3" t="b">
        <f t="shared" si="1920"/>
        <v>0</v>
      </c>
      <c r="AH636" s="3" t="b">
        <f t="shared" si="1920"/>
        <v>0</v>
      </c>
      <c r="AI636" s="3" t="b">
        <f t="shared" si="1920"/>
        <v>0</v>
      </c>
      <c r="AJ636" s="3" t="b">
        <f t="shared" si="1920"/>
        <v>0</v>
      </c>
      <c r="AK636" s="3" t="b">
        <f t="shared" si="1920"/>
        <v>0</v>
      </c>
      <c r="AL636" s="3" t="b">
        <f t="shared" si="1920"/>
        <v>0</v>
      </c>
      <c r="AM636" s="3" t="b">
        <f t="shared" si="1920"/>
        <v>0</v>
      </c>
      <c r="AN636" s="8" t="b">
        <f t="shared" si="1920"/>
        <v>0</v>
      </c>
      <c r="AO636" s="10" t="b">
        <f t="shared" si="11"/>
        <v>1</v>
      </c>
      <c r="AP636" s="3" t="b">
        <f t="shared" ref="AP636:AZ636" si="1921">AND(AO636,C636=P$21)</f>
        <v>1</v>
      </c>
      <c r="AQ636" s="3" t="b">
        <f t="shared" si="1921"/>
        <v>0</v>
      </c>
      <c r="AR636" s="3" t="b">
        <f t="shared" si="1921"/>
        <v>0</v>
      </c>
      <c r="AS636" s="3" t="b">
        <f t="shared" si="1921"/>
        <v>0</v>
      </c>
      <c r="AT636" s="3" t="b">
        <f t="shared" si="1921"/>
        <v>0</v>
      </c>
      <c r="AU636" s="3" t="b">
        <f t="shared" si="1921"/>
        <v>0</v>
      </c>
      <c r="AV636" s="3" t="b">
        <f t="shared" si="1921"/>
        <v>0</v>
      </c>
      <c r="AW636" s="3" t="b">
        <f t="shared" si="1921"/>
        <v>0</v>
      </c>
      <c r="AX636" s="3" t="b">
        <f t="shared" si="1921"/>
        <v>0</v>
      </c>
      <c r="AY636" s="3" t="b">
        <f t="shared" si="1921"/>
        <v>0</v>
      </c>
      <c r="AZ636" s="3" t="b">
        <f t="shared" si="1921"/>
        <v>0</v>
      </c>
    </row>
    <row r="637">
      <c r="A637" s="9" t="s">
        <v>691</v>
      </c>
      <c r="B637" s="3">
        <f t="shared" ref="B637:M637" si="1922">VALUE(MID($A637,B$1,1))</f>
        <v>0</v>
      </c>
      <c r="C637" s="3">
        <f t="shared" si="1922"/>
        <v>1</v>
      </c>
      <c r="D637" s="3">
        <f t="shared" si="1922"/>
        <v>1</v>
      </c>
      <c r="E637" s="3">
        <f t="shared" si="1922"/>
        <v>1</v>
      </c>
      <c r="F637" s="3">
        <f t="shared" si="1922"/>
        <v>0</v>
      </c>
      <c r="G637" s="3">
        <f t="shared" si="1922"/>
        <v>1</v>
      </c>
      <c r="H637" s="3">
        <f t="shared" si="1922"/>
        <v>1</v>
      </c>
      <c r="I637" s="3">
        <f t="shared" si="1922"/>
        <v>1</v>
      </c>
      <c r="J637" s="3">
        <f t="shared" si="1922"/>
        <v>0</v>
      </c>
      <c r="K637" s="3">
        <f t="shared" si="1922"/>
        <v>0</v>
      </c>
      <c r="L637" s="3">
        <f t="shared" si="1922"/>
        <v>1</v>
      </c>
      <c r="M637" s="3">
        <f t="shared" si="1922"/>
        <v>1</v>
      </c>
      <c r="AA637" s="3">
        <f t="shared" si="8"/>
        <v>1907</v>
      </c>
      <c r="AB637" s="7" t="b">
        <v>1</v>
      </c>
      <c r="AC637" s="3" t="b">
        <f t="shared" si="9"/>
        <v>1</v>
      </c>
      <c r="AD637" s="3" t="b">
        <f t="shared" ref="AD637:AN637" si="1923">AND(AC637,C637=P$15)</f>
        <v>0</v>
      </c>
      <c r="AE637" s="3" t="b">
        <f t="shared" si="1923"/>
        <v>0</v>
      </c>
      <c r="AF637" s="3" t="b">
        <f t="shared" si="1923"/>
        <v>0</v>
      </c>
      <c r="AG637" s="3" t="b">
        <f t="shared" si="1923"/>
        <v>0</v>
      </c>
      <c r="AH637" s="3" t="b">
        <f t="shared" si="1923"/>
        <v>0</v>
      </c>
      <c r="AI637" s="3" t="b">
        <f t="shared" si="1923"/>
        <v>0</v>
      </c>
      <c r="AJ637" s="3" t="b">
        <f t="shared" si="1923"/>
        <v>0</v>
      </c>
      <c r="AK637" s="3" t="b">
        <f t="shared" si="1923"/>
        <v>0</v>
      </c>
      <c r="AL637" s="3" t="b">
        <f t="shared" si="1923"/>
        <v>0</v>
      </c>
      <c r="AM637" s="3" t="b">
        <f t="shared" si="1923"/>
        <v>0</v>
      </c>
      <c r="AN637" s="8" t="b">
        <f t="shared" si="1923"/>
        <v>0</v>
      </c>
      <c r="AO637" s="10" t="b">
        <f t="shared" si="11"/>
        <v>0</v>
      </c>
      <c r="AP637" s="3" t="b">
        <f t="shared" ref="AP637:AZ637" si="1924">AND(AO637,C637=P$21)</f>
        <v>0</v>
      </c>
      <c r="AQ637" s="3" t="b">
        <f t="shared" si="1924"/>
        <v>0</v>
      </c>
      <c r="AR637" s="3" t="b">
        <f t="shared" si="1924"/>
        <v>0</v>
      </c>
      <c r="AS637" s="3" t="b">
        <f t="shared" si="1924"/>
        <v>0</v>
      </c>
      <c r="AT637" s="3" t="b">
        <f t="shared" si="1924"/>
        <v>0</v>
      </c>
      <c r="AU637" s="3" t="b">
        <f t="shared" si="1924"/>
        <v>0</v>
      </c>
      <c r="AV637" s="3" t="b">
        <f t="shared" si="1924"/>
        <v>0</v>
      </c>
      <c r="AW637" s="3" t="b">
        <f t="shared" si="1924"/>
        <v>0</v>
      </c>
      <c r="AX637" s="3" t="b">
        <f t="shared" si="1924"/>
        <v>0</v>
      </c>
      <c r="AY637" s="3" t="b">
        <f t="shared" si="1924"/>
        <v>0</v>
      </c>
      <c r="AZ637" s="3" t="b">
        <f t="shared" si="1924"/>
        <v>0</v>
      </c>
    </row>
    <row r="638">
      <c r="A638" s="9" t="s">
        <v>692</v>
      </c>
      <c r="B638" s="3">
        <f t="shared" ref="B638:M638" si="1925">VALUE(MID($A638,B$1,1))</f>
        <v>1</v>
      </c>
      <c r="C638" s="3">
        <f t="shared" si="1925"/>
        <v>1</v>
      </c>
      <c r="D638" s="3">
        <f t="shared" si="1925"/>
        <v>0</v>
      </c>
      <c r="E638" s="3">
        <f t="shared" si="1925"/>
        <v>1</v>
      </c>
      <c r="F638" s="3">
        <f t="shared" si="1925"/>
        <v>1</v>
      </c>
      <c r="G638" s="3">
        <f t="shared" si="1925"/>
        <v>1</v>
      </c>
      <c r="H638" s="3">
        <f t="shared" si="1925"/>
        <v>1</v>
      </c>
      <c r="I638" s="3">
        <f t="shared" si="1925"/>
        <v>0</v>
      </c>
      <c r="J638" s="3">
        <f t="shared" si="1925"/>
        <v>0</v>
      </c>
      <c r="K638" s="3">
        <f t="shared" si="1925"/>
        <v>0</v>
      </c>
      <c r="L638" s="3">
        <f t="shared" si="1925"/>
        <v>0</v>
      </c>
      <c r="M638" s="3">
        <f t="shared" si="1925"/>
        <v>1</v>
      </c>
      <c r="AA638" s="3">
        <f t="shared" si="8"/>
        <v>3553</v>
      </c>
      <c r="AB638" s="7" t="b">
        <v>1</v>
      </c>
      <c r="AC638" s="3" t="b">
        <f t="shared" si="9"/>
        <v>0</v>
      </c>
      <c r="AD638" s="3" t="b">
        <f t="shared" ref="AD638:AN638" si="1926">AND(AC638,C638=P$15)</f>
        <v>0</v>
      </c>
      <c r="AE638" s="3" t="b">
        <f t="shared" si="1926"/>
        <v>0</v>
      </c>
      <c r="AF638" s="3" t="b">
        <f t="shared" si="1926"/>
        <v>0</v>
      </c>
      <c r="AG638" s="3" t="b">
        <f t="shared" si="1926"/>
        <v>0</v>
      </c>
      <c r="AH638" s="3" t="b">
        <f t="shared" si="1926"/>
        <v>0</v>
      </c>
      <c r="AI638" s="3" t="b">
        <f t="shared" si="1926"/>
        <v>0</v>
      </c>
      <c r="AJ638" s="3" t="b">
        <f t="shared" si="1926"/>
        <v>0</v>
      </c>
      <c r="AK638" s="3" t="b">
        <f t="shared" si="1926"/>
        <v>0</v>
      </c>
      <c r="AL638" s="3" t="b">
        <f t="shared" si="1926"/>
        <v>0</v>
      </c>
      <c r="AM638" s="3" t="b">
        <f t="shared" si="1926"/>
        <v>0</v>
      </c>
      <c r="AN638" s="8" t="b">
        <f t="shared" si="1926"/>
        <v>0</v>
      </c>
      <c r="AO638" s="10" t="b">
        <f t="shared" si="11"/>
        <v>1</v>
      </c>
      <c r="AP638" s="3" t="b">
        <f t="shared" ref="AP638:AZ638" si="1927">AND(AO638,C638=P$21)</f>
        <v>0</v>
      </c>
      <c r="AQ638" s="3" t="b">
        <f t="shared" si="1927"/>
        <v>0</v>
      </c>
      <c r="AR638" s="3" t="b">
        <f t="shared" si="1927"/>
        <v>0</v>
      </c>
      <c r="AS638" s="3" t="b">
        <f t="shared" si="1927"/>
        <v>0</v>
      </c>
      <c r="AT638" s="3" t="b">
        <f t="shared" si="1927"/>
        <v>0</v>
      </c>
      <c r="AU638" s="3" t="b">
        <f t="shared" si="1927"/>
        <v>0</v>
      </c>
      <c r="AV638" s="3" t="b">
        <f t="shared" si="1927"/>
        <v>0</v>
      </c>
      <c r="AW638" s="3" t="b">
        <f t="shared" si="1927"/>
        <v>0</v>
      </c>
      <c r="AX638" s="3" t="b">
        <f t="shared" si="1927"/>
        <v>0</v>
      </c>
      <c r="AY638" s="3" t="b">
        <f t="shared" si="1927"/>
        <v>0</v>
      </c>
      <c r="AZ638" s="3" t="b">
        <f t="shared" si="1927"/>
        <v>0</v>
      </c>
    </row>
    <row r="639">
      <c r="A639" s="9" t="s">
        <v>693</v>
      </c>
      <c r="B639" s="3">
        <f t="shared" ref="B639:M639" si="1928">VALUE(MID($A639,B$1,1))</f>
        <v>0</v>
      </c>
      <c r="C639" s="3">
        <f t="shared" si="1928"/>
        <v>0</v>
      </c>
      <c r="D639" s="3">
        <f t="shared" si="1928"/>
        <v>1</v>
      </c>
      <c r="E639" s="3">
        <f t="shared" si="1928"/>
        <v>0</v>
      </c>
      <c r="F639" s="3">
        <f t="shared" si="1928"/>
        <v>0</v>
      </c>
      <c r="G639" s="3">
        <f t="shared" si="1928"/>
        <v>0</v>
      </c>
      <c r="H639" s="3">
        <f t="shared" si="1928"/>
        <v>1</v>
      </c>
      <c r="I639" s="3">
        <f t="shared" si="1928"/>
        <v>0</v>
      </c>
      <c r="J639" s="3">
        <f t="shared" si="1928"/>
        <v>0</v>
      </c>
      <c r="K639" s="3">
        <f t="shared" si="1928"/>
        <v>1</v>
      </c>
      <c r="L639" s="3">
        <f t="shared" si="1928"/>
        <v>0</v>
      </c>
      <c r="M639" s="3">
        <f t="shared" si="1928"/>
        <v>0</v>
      </c>
      <c r="AA639" s="3">
        <f t="shared" si="8"/>
        <v>548</v>
      </c>
      <c r="AB639" s="7" t="b">
        <v>1</v>
      </c>
      <c r="AC639" s="3" t="b">
        <f t="shared" si="9"/>
        <v>1</v>
      </c>
      <c r="AD639" s="3" t="b">
        <f t="shared" ref="AD639:AN639" si="1929">AND(AC639,C639=P$15)</f>
        <v>1</v>
      </c>
      <c r="AE639" s="3" t="b">
        <f t="shared" si="1929"/>
        <v>1</v>
      </c>
      <c r="AF639" s="3" t="b">
        <f t="shared" si="1929"/>
        <v>0</v>
      </c>
      <c r="AG639" s="3" t="b">
        <f t="shared" si="1929"/>
        <v>0</v>
      </c>
      <c r="AH639" s="3" t="b">
        <f t="shared" si="1929"/>
        <v>0</v>
      </c>
      <c r="AI639" s="3" t="b">
        <f t="shared" si="1929"/>
        <v>0</v>
      </c>
      <c r="AJ639" s="3" t="b">
        <f t="shared" si="1929"/>
        <v>0</v>
      </c>
      <c r="AK639" s="3" t="b">
        <f t="shared" si="1929"/>
        <v>0</v>
      </c>
      <c r="AL639" s="3" t="b">
        <f t="shared" si="1929"/>
        <v>0</v>
      </c>
      <c r="AM639" s="3" t="b">
        <f t="shared" si="1929"/>
        <v>0</v>
      </c>
      <c r="AN639" s="8" t="b">
        <f t="shared" si="1929"/>
        <v>0</v>
      </c>
      <c r="AO639" s="10" t="b">
        <f t="shared" si="11"/>
        <v>0</v>
      </c>
      <c r="AP639" s="3" t="b">
        <f t="shared" ref="AP639:AZ639" si="1930">AND(AO639,C639=P$21)</f>
        <v>0</v>
      </c>
      <c r="AQ639" s="3" t="b">
        <f t="shared" si="1930"/>
        <v>0</v>
      </c>
      <c r="AR639" s="3" t="b">
        <f t="shared" si="1930"/>
        <v>0</v>
      </c>
      <c r="AS639" s="3" t="b">
        <f t="shared" si="1930"/>
        <v>0</v>
      </c>
      <c r="AT639" s="3" t="b">
        <f t="shared" si="1930"/>
        <v>0</v>
      </c>
      <c r="AU639" s="3" t="b">
        <f t="shared" si="1930"/>
        <v>0</v>
      </c>
      <c r="AV639" s="3" t="b">
        <f t="shared" si="1930"/>
        <v>0</v>
      </c>
      <c r="AW639" s="3" t="b">
        <f t="shared" si="1930"/>
        <v>0</v>
      </c>
      <c r="AX639" s="3" t="b">
        <f t="shared" si="1930"/>
        <v>0</v>
      </c>
      <c r="AY639" s="3" t="b">
        <f t="shared" si="1930"/>
        <v>0</v>
      </c>
      <c r="AZ639" s="3" t="b">
        <f t="shared" si="1930"/>
        <v>0</v>
      </c>
    </row>
    <row r="640">
      <c r="A640" s="9" t="s">
        <v>694</v>
      </c>
      <c r="B640" s="3">
        <f t="shared" ref="B640:M640" si="1931">VALUE(MID($A640,B$1,1))</f>
        <v>0</v>
      </c>
      <c r="C640" s="3">
        <f t="shared" si="1931"/>
        <v>1</v>
      </c>
      <c r="D640" s="3">
        <f t="shared" si="1931"/>
        <v>1</v>
      </c>
      <c r="E640" s="3">
        <f t="shared" si="1931"/>
        <v>0</v>
      </c>
      <c r="F640" s="3">
        <f t="shared" si="1931"/>
        <v>0</v>
      </c>
      <c r="G640" s="3">
        <f t="shared" si="1931"/>
        <v>1</v>
      </c>
      <c r="H640" s="3">
        <f t="shared" si="1931"/>
        <v>0</v>
      </c>
      <c r="I640" s="3">
        <f t="shared" si="1931"/>
        <v>0</v>
      </c>
      <c r="J640" s="3">
        <f t="shared" si="1931"/>
        <v>0</v>
      </c>
      <c r="K640" s="3">
        <f t="shared" si="1931"/>
        <v>0</v>
      </c>
      <c r="L640" s="3">
        <f t="shared" si="1931"/>
        <v>1</v>
      </c>
      <c r="M640" s="3">
        <f t="shared" si="1931"/>
        <v>1</v>
      </c>
      <c r="AA640" s="3">
        <f t="shared" si="8"/>
        <v>1603</v>
      </c>
      <c r="AB640" s="7" t="b">
        <v>1</v>
      </c>
      <c r="AC640" s="3" t="b">
        <f t="shared" si="9"/>
        <v>1</v>
      </c>
      <c r="AD640" s="3" t="b">
        <f t="shared" ref="AD640:AN640" si="1932">AND(AC640,C640=P$15)</f>
        <v>0</v>
      </c>
      <c r="AE640" s="3" t="b">
        <f t="shared" si="1932"/>
        <v>0</v>
      </c>
      <c r="AF640" s="3" t="b">
        <f t="shared" si="1932"/>
        <v>0</v>
      </c>
      <c r="AG640" s="3" t="b">
        <f t="shared" si="1932"/>
        <v>0</v>
      </c>
      <c r="AH640" s="3" t="b">
        <f t="shared" si="1932"/>
        <v>0</v>
      </c>
      <c r="AI640" s="3" t="b">
        <f t="shared" si="1932"/>
        <v>0</v>
      </c>
      <c r="AJ640" s="3" t="b">
        <f t="shared" si="1932"/>
        <v>0</v>
      </c>
      <c r="AK640" s="3" t="b">
        <f t="shared" si="1932"/>
        <v>0</v>
      </c>
      <c r="AL640" s="3" t="b">
        <f t="shared" si="1932"/>
        <v>0</v>
      </c>
      <c r="AM640" s="3" t="b">
        <f t="shared" si="1932"/>
        <v>0</v>
      </c>
      <c r="AN640" s="8" t="b">
        <f t="shared" si="1932"/>
        <v>0</v>
      </c>
      <c r="AO640" s="10" t="b">
        <f t="shared" si="11"/>
        <v>0</v>
      </c>
      <c r="AP640" s="3" t="b">
        <f t="shared" ref="AP640:AZ640" si="1933">AND(AO640,C640=P$21)</f>
        <v>0</v>
      </c>
      <c r="AQ640" s="3" t="b">
        <f t="shared" si="1933"/>
        <v>0</v>
      </c>
      <c r="AR640" s="3" t="b">
        <f t="shared" si="1933"/>
        <v>0</v>
      </c>
      <c r="AS640" s="3" t="b">
        <f t="shared" si="1933"/>
        <v>0</v>
      </c>
      <c r="AT640" s="3" t="b">
        <f t="shared" si="1933"/>
        <v>0</v>
      </c>
      <c r="AU640" s="3" t="b">
        <f t="shared" si="1933"/>
        <v>0</v>
      </c>
      <c r="AV640" s="3" t="b">
        <f t="shared" si="1933"/>
        <v>0</v>
      </c>
      <c r="AW640" s="3" t="b">
        <f t="shared" si="1933"/>
        <v>0</v>
      </c>
      <c r="AX640" s="3" t="b">
        <f t="shared" si="1933"/>
        <v>0</v>
      </c>
      <c r="AY640" s="3" t="b">
        <f t="shared" si="1933"/>
        <v>0</v>
      </c>
      <c r="AZ640" s="3" t="b">
        <f t="shared" si="1933"/>
        <v>0</v>
      </c>
    </row>
    <row r="641">
      <c r="A641" s="9" t="s">
        <v>695</v>
      </c>
      <c r="B641" s="3">
        <f t="shared" ref="B641:M641" si="1934">VALUE(MID($A641,B$1,1))</f>
        <v>1</v>
      </c>
      <c r="C641" s="3">
        <f t="shared" si="1934"/>
        <v>0</v>
      </c>
      <c r="D641" s="3">
        <f t="shared" si="1934"/>
        <v>1</v>
      </c>
      <c r="E641" s="3">
        <f t="shared" si="1934"/>
        <v>0</v>
      </c>
      <c r="F641" s="3">
        <f t="shared" si="1934"/>
        <v>1</v>
      </c>
      <c r="G641" s="3">
        <f t="shared" si="1934"/>
        <v>0</v>
      </c>
      <c r="H641" s="3">
        <f t="shared" si="1934"/>
        <v>0</v>
      </c>
      <c r="I641" s="3">
        <f t="shared" si="1934"/>
        <v>1</v>
      </c>
      <c r="J641" s="3">
        <f t="shared" si="1934"/>
        <v>1</v>
      </c>
      <c r="K641" s="3">
        <f t="shared" si="1934"/>
        <v>1</v>
      </c>
      <c r="L641" s="3">
        <f t="shared" si="1934"/>
        <v>0</v>
      </c>
      <c r="M641" s="3">
        <f t="shared" si="1934"/>
        <v>1</v>
      </c>
      <c r="AA641" s="3">
        <f t="shared" si="8"/>
        <v>2717</v>
      </c>
      <c r="AB641" s="7" t="b">
        <v>1</v>
      </c>
      <c r="AC641" s="3" t="b">
        <f t="shared" si="9"/>
        <v>0</v>
      </c>
      <c r="AD641" s="3" t="b">
        <f t="shared" ref="AD641:AN641" si="1935">AND(AC641,C641=P$15)</f>
        <v>0</v>
      </c>
      <c r="AE641" s="3" t="b">
        <f t="shared" si="1935"/>
        <v>0</v>
      </c>
      <c r="AF641" s="3" t="b">
        <f t="shared" si="1935"/>
        <v>0</v>
      </c>
      <c r="AG641" s="3" t="b">
        <f t="shared" si="1935"/>
        <v>0</v>
      </c>
      <c r="AH641" s="3" t="b">
        <f t="shared" si="1935"/>
        <v>0</v>
      </c>
      <c r="AI641" s="3" t="b">
        <f t="shared" si="1935"/>
        <v>0</v>
      </c>
      <c r="AJ641" s="3" t="b">
        <f t="shared" si="1935"/>
        <v>0</v>
      </c>
      <c r="AK641" s="3" t="b">
        <f t="shared" si="1935"/>
        <v>0</v>
      </c>
      <c r="AL641" s="3" t="b">
        <f t="shared" si="1935"/>
        <v>0</v>
      </c>
      <c r="AM641" s="3" t="b">
        <f t="shared" si="1935"/>
        <v>0</v>
      </c>
      <c r="AN641" s="8" t="b">
        <f t="shared" si="1935"/>
        <v>0</v>
      </c>
      <c r="AO641" s="10" t="b">
        <f t="shared" si="11"/>
        <v>1</v>
      </c>
      <c r="AP641" s="3" t="b">
        <f t="shared" ref="AP641:AZ641" si="1936">AND(AO641,C641=P$21)</f>
        <v>1</v>
      </c>
      <c r="AQ641" s="3" t="b">
        <f t="shared" si="1936"/>
        <v>1</v>
      </c>
      <c r="AR641" s="3" t="b">
        <f t="shared" si="1936"/>
        <v>1</v>
      </c>
      <c r="AS641" s="3" t="b">
        <f t="shared" si="1936"/>
        <v>1</v>
      </c>
      <c r="AT641" s="3" t="b">
        <f t="shared" si="1936"/>
        <v>1</v>
      </c>
      <c r="AU641" s="3" t="b">
        <f t="shared" si="1936"/>
        <v>0</v>
      </c>
      <c r="AV641" s="3" t="b">
        <f t="shared" si="1936"/>
        <v>0</v>
      </c>
      <c r="AW641" s="3" t="b">
        <f t="shared" si="1936"/>
        <v>0</v>
      </c>
      <c r="AX641" s="3" t="b">
        <f t="shared" si="1936"/>
        <v>0</v>
      </c>
      <c r="AY641" s="3" t="b">
        <f t="shared" si="1936"/>
        <v>0</v>
      </c>
      <c r="AZ641" s="3" t="b">
        <f t="shared" si="1936"/>
        <v>0</v>
      </c>
    </row>
    <row r="642">
      <c r="A642" s="9" t="s">
        <v>696</v>
      </c>
      <c r="B642" s="3">
        <f t="shared" ref="B642:M642" si="1937">VALUE(MID($A642,B$1,1))</f>
        <v>0</v>
      </c>
      <c r="C642" s="3">
        <f t="shared" si="1937"/>
        <v>0</v>
      </c>
      <c r="D642" s="3">
        <f t="shared" si="1937"/>
        <v>1</v>
      </c>
      <c r="E642" s="3">
        <f t="shared" si="1937"/>
        <v>1</v>
      </c>
      <c r="F642" s="3">
        <f t="shared" si="1937"/>
        <v>0</v>
      </c>
      <c r="G642" s="3">
        <f t="shared" si="1937"/>
        <v>0</v>
      </c>
      <c r="H642" s="3">
        <f t="shared" si="1937"/>
        <v>1</v>
      </c>
      <c r="I642" s="3">
        <f t="shared" si="1937"/>
        <v>0</v>
      </c>
      <c r="J642" s="3">
        <f t="shared" si="1937"/>
        <v>0</v>
      </c>
      <c r="K642" s="3">
        <f t="shared" si="1937"/>
        <v>0</v>
      </c>
      <c r="L642" s="3">
        <f t="shared" si="1937"/>
        <v>0</v>
      </c>
      <c r="M642" s="3">
        <f t="shared" si="1937"/>
        <v>0</v>
      </c>
      <c r="AA642" s="3">
        <f t="shared" si="8"/>
        <v>800</v>
      </c>
      <c r="AB642" s="7" t="b">
        <v>1</v>
      </c>
      <c r="AC642" s="3" t="b">
        <f t="shared" si="9"/>
        <v>1</v>
      </c>
      <c r="AD642" s="3" t="b">
        <f t="shared" ref="AD642:AN642" si="1938">AND(AC642,C642=P$15)</f>
        <v>1</v>
      </c>
      <c r="AE642" s="3" t="b">
        <f t="shared" si="1938"/>
        <v>1</v>
      </c>
      <c r="AF642" s="3" t="b">
        <f t="shared" si="1938"/>
        <v>1</v>
      </c>
      <c r="AG642" s="3" t="b">
        <f t="shared" si="1938"/>
        <v>1</v>
      </c>
      <c r="AH642" s="3" t="b">
        <f t="shared" si="1938"/>
        <v>1</v>
      </c>
      <c r="AI642" s="3" t="b">
        <f t="shared" si="1938"/>
        <v>0</v>
      </c>
      <c r="AJ642" s="3" t="b">
        <f t="shared" si="1938"/>
        <v>0</v>
      </c>
      <c r="AK642" s="3" t="b">
        <f t="shared" si="1938"/>
        <v>0</v>
      </c>
      <c r="AL642" s="3" t="b">
        <f t="shared" si="1938"/>
        <v>0</v>
      </c>
      <c r="AM642" s="3" t="b">
        <f t="shared" si="1938"/>
        <v>0</v>
      </c>
      <c r="AN642" s="8" t="b">
        <f t="shared" si="1938"/>
        <v>0</v>
      </c>
      <c r="AO642" s="10" t="b">
        <f t="shared" si="11"/>
        <v>0</v>
      </c>
      <c r="AP642" s="3" t="b">
        <f t="shared" ref="AP642:AZ642" si="1939">AND(AO642,C642=P$21)</f>
        <v>0</v>
      </c>
      <c r="AQ642" s="3" t="b">
        <f t="shared" si="1939"/>
        <v>0</v>
      </c>
      <c r="AR642" s="3" t="b">
        <f t="shared" si="1939"/>
        <v>0</v>
      </c>
      <c r="AS642" s="3" t="b">
        <f t="shared" si="1939"/>
        <v>0</v>
      </c>
      <c r="AT642" s="3" t="b">
        <f t="shared" si="1939"/>
        <v>0</v>
      </c>
      <c r="AU642" s="3" t="b">
        <f t="shared" si="1939"/>
        <v>0</v>
      </c>
      <c r="AV642" s="3" t="b">
        <f t="shared" si="1939"/>
        <v>0</v>
      </c>
      <c r="AW642" s="3" t="b">
        <f t="shared" si="1939"/>
        <v>0</v>
      </c>
      <c r="AX642" s="3" t="b">
        <f t="shared" si="1939"/>
        <v>0</v>
      </c>
      <c r="AY642" s="3" t="b">
        <f t="shared" si="1939"/>
        <v>0</v>
      </c>
      <c r="AZ642" s="3" t="b">
        <f t="shared" si="1939"/>
        <v>0</v>
      </c>
    </row>
    <row r="643">
      <c r="A643" s="9" t="s">
        <v>697</v>
      </c>
      <c r="B643" s="3">
        <f t="shared" ref="B643:M643" si="1940">VALUE(MID($A643,B$1,1))</f>
        <v>0</v>
      </c>
      <c r="C643" s="3">
        <f t="shared" si="1940"/>
        <v>1</v>
      </c>
      <c r="D643" s="3">
        <f t="shared" si="1940"/>
        <v>1</v>
      </c>
      <c r="E643" s="3">
        <f t="shared" si="1940"/>
        <v>0</v>
      </c>
      <c r="F643" s="3">
        <f t="shared" si="1940"/>
        <v>0</v>
      </c>
      <c r="G643" s="3">
        <f t="shared" si="1940"/>
        <v>1</v>
      </c>
      <c r="H643" s="3">
        <f t="shared" si="1940"/>
        <v>0</v>
      </c>
      <c r="I643" s="3">
        <f t="shared" si="1940"/>
        <v>1</v>
      </c>
      <c r="J643" s="3">
        <f t="shared" si="1940"/>
        <v>0</v>
      </c>
      <c r="K643" s="3">
        <f t="shared" si="1940"/>
        <v>1</v>
      </c>
      <c r="L643" s="3">
        <f t="shared" si="1940"/>
        <v>0</v>
      </c>
      <c r="M643" s="3">
        <f t="shared" si="1940"/>
        <v>0</v>
      </c>
      <c r="AA643" s="3">
        <f t="shared" si="8"/>
        <v>1620</v>
      </c>
      <c r="AB643" s="7" t="b">
        <v>1</v>
      </c>
      <c r="AC643" s="3" t="b">
        <f t="shared" si="9"/>
        <v>1</v>
      </c>
      <c r="AD643" s="3" t="b">
        <f t="shared" ref="AD643:AN643" si="1941">AND(AC643,C643=P$15)</f>
        <v>0</v>
      </c>
      <c r="AE643" s="3" t="b">
        <f t="shared" si="1941"/>
        <v>0</v>
      </c>
      <c r="AF643" s="3" t="b">
        <f t="shared" si="1941"/>
        <v>0</v>
      </c>
      <c r="AG643" s="3" t="b">
        <f t="shared" si="1941"/>
        <v>0</v>
      </c>
      <c r="AH643" s="3" t="b">
        <f t="shared" si="1941"/>
        <v>0</v>
      </c>
      <c r="AI643" s="3" t="b">
        <f t="shared" si="1941"/>
        <v>0</v>
      </c>
      <c r="AJ643" s="3" t="b">
        <f t="shared" si="1941"/>
        <v>0</v>
      </c>
      <c r="AK643" s="3" t="b">
        <f t="shared" si="1941"/>
        <v>0</v>
      </c>
      <c r="AL643" s="3" t="b">
        <f t="shared" si="1941"/>
        <v>0</v>
      </c>
      <c r="AM643" s="3" t="b">
        <f t="shared" si="1941"/>
        <v>0</v>
      </c>
      <c r="AN643" s="8" t="b">
        <f t="shared" si="1941"/>
        <v>0</v>
      </c>
      <c r="AO643" s="10" t="b">
        <f t="shared" si="11"/>
        <v>0</v>
      </c>
      <c r="AP643" s="3" t="b">
        <f t="shared" ref="AP643:AZ643" si="1942">AND(AO643,C643=P$21)</f>
        <v>0</v>
      </c>
      <c r="AQ643" s="3" t="b">
        <f t="shared" si="1942"/>
        <v>0</v>
      </c>
      <c r="AR643" s="3" t="b">
        <f t="shared" si="1942"/>
        <v>0</v>
      </c>
      <c r="AS643" s="3" t="b">
        <f t="shared" si="1942"/>
        <v>0</v>
      </c>
      <c r="AT643" s="3" t="b">
        <f t="shared" si="1942"/>
        <v>0</v>
      </c>
      <c r="AU643" s="3" t="b">
        <f t="shared" si="1942"/>
        <v>0</v>
      </c>
      <c r="AV643" s="3" t="b">
        <f t="shared" si="1942"/>
        <v>0</v>
      </c>
      <c r="AW643" s="3" t="b">
        <f t="shared" si="1942"/>
        <v>0</v>
      </c>
      <c r="AX643" s="3" t="b">
        <f t="shared" si="1942"/>
        <v>0</v>
      </c>
      <c r="AY643" s="3" t="b">
        <f t="shared" si="1942"/>
        <v>0</v>
      </c>
      <c r="AZ643" s="3" t="b">
        <f t="shared" si="1942"/>
        <v>0</v>
      </c>
    </row>
    <row r="644">
      <c r="A644" s="9" t="s">
        <v>698</v>
      </c>
      <c r="B644" s="3">
        <f t="shared" ref="B644:M644" si="1943">VALUE(MID($A644,B$1,1))</f>
        <v>1</v>
      </c>
      <c r="C644" s="3">
        <f t="shared" si="1943"/>
        <v>1</v>
      </c>
      <c r="D644" s="3">
        <f t="shared" si="1943"/>
        <v>1</v>
      </c>
      <c r="E644" s="3">
        <f t="shared" si="1943"/>
        <v>1</v>
      </c>
      <c r="F644" s="3">
        <f t="shared" si="1943"/>
        <v>1</v>
      </c>
      <c r="G644" s="3">
        <f t="shared" si="1943"/>
        <v>1</v>
      </c>
      <c r="H644" s="3">
        <f t="shared" si="1943"/>
        <v>1</v>
      </c>
      <c r="I644" s="3">
        <f t="shared" si="1943"/>
        <v>1</v>
      </c>
      <c r="J644" s="3">
        <f t="shared" si="1943"/>
        <v>1</v>
      </c>
      <c r="K644" s="3">
        <f t="shared" si="1943"/>
        <v>0</v>
      </c>
      <c r="L644" s="3">
        <f t="shared" si="1943"/>
        <v>1</v>
      </c>
      <c r="M644" s="3">
        <f t="shared" si="1943"/>
        <v>0</v>
      </c>
      <c r="AA644" s="3">
        <f t="shared" si="8"/>
        <v>4090</v>
      </c>
      <c r="AB644" s="7" t="b">
        <v>1</v>
      </c>
      <c r="AC644" s="3" t="b">
        <f t="shared" si="9"/>
        <v>0</v>
      </c>
      <c r="AD644" s="3" t="b">
        <f t="shared" ref="AD644:AN644" si="1944">AND(AC644,C644=P$15)</f>
        <v>0</v>
      </c>
      <c r="AE644" s="3" t="b">
        <f t="shared" si="1944"/>
        <v>0</v>
      </c>
      <c r="AF644" s="3" t="b">
        <f t="shared" si="1944"/>
        <v>0</v>
      </c>
      <c r="AG644" s="3" t="b">
        <f t="shared" si="1944"/>
        <v>0</v>
      </c>
      <c r="AH644" s="3" t="b">
        <f t="shared" si="1944"/>
        <v>0</v>
      </c>
      <c r="AI644" s="3" t="b">
        <f t="shared" si="1944"/>
        <v>0</v>
      </c>
      <c r="AJ644" s="3" t="b">
        <f t="shared" si="1944"/>
        <v>0</v>
      </c>
      <c r="AK644" s="3" t="b">
        <f t="shared" si="1944"/>
        <v>0</v>
      </c>
      <c r="AL644" s="3" t="b">
        <f t="shared" si="1944"/>
        <v>0</v>
      </c>
      <c r="AM644" s="3" t="b">
        <f t="shared" si="1944"/>
        <v>0</v>
      </c>
      <c r="AN644" s="8" t="b">
        <f t="shared" si="1944"/>
        <v>0</v>
      </c>
      <c r="AO644" s="10" t="b">
        <f t="shared" si="11"/>
        <v>1</v>
      </c>
      <c r="AP644" s="3" t="b">
        <f t="shared" ref="AP644:AZ644" si="1945">AND(AO644,C644=P$21)</f>
        <v>0</v>
      </c>
      <c r="AQ644" s="3" t="b">
        <f t="shared" si="1945"/>
        <v>0</v>
      </c>
      <c r="AR644" s="3" t="b">
        <f t="shared" si="1945"/>
        <v>0</v>
      </c>
      <c r="AS644" s="3" t="b">
        <f t="shared" si="1945"/>
        <v>0</v>
      </c>
      <c r="AT644" s="3" t="b">
        <f t="shared" si="1945"/>
        <v>0</v>
      </c>
      <c r="AU644" s="3" t="b">
        <f t="shared" si="1945"/>
        <v>0</v>
      </c>
      <c r="AV644" s="3" t="b">
        <f t="shared" si="1945"/>
        <v>0</v>
      </c>
      <c r="AW644" s="3" t="b">
        <f t="shared" si="1945"/>
        <v>0</v>
      </c>
      <c r="AX644" s="3" t="b">
        <f t="shared" si="1945"/>
        <v>0</v>
      </c>
      <c r="AY644" s="3" t="b">
        <f t="shared" si="1945"/>
        <v>0</v>
      </c>
      <c r="AZ644" s="3" t="b">
        <f t="shared" si="1945"/>
        <v>0</v>
      </c>
    </row>
    <row r="645">
      <c r="A645" s="9" t="s">
        <v>699</v>
      </c>
      <c r="B645" s="3">
        <f t="shared" ref="B645:M645" si="1946">VALUE(MID($A645,B$1,1))</f>
        <v>0</v>
      </c>
      <c r="C645" s="3">
        <f t="shared" si="1946"/>
        <v>1</v>
      </c>
      <c r="D645" s="3">
        <f t="shared" si="1946"/>
        <v>0</v>
      </c>
      <c r="E645" s="3">
        <f t="shared" si="1946"/>
        <v>1</v>
      </c>
      <c r="F645" s="3">
        <f t="shared" si="1946"/>
        <v>1</v>
      </c>
      <c r="G645" s="3">
        <f t="shared" si="1946"/>
        <v>1</v>
      </c>
      <c r="H645" s="3">
        <f t="shared" si="1946"/>
        <v>1</v>
      </c>
      <c r="I645" s="3">
        <f t="shared" si="1946"/>
        <v>1</v>
      </c>
      <c r="J645" s="3">
        <f t="shared" si="1946"/>
        <v>1</v>
      </c>
      <c r="K645" s="3">
        <f t="shared" si="1946"/>
        <v>1</v>
      </c>
      <c r="L645" s="3">
        <f t="shared" si="1946"/>
        <v>0</v>
      </c>
      <c r="M645" s="3">
        <f t="shared" si="1946"/>
        <v>1</v>
      </c>
      <c r="AA645" s="3">
        <f t="shared" si="8"/>
        <v>1533</v>
      </c>
      <c r="AB645" s="7" t="b">
        <v>1</v>
      </c>
      <c r="AC645" s="3" t="b">
        <f t="shared" si="9"/>
        <v>1</v>
      </c>
      <c r="AD645" s="3" t="b">
        <f t="shared" ref="AD645:AN645" si="1947">AND(AC645,C645=P$15)</f>
        <v>0</v>
      </c>
      <c r="AE645" s="3" t="b">
        <f t="shared" si="1947"/>
        <v>0</v>
      </c>
      <c r="AF645" s="3" t="b">
        <f t="shared" si="1947"/>
        <v>0</v>
      </c>
      <c r="AG645" s="3" t="b">
        <f t="shared" si="1947"/>
        <v>0</v>
      </c>
      <c r="AH645" s="3" t="b">
        <f t="shared" si="1947"/>
        <v>0</v>
      </c>
      <c r="AI645" s="3" t="b">
        <f t="shared" si="1947"/>
        <v>0</v>
      </c>
      <c r="AJ645" s="3" t="b">
        <f t="shared" si="1947"/>
        <v>0</v>
      </c>
      <c r="AK645" s="3" t="b">
        <f t="shared" si="1947"/>
        <v>0</v>
      </c>
      <c r="AL645" s="3" t="b">
        <f t="shared" si="1947"/>
        <v>0</v>
      </c>
      <c r="AM645" s="3" t="b">
        <f t="shared" si="1947"/>
        <v>0</v>
      </c>
      <c r="AN645" s="8" t="b">
        <f t="shared" si="1947"/>
        <v>0</v>
      </c>
      <c r="AO645" s="10" t="b">
        <f t="shared" si="11"/>
        <v>0</v>
      </c>
      <c r="AP645" s="3" t="b">
        <f t="shared" ref="AP645:AZ645" si="1948">AND(AO645,C645=P$21)</f>
        <v>0</v>
      </c>
      <c r="AQ645" s="3" t="b">
        <f t="shared" si="1948"/>
        <v>0</v>
      </c>
      <c r="AR645" s="3" t="b">
        <f t="shared" si="1948"/>
        <v>0</v>
      </c>
      <c r="AS645" s="3" t="b">
        <f t="shared" si="1948"/>
        <v>0</v>
      </c>
      <c r="AT645" s="3" t="b">
        <f t="shared" si="1948"/>
        <v>0</v>
      </c>
      <c r="AU645" s="3" t="b">
        <f t="shared" si="1948"/>
        <v>0</v>
      </c>
      <c r="AV645" s="3" t="b">
        <f t="shared" si="1948"/>
        <v>0</v>
      </c>
      <c r="AW645" s="3" t="b">
        <f t="shared" si="1948"/>
        <v>0</v>
      </c>
      <c r="AX645" s="3" t="b">
        <f t="shared" si="1948"/>
        <v>0</v>
      </c>
      <c r="AY645" s="3" t="b">
        <f t="shared" si="1948"/>
        <v>0</v>
      </c>
      <c r="AZ645" s="3" t="b">
        <f t="shared" si="1948"/>
        <v>0</v>
      </c>
    </row>
    <row r="646">
      <c r="A646" s="9" t="s">
        <v>700</v>
      </c>
      <c r="B646" s="3">
        <f t="shared" ref="B646:M646" si="1949">VALUE(MID($A646,B$1,1))</f>
        <v>0</v>
      </c>
      <c r="C646" s="3">
        <f t="shared" si="1949"/>
        <v>0</v>
      </c>
      <c r="D646" s="3">
        <f t="shared" si="1949"/>
        <v>1</v>
      </c>
      <c r="E646" s="3">
        <f t="shared" si="1949"/>
        <v>0</v>
      </c>
      <c r="F646" s="3">
        <f t="shared" si="1949"/>
        <v>1</v>
      </c>
      <c r="G646" s="3">
        <f t="shared" si="1949"/>
        <v>0</v>
      </c>
      <c r="H646" s="3">
        <f t="shared" si="1949"/>
        <v>0</v>
      </c>
      <c r="I646" s="3">
        <f t="shared" si="1949"/>
        <v>0</v>
      </c>
      <c r="J646" s="3">
        <f t="shared" si="1949"/>
        <v>1</v>
      </c>
      <c r="K646" s="3">
        <f t="shared" si="1949"/>
        <v>1</v>
      </c>
      <c r="L646" s="3">
        <f t="shared" si="1949"/>
        <v>0</v>
      </c>
      <c r="M646" s="3">
        <f t="shared" si="1949"/>
        <v>0</v>
      </c>
      <c r="AA646" s="3">
        <f t="shared" si="8"/>
        <v>652</v>
      </c>
      <c r="AB646" s="7" t="b">
        <v>1</v>
      </c>
      <c r="AC646" s="3" t="b">
        <f t="shared" si="9"/>
        <v>1</v>
      </c>
      <c r="AD646" s="3" t="b">
        <f t="shared" ref="AD646:AN646" si="1950">AND(AC646,C646=P$15)</f>
        <v>1</v>
      </c>
      <c r="AE646" s="3" t="b">
        <f t="shared" si="1950"/>
        <v>1</v>
      </c>
      <c r="AF646" s="3" t="b">
        <f t="shared" si="1950"/>
        <v>0</v>
      </c>
      <c r="AG646" s="3" t="b">
        <f t="shared" si="1950"/>
        <v>0</v>
      </c>
      <c r="AH646" s="3" t="b">
        <f t="shared" si="1950"/>
        <v>0</v>
      </c>
      <c r="AI646" s="3" t="b">
        <f t="shared" si="1950"/>
        <v>0</v>
      </c>
      <c r="AJ646" s="3" t="b">
        <f t="shared" si="1950"/>
        <v>0</v>
      </c>
      <c r="AK646" s="3" t="b">
        <f t="shared" si="1950"/>
        <v>0</v>
      </c>
      <c r="AL646" s="3" t="b">
        <f t="shared" si="1950"/>
        <v>0</v>
      </c>
      <c r="AM646" s="3" t="b">
        <f t="shared" si="1950"/>
        <v>0</v>
      </c>
      <c r="AN646" s="8" t="b">
        <f t="shared" si="1950"/>
        <v>0</v>
      </c>
      <c r="AO646" s="10" t="b">
        <f t="shared" si="11"/>
        <v>0</v>
      </c>
      <c r="AP646" s="3" t="b">
        <f t="shared" ref="AP646:AZ646" si="1951">AND(AO646,C646=P$21)</f>
        <v>0</v>
      </c>
      <c r="AQ646" s="3" t="b">
        <f t="shared" si="1951"/>
        <v>0</v>
      </c>
      <c r="AR646" s="3" t="b">
        <f t="shared" si="1951"/>
        <v>0</v>
      </c>
      <c r="AS646" s="3" t="b">
        <f t="shared" si="1951"/>
        <v>0</v>
      </c>
      <c r="AT646" s="3" t="b">
        <f t="shared" si="1951"/>
        <v>0</v>
      </c>
      <c r="AU646" s="3" t="b">
        <f t="shared" si="1951"/>
        <v>0</v>
      </c>
      <c r="AV646" s="3" t="b">
        <f t="shared" si="1951"/>
        <v>0</v>
      </c>
      <c r="AW646" s="3" t="b">
        <f t="shared" si="1951"/>
        <v>0</v>
      </c>
      <c r="AX646" s="3" t="b">
        <f t="shared" si="1951"/>
        <v>0</v>
      </c>
      <c r="AY646" s="3" t="b">
        <f t="shared" si="1951"/>
        <v>0</v>
      </c>
      <c r="AZ646" s="3" t="b">
        <f t="shared" si="1951"/>
        <v>0</v>
      </c>
    </row>
    <row r="647">
      <c r="A647" s="9" t="s">
        <v>701</v>
      </c>
      <c r="B647" s="3">
        <f t="shared" ref="B647:M647" si="1952">VALUE(MID($A647,B$1,1))</f>
        <v>1</v>
      </c>
      <c r="C647" s="3">
        <f t="shared" si="1952"/>
        <v>1</v>
      </c>
      <c r="D647" s="3">
        <f t="shared" si="1952"/>
        <v>1</v>
      </c>
      <c r="E647" s="3">
        <f t="shared" si="1952"/>
        <v>1</v>
      </c>
      <c r="F647" s="3">
        <f t="shared" si="1952"/>
        <v>1</v>
      </c>
      <c r="G647" s="3">
        <f t="shared" si="1952"/>
        <v>1</v>
      </c>
      <c r="H647" s="3">
        <f t="shared" si="1952"/>
        <v>1</v>
      </c>
      <c r="I647" s="3">
        <f t="shared" si="1952"/>
        <v>1</v>
      </c>
      <c r="J647" s="3">
        <f t="shared" si="1952"/>
        <v>1</v>
      </c>
      <c r="K647" s="3">
        <f t="shared" si="1952"/>
        <v>0</v>
      </c>
      <c r="L647" s="3">
        <f t="shared" si="1952"/>
        <v>0</v>
      </c>
      <c r="M647" s="3">
        <f t="shared" si="1952"/>
        <v>0</v>
      </c>
      <c r="AA647" s="3">
        <f t="shared" si="8"/>
        <v>4088</v>
      </c>
      <c r="AB647" s="7" t="b">
        <v>1</v>
      </c>
      <c r="AC647" s="3" t="b">
        <f t="shared" si="9"/>
        <v>0</v>
      </c>
      <c r="AD647" s="3" t="b">
        <f t="shared" ref="AD647:AN647" si="1953">AND(AC647,C647=P$15)</f>
        <v>0</v>
      </c>
      <c r="AE647" s="3" t="b">
        <f t="shared" si="1953"/>
        <v>0</v>
      </c>
      <c r="AF647" s="3" t="b">
        <f t="shared" si="1953"/>
        <v>0</v>
      </c>
      <c r="AG647" s="3" t="b">
        <f t="shared" si="1953"/>
        <v>0</v>
      </c>
      <c r="AH647" s="3" t="b">
        <f t="shared" si="1953"/>
        <v>0</v>
      </c>
      <c r="AI647" s="3" t="b">
        <f t="shared" si="1953"/>
        <v>0</v>
      </c>
      <c r="AJ647" s="3" t="b">
        <f t="shared" si="1953"/>
        <v>0</v>
      </c>
      <c r="AK647" s="3" t="b">
        <f t="shared" si="1953"/>
        <v>0</v>
      </c>
      <c r="AL647" s="3" t="b">
        <f t="shared" si="1953"/>
        <v>0</v>
      </c>
      <c r="AM647" s="3" t="b">
        <f t="shared" si="1953"/>
        <v>0</v>
      </c>
      <c r="AN647" s="8" t="b">
        <f t="shared" si="1953"/>
        <v>0</v>
      </c>
      <c r="AO647" s="10" t="b">
        <f t="shared" si="11"/>
        <v>1</v>
      </c>
      <c r="AP647" s="3" t="b">
        <f t="shared" ref="AP647:AZ647" si="1954">AND(AO647,C647=P$21)</f>
        <v>0</v>
      </c>
      <c r="AQ647" s="3" t="b">
        <f t="shared" si="1954"/>
        <v>0</v>
      </c>
      <c r="AR647" s="3" t="b">
        <f t="shared" si="1954"/>
        <v>0</v>
      </c>
      <c r="AS647" s="3" t="b">
        <f t="shared" si="1954"/>
        <v>0</v>
      </c>
      <c r="AT647" s="3" t="b">
        <f t="shared" si="1954"/>
        <v>0</v>
      </c>
      <c r="AU647" s="3" t="b">
        <f t="shared" si="1954"/>
        <v>0</v>
      </c>
      <c r="AV647" s="3" t="b">
        <f t="shared" si="1954"/>
        <v>0</v>
      </c>
      <c r="AW647" s="3" t="b">
        <f t="shared" si="1954"/>
        <v>0</v>
      </c>
      <c r="AX647" s="3" t="b">
        <f t="shared" si="1954"/>
        <v>0</v>
      </c>
      <c r="AY647" s="3" t="b">
        <f t="shared" si="1954"/>
        <v>0</v>
      </c>
      <c r="AZ647" s="3" t="b">
        <f t="shared" si="1954"/>
        <v>0</v>
      </c>
    </row>
    <row r="648">
      <c r="A648" s="9" t="s">
        <v>702</v>
      </c>
      <c r="B648" s="3">
        <f t="shared" ref="B648:M648" si="1955">VALUE(MID($A648,B$1,1))</f>
        <v>0</v>
      </c>
      <c r="C648" s="3">
        <f t="shared" si="1955"/>
        <v>1</v>
      </c>
      <c r="D648" s="3">
        <f t="shared" si="1955"/>
        <v>0</v>
      </c>
      <c r="E648" s="3">
        <f t="shared" si="1955"/>
        <v>1</v>
      </c>
      <c r="F648" s="3">
        <f t="shared" si="1955"/>
        <v>0</v>
      </c>
      <c r="G648" s="3">
        <f t="shared" si="1955"/>
        <v>1</v>
      </c>
      <c r="H648" s="3">
        <f t="shared" si="1955"/>
        <v>1</v>
      </c>
      <c r="I648" s="3">
        <f t="shared" si="1955"/>
        <v>1</v>
      </c>
      <c r="J648" s="3">
        <f t="shared" si="1955"/>
        <v>1</v>
      </c>
      <c r="K648" s="3">
        <f t="shared" si="1955"/>
        <v>1</v>
      </c>
      <c r="L648" s="3">
        <f t="shared" si="1955"/>
        <v>0</v>
      </c>
      <c r="M648" s="3">
        <f t="shared" si="1955"/>
        <v>0</v>
      </c>
      <c r="AA648" s="3">
        <f t="shared" si="8"/>
        <v>1404</v>
      </c>
      <c r="AB648" s="7" t="b">
        <v>1</v>
      </c>
      <c r="AC648" s="3" t="b">
        <f t="shared" si="9"/>
        <v>1</v>
      </c>
      <c r="AD648" s="3" t="b">
        <f t="shared" ref="AD648:AN648" si="1956">AND(AC648,C648=P$15)</f>
        <v>0</v>
      </c>
      <c r="AE648" s="3" t="b">
        <f t="shared" si="1956"/>
        <v>0</v>
      </c>
      <c r="AF648" s="3" t="b">
        <f t="shared" si="1956"/>
        <v>0</v>
      </c>
      <c r="AG648" s="3" t="b">
        <f t="shared" si="1956"/>
        <v>0</v>
      </c>
      <c r="AH648" s="3" t="b">
        <f t="shared" si="1956"/>
        <v>0</v>
      </c>
      <c r="AI648" s="3" t="b">
        <f t="shared" si="1956"/>
        <v>0</v>
      </c>
      <c r="AJ648" s="3" t="b">
        <f t="shared" si="1956"/>
        <v>0</v>
      </c>
      <c r="AK648" s="3" t="b">
        <f t="shared" si="1956"/>
        <v>0</v>
      </c>
      <c r="AL648" s="3" t="b">
        <f t="shared" si="1956"/>
        <v>0</v>
      </c>
      <c r="AM648" s="3" t="b">
        <f t="shared" si="1956"/>
        <v>0</v>
      </c>
      <c r="AN648" s="8" t="b">
        <f t="shared" si="1956"/>
        <v>0</v>
      </c>
      <c r="AO648" s="10" t="b">
        <f t="shared" si="11"/>
        <v>0</v>
      </c>
      <c r="AP648" s="3" t="b">
        <f t="shared" ref="AP648:AZ648" si="1957">AND(AO648,C648=P$21)</f>
        <v>0</v>
      </c>
      <c r="AQ648" s="3" t="b">
        <f t="shared" si="1957"/>
        <v>0</v>
      </c>
      <c r="AR648" s="3" t="b">
        <f t="shared" si="1957"/>
        <v>0</v>
      </c>
      <c r="AS648" s="3" t="b">
        <f t="shared" si="1957"/>
        <v>0</v>
      </c>
      <c r="AT648" s="3" t="b">
        <f t="shared" si="1957"/>
        <v>0</v>
      </c>
      <c r="AU648" s="3" t="b">
        <f t="shared" si="1957"/>
        <v>0</v>
      </c>
      <c r="AV648" s="3" t="b">
        <f t="shared" si="1957"/>
        <v>0</v>
      </c>
      <c r="AW648" s="3" t="b">
        <f t="shared" si="1957"/>
        <v>0</v>
      </c>
      <c r="AX648" s="3" t="b">
        <f t="shared" si="1957"/>
        <v>0</v>
      </c>
      <c r="AY648" s="3" t="b">
        <f t="shared" si="1957"/>
        <v>0</v>
      </c>
      <c r="AZ648" s="3" t="b">
        <f t="shared" si="1957"/>
        <v>0</v>
      </c>
    </row>
    <row r="649">
      <c r="A649" s="9" t="s">
        <v>703</v>
      </c>
      <c r="B649" s="3">
        <f t="shared" ref="B649:M649" si="1958">VALUE(MID($A649,B$1,1))</f>
        <v>0</v>
      </c>
      <c r="C649" s="3">
        <f t="shared" si="1958"/>
        <v>0</v>
      </c>
      <c r="D649" s="3">
        <f t="shared" si="1958"/>
        <v>0</v>
      </c>
      <c r="E649" s="3">
        <f t="shared" si="1958"/>
        <v>1</v>
      </c>
      <c r="F649" s="3">
        <f t="shared" si="1958"/>
        <v>1</v>
      </c>
      <c r="G649" s="3">
        <f t="shared" si="1958"/>
        <v>1</v>
      </c>
      <c r="H649" s="3">
        <f t="shared" si="1958"/>
        <v>0</v>
      </c>
      <c r="I649" s="3">
        <f t="shared" si="1958"/>
        <v>0</v>
      </c>
      <c r="J649" s="3">
        <f t="shared" si="1958"/>
        <v>1</v>
      </c>
      <c r="K649" s="3">
        <f t="shared" si="1958"/>
        <v>1</v>
      </c>
      <c r="L649" s="3">
        <f t="shared" si="1958"/>
        <v>0</v>
      </c>
      <c r="M649" s="3">
        <f t="shared" si="1958"/>
        <v>1</v>
      </c>
      <c r="AA649" s="3">
        <f t="shared" si="8"/>
        <v>461</v>
      </c>
      <c r="AB649" s="7" t="b">
        <v>1</v>
      </c>
      <c r="AC649" s="3" t="b">
        <f t="shared" si="9"/>
        <v>1</v>
      </c>
      <c r="AD649" s="3" t="b">
        <f t="shared" ref="AD649:AN649" si="1959">AND(AC649,C649=P$15)</f>
        <v>1</v>
      </c>
      <c r="AE649" s="3" t="b">
        <f t="shared" si="1959"/>
        <v>0</v>
      </c>
      <c r="AF649" s="3" t="b">
        <f t="shared" si="1959"/>
        <v>0</v>
      </c>
      <c r="AG649" s="3" t="b">
        <f t="shared" si="1959"/>
        <v>0</v>
      </c>
      <c r="AH649" s="3" t="b">
        <f t="shared" si="1959"/>
        <v>0</v>
      </c>
      <c r="AI649" s="3" t="b">
        <f t="shared" si="1959"/>
        <v>0</v>
      </c>
      <c r="AJ649" s="3" t="b">
        <f t="shared" si="1959"/>
        <v>0</v>
      </c>
      <c r="AK649" s="3" t="b">
        <f t="shared" si="1959"/>
        <v>0</v>
      </c>
      <c r="AL649" s="3" t="b">
        <f t="shared" si="1959"/>
        <v>0</v>
      </c>
      <c r="AM649" s="3" t="b">
        <f t="shared" si="1959"/>
        <v>0</v>
      </c>
      <c r="AN649" s="8" t="b">
        <f t="shared" si="1959"/>
        <v>0</v>
      </c>
      <c r="AO649" s="10" t="b">
        <f t="shared" si="11"/>
        <v>0</v>
      </c>
      <c r="AP649" s="3" t="b">
        <f t="shared" ref="AP649:AZ649" si="1960">AND(AO649,C649=P$21)</f>
        <v>0</v>
      </c>
      <c r="AQ649" s="3" t="b">
        <f t="shared" si="1960"/>
        <v>0</v>
      </c>
      <c r="AR649" s="3" t="b">
        <f t="shared" si="1960"/>
        <v>0</v>
      </c>
      <c r="AS649" s="3" t="b">
        <f t="shared" si="1960"/>
        <v>0</v>
      </c>
      <c r="AT649" s="3" t="b">
        <f t="shared" si="1960"/>
        <v>0</v>
      </c>
      <c r="AU649" s="3" t="b">
        <f t="shared" si="1960"/>
        <v>0</v>
      </c>
      <c r="AV649" s="3" t="b">
        <f t="shared" si="1960"/>
        <v>0</v>
      </c>
      <c r="AW649" s="3" t="b">
        <f t="shared" si="1960"/>
        <v>0</v>
      </c>
      <c r="AX649" s="3" t="b">
        <f t="shared" si="1960"/>
        <v>0</v>
      </c>
      <c r="AY649" s="3" t="b">
        <f t="shared" si="1960"/>
        <v>0</v>
      </c>
      <c r="AZ649" s="3" t="b">
        <f t="shared" si="1960"/>
        <v>0</v>
      </c>
    </row>
    <row r="650">
      <c r="A650" s="9" t="s">
        <v>704</v>
      </c>
      <c r="B650" s="3">
        <f t="shared" ref="B650:M650" si="1961">VALUE(MID($A650,B$1,1))</f>
        <v>1</v>
      </c>
      <c r="C650" s="3">
        <f t="shared" si="1961"/>
        <v>1</v>
      </c>
      <c r="D650" s="3">
        <f t="shared" si="1961"/>
        <v>0</v>
      </c>
      <c r="E650" s="3">
        <f t="shared" si="1961"/>
        <v>1</v>
      </c>
      <c r="F650" s="3">
        <f t="shared" si="1961"/>
        <v>0</v>
      </c>
      <c r="G650" s="3">
        <f t="shared" si="1961"/>
        <v>1</v>
      </c>
      <c r="H650" s="3">
        <f t="shared" si="1961"/>
        <v>0</v>
      </c>
      <c r="I650" s="3">
        <f t="shared" si="1961"/>
        <v>0</v>
      </c>
      <c r="J650" s="3">
        <f t="shared" si="1961"/>
        <v>0</v>
      </c>
      <c r="K650" s="3">
        <f t="shared" si="1961"/>
        <v>0</v>
      </c>
      <c r="L650" s="3">
        <f t="shared" si="1961"/>
        <v>0</v>
      </c>
      <c r="M650" s="3">
        <f t="shared" si="1961"/>
        <v>0</v>
      </c>
      <c r="AA650" s="3">
        <f t="shared" si="8"/>
        <v>3392</v>
      </c>
      <c r="AB650" s="7" t="b">
        <v>1</v>
      </c>
      <c r="AC650" s="3" t="b">
        <f t="shared" si="9"/>
        <v>0</v>
      </c>
      <c r="AD650" s="3" t="b">
        <f t="shared" ref="AD650:AN650" si="1962">AND(AC650,C650=P$15)</f>
        <v>0</v>
      </c>
      <c r="AE650" s="3" t="b">
        <f t="shared" si="1962"/>
        <v>0</v>
      </c>
      <c r="AF650" s="3" t="b">
        <f t="shared" si="1962"/>
        <v>0</v>
      </c>
      <c r="AG650" s="3" t="b">
        <f t="shared" si="1962"/>
        <v>0</v>
      </c>
      <c r="AH650" s="3" t="b">
        <f t="shared" si="1962"/>
        <v>0</v>
      </c>
      <c r="AI650" s="3" t="b">
        <f t="shared" si="1962"/>
        <v>0</v>
      </c>
      <c r="AJ650" s="3" t="b">
        <f t="shared" si="1962"/>
        <v>0</v>
      </c>
      <c r="AK650" s="3" t="b">
        <f t="shared" si="1962"/>
        <v>0</v>
      </c>
      <c r="AL650" s="3" t="b">
        <f t="shared" si="1962"/>
        <v>0</v>
      </c>
      <c r="AM650" s="3" t="b">
        <f t="shared" si="1962"/>
        <v>0</v>
      </c>
      <c r="AN650" s="8" t="b">
        <f t="shared" si="1962"/>
        <v>0</v>
      </c>
      <c r="AO650" s="10" t="b">
        <f t="shared" si="11"/>
        <v>1</v>
      </c>
      <c r="AP650" s="3" t="b">
        <f t="shared" ref="AP650:AZ650" si="1963">AND(AO650,C650=P$21)</f>
        <v>0</v>
      </c>
      <c r="AQ650" s="3" t="b">
        <f t="shared" si="1963"/>
        <v>0</v>
      </c>
      <c r="AR650" s="3" t="b">
        <f t="shared" si="1963"/>
        <v>0</v>
      </c>
      <c r="AS650" s="3" t="b">
        <f t="shared" si="1963"/>
        <v>0</v>
      </c>
      <c r="AT650" s="3" t="b">
        <f t="shared" si="1963"/>
        <v>0</v>
      </c>
      <c r="AU650" s="3" t="b">
        <f t="shared" si="1963"/>
        <v>0</v>
      </c>
      <c r="AV650" s="3" t="b">
        <f t="shared" si="1963"/>
        <v>0</v>
      </c>
      <c r="AW650" s="3" t="b">
        <f t="shared" si="1963"/>
        <v>0</v>
      </c>
      <c r="AX650" s="3" t="b">
        <f t="shared" si="1963"/>
        <v>0</v>
      </c>
      <c r="AY650" s="3" t="b">
        <f t="shared" si="1963"/>
        <v>0</v>
      </c>
      <c r="AZ650" s="3" t="b">
        <f t="shared" si="1963"/>
        <v>0</v>
      </c>
    </row>
    <row r="651">
      <c r="A651" s="9" t="s">
        <v>705</v>
      </c>
      <c r="B651" s="3">
        <f t="shared" ref="B651:M651" si="1964">VALUE(MID($A651,B$1,1))</f>
        <v>0</v>
      </c>
      <c r="C651" s="3">
        <f t="shared" si="1964"/>
        <v>1</v>
      </c>
      <c r="D651" s="3">
        <f t="shared" si="1964"/>
        <v>0</v>
      </c>
      <c r="E651" s="3">
        <f t="shared" si="1964"/>
        <v>0</v>
      </c>
      <c r="F651" s="3">
        <f t="shared" si="1964"/>
        <v>1</v>
      </c>
      <c r="G651" s="3">
        <f t="shared" si="1964"/>
        <v>0</v>
      </c>
      <c r="H651" s="3">
        <f t="shared" si="1964"/>
        <v>0</v>
      </c>
      <c r="I651" s="3">
        <f t="shared" si="1964"/>
        <v>1</v>
      </c>
      <c r="J651" s="3">
        <f t="shared" si="1964"/>
        <v>1</v>
      </c>
      <c r="K651" s="3">
        <f t="shared" si="1964"/>
        <v>0</v>
      </c>
      <c r="L651" s="3">
        <f t="shared" si="1964"/>
        <v>0</v>
      </c>
      <c r="M651" s="3">
        <f t="shared" si="1964"/>
        <v>0</v>
      </c>
      <c r="AA651" s="3">
        <f t="shared" si="8"/>
        <v>1176</v>
      </c>
      <c r="AB651" s="7" t="b">
        <v>1</v>
      </c>
      <c r="AC651" s="3" t="b">
        <f t="shared" si="9"/>
        <v>1</v>
      </c>
      <c r="AD651" s="3" t="b">
        <f t="shared" ref="AD651:AN651" si="1965">AND(AC651,C651=P$15)</f>
        <v>0</v>
      </c>
      <c r="AE651" s="3" t="b">
        <f t="shared" si="1965"/>
        <v>0</v>
      </c>
      <c r="AF651" s="3" t="b">
        <f t="shared" si="1965"/>
        <v>0</v>
      </c>
      <c r="AG651" s="3" t="b">
        <f t="shared" si="1965"/>
        <v>0</v>
      </c>
      <c r="AH651" s="3" t="b">
        <f t="shared" si="1965"/>
        <v>0</v>
      </c>
      <c r="AI651" s="3" t="b">
        <f t="shared" si="1965"/>
        <v>0</v>
      </c>
      <c r="AJ651" s="3" t="b">
        <f t="shared" si="1965"/>
        <v>0</v>
      </c>
      <c r="AK651" s="3" t="b">
        <f t="shared" si="1965"/>
        <v>0</v>
      </c>
      <c r="AL651" s="3" t="b">
        <f t="shared" si="1965"/>
        <v>0</v>
      </c>
      <c r="AM651" s="3" t="b">
        <f t="shared" si="1965"/>
        <v>0</v>
      </c>
      <c r="AN651" s="8" t="b">
        <f t="shared" si="1965"/>
        <v>0</v>
      </c>
      <c r="AO651" s="10" t="b">
        <f t="shared" si="11"/>
        <v>0</v>
      </c>
      <c r="AP651" s="3" t="b">
        <f t="shared" ref="AP651:AZ651" si="1966">AND(AO651,C651=P$21)</f>
        <v>0</v>
      </c>
      <c r="AQ651" s="3" t="b">
        <f t="shared" si="1966"/>
        <v>0</v>
      </c>
      <c r="AR651" s="3" t="b">
        <f t="shared" si="1966"/>
        <v>0</v>
      </c>
      <c r="AS651" s="3" t="b">
        <f t="shared" si="1966"/>
        <v>0</v>
      </c>
      <c r="AT651" s="3" t="b">
        <f t="shared" si="1966"/>
        <v>0</v>
      </c>
      <c r="AU651" s="3" t="b">
        <f t="shared" si="1966"/>
        <v>0</v>
      </c>
      <c r="AV651" s="3" t="b">
        <f t="shared" si="1966"/>
        <v>0</v>
      </c>
      <c r="AW651" s="3" t="b">
        <f t="shared" si="1966"/>
        <v>0</v>
      </c>
      <c r="AX651" s="3" t="b">
        <f t="shared" si="1966"/>
        <v>0</v>
      </c>
      <c r="AY651" s="3" t="b">
        <f t="shared" si="1966"/>
        <v>0</v>
      </c>
      <c r="AZ651" s="3" t="b">
        <f t="shared" si="1966"/>
        <v>0</v>
      </c>
    </row>
    <row r="652">
      <c r="A652" s="9" t="s">
        <v>706</v>
      </c>
      <c r="B652" s="3">
        <f t="shared" ref="B652:M652" si="1967">VALUE(MID($A652,B$1,1))</f>
        <v>0</v>
      </c>
      <c r="C652" s="3">
        <f t="shared" si="1967"/>
        <v>1</v>
      </c>
      <c r="D652" s="3">
        <f t="shared" si="1967"/>
        <v>0</v>
      </c>
      <c r="E652" s="3">
        <f t="shared" si="1967"/>
        <v>0</v>
      </c>
      <c r="F652" s="3">
        <f t="shared" si="1967"/>
        <v>0</v>
      </c>
      <c r="G652" s="3">
        <f t="shared" si="1967"/>
        <v>1</v>
      </c>
      <c r="H652" s="3">
        <f t="shared" si="1967"/>
        <v>0</v>
      </c>
      <c r="I652" s="3">
        <f t="shared" si="1967"/>
        <v>1</v>
      </c>
      <c r="J652" s="3">
        <f t="shared" si="1967"/>
        <v>0</v>
      </c>
      <c r="K652" s="3">
        <f t="shared" si="1967"/>
        <v>1</v>
      </c>
      <c r="L652" s="3">
        <f t="shared" si="1967"/>
        <v>0</v>
      </c>
      <c r="M652" s="3">
        <f t="shared" si="1967"/>
        <v>0</v>
      </c>
      <c r="AA652" s="3">
        <f t="shared" si="8"/>
        <v>1108</v>
      </c>
      <c r="AB652" s="7" t="b">
        <v>1</v>
      </c>
      <c r="AC652" s="3" t="b">
        <f t="shared" si="9"/>
        <v>1</v>
      </c>
      <c r="AD652" s="3" t="b">
        <f t="shared" ref="AD652:AN652" si="1968">AND(AC652,C652=P$15)</f>
        <v>0</v>
      </c>
      <c r="AE652" s="3" t="b">
        <f t="shared" si="1968"/>
        <v>0</v>
      </c>
      <c r="AF652" s="3" t="b">
        <f t="shared" si="1968"/>
        <v>0</v>
      </c>
      <c r="AG652" s="3" t="b">
        <f t="shared" si="1968"/>
        <v>0</v>
      </c>
      <c r="AH652" s="3" t="b">
        <f t="shared" si="1968"/>
        <v>0</v>
      </c>
      <c r="AI652" s="3" t="b">
        <f t="shared" si="1968"/>
        <v>0</v>
      </c>
      <c r="AJ652" s="3" t="b">
        <f t="shared" si="1968"/>
        <v>0</v>
      </c>
      <c r="AK652" s="3" t="b">
        <f t="shared" si="1968"/>
        <v>0</v>
      </c>
      <c r="AL652" s="3" t="b">
        <f t="shared" si="1968"/>
        <v>0</v>
      </c>
      <c r="AM652" s="3" t="b">
        <f t="shared" si="1968"/>
        <v>0</v>
      </c>
      <c r="AN652" s="8" t="b">
        <f t="shared" si="1968"/>
        <v>0</v>
      </c>
      <c r="AO652" s="10" t="b">
        <f t="shared" si="11"/>
        <v>0</v>
      </c>
      <c r="AP652" s="3" t="b">
        <f t="shared" ref="AP652:AZ652" si="1969">AND(AO652,C652=P$21)</f>
        <v>0</v>
      </c>
      <c r="AQ652" s="3" t="b">
        <f t="shared" si="1969"/>
        <v>0</v>
      </c>
      <c r="AR652" s="3" t="b">
        <f t="shared" si="1969"/>
        <v>0</v>
      </c>
      <c r="AS652" s="3" t="b">
        <f t="shared" si="1969"/>
        <v>0</v>
      </c>
      <c r="AT652" s="3" t="b">
        <f t="shared" si="1969"/>
        <v>0</v>
      </c>
      <c r="AU652" s="3" t="b">
        <f t="shared" si="1969"/>
        <v>0</v>
      </c>
      <c r="AV652" s="3" t="b">
        <f t="shared" si="1969"/>
        <v>0</v>
      </c>
      <c r="AW652" s="3" t="b">
        <f t="shared" si="1969"/>
        <v>0</v>
      </c>
      <c r="AX652" s="3" t="b">
        <f t="shared" si="1969"/>
        <v>0</v>
      </c>
      <c r="AY652" s="3" t="b">
        <f t="shared" si="1969"/>
        <v>0</v>
      </c>
      <c r="AZ652" s="3" t="b">
        <f t="shared" si="1969"/>
        <v>0</v>
      </c>
    </row>
    <row r="653">
      <c r="A653" s="9" t="s">
        <v>707</v>
      </c>
      <c r="B653" s="3">
        <f t="shared" ref="B653:M653" si="1970">VALUE(MID($A653,B$1,1))</f>
        <v>0</v>
      </c>
      <c r="C653" s="3">
        <f t="shared" si="1970"/>
        <v>1</v>
      </c>
      <c r="D653" s="3">
        <f t="shared" si="1970"/>
        <v>0</v>
      </c>
      <c r="E653" s="3">
        <f t="shared" si="1970"/>
        <v>0</v>
      </c>
      <c r="F653" s="3">
        <f t="shared" si="1970"/>
        <v>0</v>
      </c>
      <c r="G653" s="3">
        <f t="shared" si="1970"/>
        <v>1</v>
      </c>
      <c r="H653" s="3">
        <f t="shared" si="1970"/>
        <v>1</v>
      </c>
      <c r="I653" s="3">
        <f t="shared" si="1970"/>
        <v>1</v>
      </c>
      <c r="J653" s="3">
        <f t="shared" si="1970"/>
        <v>0</v>
      </c>
      <c r="K653" s="3">
        <f t="shared" si="1970"/>
        <v>0</v>
      </c>
      <c r="L653" s="3">
        <f t="shared" si="1970"/>
        <v>0</v>
      </c>
      <c r="M653" s="3">
        <f t="shared" si="1970"/>
        <v>0</v>
      </c>
      <c r="AA653" s="3">
        <f t="shared" si="8"/>
        <v>1136</v>
      </c>
      <c r="AB653" s="7" t="b">
        <v>1</v>
      </c>
      <c r="AC653" s="3" t="b">
        <f t="shared" si="9"/>
        <v>1</v>
      </c>
      <c r="AD653" s="3" t="b">
        <f t="shared" ref="AD653:AN653" si="1971">AND(AC653,C653=P$15)</f>
        <v>0</v>
      </c>
      <c r="AE653" s="3" t="b">
        <f t="shared" si="1971"/>
        <v>0</v>
      </c>
      <c r="AF653" s="3" t="b">
        <f t="shared" si="1971"/>
        <v>0</v>
      </c>
      <c r="AG653" s="3" t="b">
        <f t="shared" si="1971"/>
        <v>0</v>
      </c>
      <c r="AH653" s="3" t="b">
        <f t="shared" si="1971"/>
        <v>0</v>
      </c>
      <c r="AI653" s="3" t="b">
        <f t="shared" si="1971"/>
        <v>0</v>
      </c>
      <c r="AJ653" s="3" t="b">
        <f t="shared" si="1971"/>
        <v>0</v>
      </c>
      <c r="AK653" s="3" t="b">
        <f t="shared" si="1971"/>
        <v>0</v>
      </c>
      <c r="AL653" s="3" t="b">
        <f t="shared" si="1971"/>
        <v>0</v>
      </c>
      <c r="AM653" s="3" t="b">
        <f t="shared" si="1971"/>
        <v>0</v>
      </c>
      <c r="AN653" s="8" t="b">
        <f t="shared" si="1971"/>
        <v>0</v>
      </c>
      <c r="AO653" s="10" t="b">
        <f t="shared" si="11"/>
        <v>0</v>
      </c>
      <c r="AP653" s="3" t="b">
        <f t="shared" ref="AP653:AZ653" si="1972">AND(AO653,C653=P$21)</f>
        <v>0</v>
      </c>
      <c r="AQ653" s="3" t="b">
        <f t="shared" si="1972"/>
        <v>0</v>
      </c>
      <c r="AR653" s="3" t="b">
        <f t="shared" si="1972"/>
        <v>0</v>
      </c>
      <c r="AS653" s="3" t="b">
        <f t="shared" si="1972"/>
        <v>0</v>
      </c>
      <c r="AT653" s="3" t="b">
        <f t="shared" si="1972"/>
        <v>0</v>
      </c>
      <c r="AU653" s="3" t="b">
        <f t="shared" si="1972"/>
        <v>0</v>
      </c>
      <c r="AV653" s="3" t="b">
        <f t="shared" si="1972"/>
        <v>0</v>
      </c>
      <c r="AW653" s="3" t="b">
        <f t="shared" si="1972"/>
        <v>0</v>
      </c>
      <c r="AX653" s="3" t="b">
        <f t="shared" si="1972"/>
        <v>0</v>
      </c>
      <c r="AY653" s="3" t="b">
        <f t="shared" si="1972"/>
        <v>0</v>
      </c>
      <c r="AZ653" s="3" t="b">
        <f t="shared" si="1972"/>
        <v>0</v>
      </c>
    </row>
    <row r="654">
      <c r="A654" s="9" t="s">
        <v>708</v>
      </c>
      <c r="B654" s="3">
        <f t="shared" ref="B654:M654" si="1973">VALUE(MID($A654,B$1,1))</f>
        <v>0</v>
      </c>
      <c r="C654" s="3">
        <f t="shared" si="1973"/>
        <v>1</v>
      </c>
      <c r="D654" s="3">
        <f t="shared" si="1973"/>
        <v>1</v>
      </c>
      <c r="E654" s="3">
        <f t="shared" si="1973"/>
        <v>1</v>
      </c>
      <c r="F654" s="3">
        <f t="shared" si="1973"/>
        <v>1</v>
      </c>
      <c r="G654" s="3">
        <f t="shared" si="1973"/>
        <v>0</v>
      </c>
      <c r="H654" s="3">
        <f t="shared" si="1973"/>
        <v>1</v>
      </c>
      <c r="I654" s="3">
        <f t="shared" si="1973"/>
        <v>1</v>
      </c>
      <c r="J654" s="3">
        <f t="shared" si="1973"/>
        <v>0</v>
      </c>
      <c r="K654" s="3">
        <f t="shared" si="1973"/>
        <v>0</v>
      </c>
      <c r="L654" s="3">
        <f t="shared" si="1973"/>
        <v>0</v>
      </c>
      <c r="M654" s="3">
        <f t="shared" si="1973"/>
        <v>0</v>
      </c>
      <c r="AA654" s="3">
        <f t="shared" si="8"/>
        <v>1968</v>
      </c>
      <c r="AB654" s="7" t="b">
        <v>1</v>
      </c>
      <c r="AC654" s="3" t="b">
        <f t="shared" si="9"/>
        <v>1</v>
      </c>
      <c r="AD654" s="3" t="b">
        <f t="shared" ref="AD654:AN654" si="1974">AND(AC654,C654=P$15)</f>
        <v>0</v>
      </c>
      <c r="AE654" s="3" t="b">
        <f t="shared" si="1974"/>
        <v>0</v>
      </c>
      <c r="AF654" s="3" t="b">
        <f t="shared" si="1974"/>
        <v>0</v>
      </c>
      <c r="AG654" s="3" t="b">
        <f t="shared" si="1974"/>
        <v>0</v>
      </c>
      <c r="AH654" s="3" t="b">
        <f t="shared" si="1974"/>
        <v>0</v>
      </c>
      <c r="AI654" s="3" t="b">
        <f t="shared" si="1974"/>
        <v>0</v>
      </c>
      <c r="AJ654" s="3" t="b">
        <f t="shared" si="1974"/>
        <v>0</v>
      </c>
      <c r="AK654" s="3" t="b">
        <f t="shared" si="1974"/>
        <v>0</v>
      </c>
      <c r="AL654" s="3" t="b">
        <f t="shared" si="1974"/>
        <v>0</v>
      </c>
      <c r="AM654" s="3" t="b">
        <f t="shared" si="1974"/>
        <v>0</v>
      </c>
      <c r="AN654" s="8" t="b">
        <f t="shared" si="1974"/>
        <v>0</v>
      </c>
      <c r="AO654" s="10" t="b">
        <f t="shared" si="11"/>
        <v>0</v>
      </c>
      <c r="AP654" s="3" t="b">
        <f t="shared" ref="AP654:AZ654" si="1975">AND(AO654,C654=P$21)</f>
        <v>0</v>
      </c>
      <c r="AQ654" s="3" t="b">
        <f t="shared" si="1975"/>
        <v>0</v>
      </c>
      <c r="AR654" s="3" t="b">
        <f t="shared" si="1975"/>
        <v>0</v>
      </c>
      <c r="AS654" s="3" t="b">
        <f t="shared" si="1975"/>
        <v>0</v>
      </c>
      <c r="AT654" s="3" t="b">
        <f t="shared" si="1975"/>
        <v>0</v>
      </c>
      <c r="AU654" s="3" t="b">
        <f t="shared" si="1975"/>
        <v>0</v>
      </c>
      <c r="AV654" s="3" t="b">
        <f t="shared" si="1975"/>
        <v>0</v>
      </c>
      <c r="AW654" s="3" t="b">
        <f t="shared" si="1975"/>
        <v>0</v>
      </c>
      <c r="AX654" s="3" t="b">
        <f t="shared" si="1975"/>
        <v>0</v>
      </c>
      <c r="AY654" s="3" t="b">
        <f t="shared" si="1975"/>
        <v>0</v>
      </c>
      <c r="AZ654" s="3" t="b">
        <f t="shared" si="1975"/>
        <v>0</v>
      </c>
    </row>
    <row r="655">
      <c r="A655" s="9" t="s">
        <v>709</v>
      </c>
      <c r="B655" s="3">
        <f t="shared" ref="B655:M655" si="1976">VALUE(MID($A655,B$1,1))</f>
        <v>0</v>
      </c>
      <c r="C655" s="3">
        <f t="shared" si="1976"/>
        <v>0</v>
      </c>
      <c r="D655" s="3">
        <f t="shared" si="1976"/>
        <v>0</v>
      </c>
      <c r="E655" s="3">
        <f t="shared" si="1976"/>
        <v>0</v>
      </c>
      <c r="F655" s="3">
        <f t="shared" si="1976"/>
        <v>1</v>
      </c>
      <c r="G655" s="3">
        <f t="shared" si="1976"/>
        <v>1</v>
      </c>
      <c r="H655" s="3">
        <f t="shared" si="1976"/>
        <v>1</v>
      </c>
      <c r="I655" s="3">
        <f t="shared" si="1976"/>
        <v>1</v>
      </c>
      <c r="J655" s="3">
        <f t="shared" si="1976"/>
        <v>1</v>
      </c>
      <c r="K655" s="3">
        <f t="shared" si="1976"/>
        <v>1</v>
      </c>
      <c r="L655" s="3">
        <f t="shared" si="1976"/>
        <v>0</v>
      </c>
      <c r="M655" s="3">
        <f t="shared" si="1976"/>
        <v>1</v>
      </c>
      <c r="AA655" s="3">
        <f t="shared" si="8"/>
        <v>253</v>
      </c>
      <c r="AB655" s="7" t="b">
        <v>1</v>
      </c>
      <c r="AC655" s="3" t="b">
        <f t="shared" si="9"/>
        <v>1</v>
      </c>
      <c r="AD655" s="3" t="b">
        <f t="shared" ref="AD655:AN655" si="1977">AND(AC655,C655=P$15)</f>
        <v>1</v>
      </c>
      <c r="AE655" s="3" t="b">
        <f t="shared" si="1977"/>
        <v>0</v>
      </c>
      <c r="AF655" s="3" t="b">
        <f t="shared" si="1977"/>
        <v>0</v>
      </c>
      <c r="AG655" s="3" t="b">
        <f t="shared" si="1977"/>
        <v>0</v>
      </c>
      <c r="AH655" s="3" t="b">
        <f t="shared" si="1977"/>
        <v>0</v>
      </c>
      <c r="AI655" s="3" t="b">
        <f t="shared" si="1977"/>
        <v>0</v>
      </c>
      <c r="AJ655" s="3" t="b">
        <f t="shared" si="1977"/>
        <v>0</v>
      </c>
      <c r="AK655" s="3" t="b">
        <f t="shared" si="1977"/>
        <v>0</v>
      </c>
      <c r="AL655" s="3" t="b">
        <f t="shared" si="1977"/>
        <v>0</v>
      </c>
      <c r="AM655" s="3" t="b">
        <f t="shared" si="1977"/>
        <v>0</v>
      </c>
      <c r="AN655" s="8" t="b">
        <f t="shared" si="1977"/>
        <v>0</v>
      </c>
      <c r="AO655" s="10" t="b">
        <f t="shared" si="11"/>
        <v>0</v>
      </c>
      <c r="AP655" s="3" t="b">
        <f t="shared" ref="AP655:AZ655" si="1978">AND(AO655,C655=P$21)</f>
        <v>0</v>
      </c>
      <c r="AQ655" s="3" t="b">
        <f t="shared" si="1978"/>
        <v>0</v>
      </c>
      <c r="AR655" s="3" t="b">
        <f t="shared" si="1978"/>
        <v>0</v>
      </c>
      <c r="AS655" s="3" t="b">
        <f t="shared" si="1978"/>
        <v>0</v>
      </c>
      <c r="AT655" s="3" t="b">
        <f t="shared" si="1978"/>
        <v>0</v>
      </c>
      <c r="AU655" s="3" t="b">
        <f t="shared" si="1978"/>
        <v>0</v>
      </c>
      <c r="AV655" s="3" t="b">
        <f t="shared" si="1978"/>
        <v>0</v>
      </c>
      <c r="AW655" s="3" t="b">
        <f t="shared" si="1978"/>
        <v>0</v>
      </c>
      <c r="AX655" s="3" t="b">
        <f t="shared" si="1978"/>
        <v>0</v>
      </c>
      <c r="AY655" s="3" t="b">
        <f t="shared" si="1978"/>
        <v>0</v>
      </c>
      <c r="AZ655" s="3" t="b">
        <f t="shared" si="1978"/>
        <v>0</v>
      </c>
    </row>
    <row r="656">
      <c r="A656" s="9" t="s">
        <v>710</v>
      </c>
      <c r="B656" s="3">
        <f t="shared" ref="B656:M656" si="1979">VALUE(MID($A656,B$1,1))</f>
        <v>1</v>
      </c>
      <c r="C656" s="3">
        <f t="shared" si="1979"/>
        <v>0</v>
      </c>
      <c r="D656" s="3">
        <f t="shared" si="1979"/>
        <v>1</v>
      </c>
      <c r="E656" s="3">
        <f t="shared" si="1979"/>
        <v>1</v>
      </c>
      <c r="F656" s="3">
        <f t="shared" si="1979"/>
        <v>0</v>
      </c>
      <c r="G656" s="3">
        <f t="shared" si="1979"/>
        <v>1</v>
      </c>
      <c r="H656" s="3">
        <f t="shared" si="1979"/>
        <v>1</v>
      </c>
      <c r="I656" s="3">
        <f t="shared" si="1979"/>
        <v>1</v>
      </c>
      <c r="J656" s="3">
        <f t="shared" si="1979"/>
        <v>0</v>
      </c>
      <c r="K656" s="3">
        <f t="shared" si="1979"/>
        <v>0</v>
      </c>
      <c r="L656" s="3">
        <f t="shared" si="1979"/>
        <v>0</v>
      </c>
      <c r="M656" s="3">
        <f t="shared" si="1979"/>
        <v>1</v>
      </c>
      <c r="AA656" s="3">
        <f t="shared" si="8"/>
        <v>2929</v>
      </c>
      <c r="AB656" s="7" t="b">
        <v>1</v>
      </c>
      <c r="AC656" s="3" t="b">
        <f t="shared" si="9"/>
        <v>0</v>
      </c>
      <c r="AD656" s="3" t="b">
        <f t="shared" ref="AD656:AN656" si="1980">AND(AC656,C656=P$15)</f>
        <v>0</v>
      </c>
      <c r="AE656" s="3" t="b">
        <f t="shared" si="1980"/>
        <v>0</v>
      </c>
      <c r="AF656" s="3" t="b">
        <f t="shared" si="1980"/>
        <v>0</v>
      </c>
      <c r="AG656" s="3" t="b">
        <f t="shared" si="1980"/>
        <v>0</v>
      </c>
      <c r="AH656" s="3" t="b">
        <f t="shared" si="1980"/>
        <v>0</v>
      </c>
      <c r="AI656" s="3" t="b">
        <f t="shared" si="1980"/>
        <v>0</v>
      </c>
      <c r="AJ656" s="3" t="b">
        <f t="shared" si="1980"/>
        <v>0</v>
      </c>
      <c r="AK656" s="3" t="b">
        <f t="shared" si="1980"/>
        <v>0</v>
      </c>
      <c r="AL656" s="3" t="b">
        <f t="shared" si="1980"/>
        <v>0</v>
      </c>
      <c r="AM656" s="3" t="b">
        <f t="shared" si="1980"/>
        <v>0</v>
      </c>
      <c r="AN656" s="8" t="b">
        <f t="shared" si="1980"/>
        <v>0</v>
      </c>
      <c r="AO656" s="10" t="b">
        <f t="shared" si="11"/>
        <v>1</v>
      </c>
      <c r="AP656" s="3" t="b">
        <f t="shared" ref="AP656:AZ656" si="1981">AND(AO656,C656=P$21)</f>
        <v>1</v>
      </c>
      <c r="AQ656" s="3" t="b">
        <f t="shared" si="1981"/>
        <v>1</v>
      </c>
      <c r="AR656" s="3" t="b">
        <f t="shared" si="1981"/>
        <v>0</v>
      </c>
      <c r="AS656" s="3" t="b">
        <f t="shared" si="1981"/>
        <v>0</v>
      </c>
      <c r="AT656" s="3" t="b">
        <f t="shared" si="1981"/>
        <v>0</v>
      </c>
      <c r="AU656" s="3" t="b">
        <f t="shared" si="1981"/>
        <v>0</v>
      </c>
      <c r="AV656" s="3" t="b">
        <f t="shared" si="1981"/>
        <v>0</v>
      </c>
      <c r="AW656" s="3" t="b">
        <f t="shared" si="1981"/>
        <v>0</v>
      </c>
      <c r="AX656" s="3" t="b">
        <f t="shared" si="1981"/>
        <v>0</v>
      </c>
      <c r="AY656" s="3" t="b">
        <f t="shared" si="1981"/>
        <v>0</v>
      </c>
      <c r="AZ656" s="3" t="b">
        <f t="shared" si="1981"/>
        <v>0</v>
      </c>
    </row>
    <row r="657">
      <c r="A657" s="9" t="s">
        <v>711</v>
      </c>
      <c r="B657" s="3">
        <f t="shared" ref="B657:M657" si="1982">VALUE(MID($A657,B$1,1))</f>
        <v>1</v>
      </c>
      <c r="C657" s="3">
        <f t="shared" si="1982"/>
        <v>0</v>
      </c>
      <c r="D657" s="3">
        <f t="shared" si="1982"/>
        <v>1</v>
      </c>
      <c r="E657" s="3">
        <f t="shared" si="1982"/>
        <v>1</v>
      </c>
      <c r="F657" s="3">
        <f t="shared" si="1982"/>
        <v>0</v>
      </c>
      <c r="G657" s="3">
        <f t="shared" si="1982"/>
        <v>1</v>
      </c>
      <c r="H657" s="3">
        <f t="shared" si="1982"/>
        <v>0</v>
      </c>
      <c r="I657" s="3">
        <f t="shared" si="1982"/>
        <v>0</v>
      </c>
      <c r="J657" s="3">
        <f t="shared" si="1982"/>
        <v>1</v>
      </c>
      <c r="K657" s="3">
        <f t="shared" si="1982"/>
        <v>0</v>
      </c>
      <c r="L657" s="3">
        <f t="shared" si="1982"/>
        <v>1</v>
      </c>
      <c r="M657" s="3">
        <f t="shared" si="1982"/>
        <v>0</v>
      </c>
      <c r="AA657" s="3">
        <f t="shared" si="8"/>
        <v>2890</v>
      </c>
      <c r="AB657" s="7" t="b">
        <v>1</v>
      </c>
      <c r="AC657" s="3" t="b">
        <f t="shared" si="9"/>
        <v>0</v>
      </c>
      <c r="AD657" s="3" t="b">
        <f t="shared" ref="AD657:AN657" si="1983">AND(AC657,C657=P$15)</f>
        <v>0</v>
      </c>
      <c r="AE657" s="3" t="b">
        <f t="shared" si="1983"/>
        <v>0</v>
      </c>
      <c r="AF657" s="3" t="b">
        <f t="shared" si="1983"/>
        <v>0</v>
      </c>
      <c r="AG657" s="3" t="b">
        <f t="shared" si="1983"/>
        <v>0</v>
      </c>
      <c r="AH657" s="3" t="b">
        <f t="shared" si="1983"/>
        <v>0</v>
      </c>
      <c r="AI657" s="3" t="b">
        <f t="shared" si="1983"/>
        <v>0</v>
      </c>
      <c r="AJ657" s="3" t="b">
        <f t="shared" si="1983"/>
        <v>0</v>
      </c>
      <c r="AK657" s="3" t="b">
        <f t="shared" si="1983"/>
        <v>0</v>
      </c>
      <c r="AL657" s="3" t="b">
        <f t="shared" si="1983"/>
        <v>0</v>
      </c>
      <c r="AM657" s="3" t="b">
        <f t="shared" si="1983"/>
        <v>0</v>
      </c>
      <c r="AN657" s="8" t="b">
        <f t="shared" si="1983"/>
        <v>0</v>
      </c>
      <c r="AO657" s="10" t="b">
        <f t="shared" si="11"/>
        <v>1</v>
      </c>
      <c r="AP657" s="3" t="b">
        <f t="shared" ref="AP657:AZ657" si="1984">AND(AO657,C657=P$21)</f>
        <v>1</v>
      </c>
      <c r="AQ657" s="3" t="b">
        <f t="shared" si="1984"/>
        <v>1</v>
      </c>
      <c r="AR657" s="3" t="b">
        <f t="shared" si="1984"/>
        <v>0</v>
      </c>
      <c r="AS657" s="3" t="b">
        <f t="shared" si="1984"/>
        <v>0</v>
      </c>
      <c r="AT657" s="3" t="b">
        <f t="shared" si="1984"/>
        <v>0</v>
      </c>
      <c r="AU657" s="3" t="b">
        <f t="shared" si="1984"/>
        <v>0</v>
      </c>
      <c r="AV657" s="3" t="b">
        <f t="shared" si="1984"/>
        <v>0</v>
      </c>
      <c r="AW657" s="3" t="b">
        <f t="shared" si="1984"/>
        <v>0</v>
      </c>
      <c r="AX657" s="3" t="b">
        <f t="shared" si="1984"/>
        <v>0</v>
      </c>
      <c r="AY657" s="3" t="b">
        <f t="shared" si="1984"/>
        <v>0</v>
      </c>
      <c r="AZ657" s="3" t="b">
        <f t="shared" si="1984"/>
        <v>0</v>
      </c>
    </row>
    <row r="658">
      <c r="A658" s="9" t="s">
        <v>712</v>
      </c>
      <c r="B658" s="3">
        <f t="shared" ref="B658:M658" si="1985">VALUE(MID($A658,B$1,1))</f>
        <v>1</v>
      </c>
      <c r="C658" s="3">
        <f t="shared" si="1985"/>
        <v>1</v>
      </c>
      <c r="D658" s="3">
        <f t="shared" si="1985"/>
        <v>0</v>
      </c>
      <c r="E658" s="3">
        <f t="shared" si="1985"/>
        <v>0</v>
      </c>
      <c r="F658" s="3">
        <f t="shared" si="1985"/>
        <v>0</v>
      </c>
      <c r="G658" s="3">
        <f t="shared" si="1985"/>
        <v>0</v>
      </c>
      <c r="H658" s="3">
        <f t="shared" si="1985"/>
        <v>0</v>
      </c>
      <c r="I658" s="3">
        <f t="shared" si="1985"/>
        <v>0</v>
      </c>
      <c r="J658" s="3">
        <f t="shared" si="1985"/>
        <v>0</v>
      </c>
      <c r="K658" s="3">
        <f t="shared" si="1985"/>
        <v>0</v>
      </c>
      <c r="L658" s="3">
        <f t="shared" si="1985"/>
        <v>0</v>
      </c>
      <c r="M658" s="3">
        <f t="shared" si="1985"/>
        <v>0</v>
      </c>
      <c r="AA658" s="3">
        <f t="shared" si="8"/>
        <v>3072</v>
      </c>
      <c r="AB658" s="7" t="b">
        <v>1</v>
      </c>
      <c r="AC658" s="3" t="b">
        <f t="shared" si="9"/>
        <v>0</v>
      </c>
      <c r="AD658" s="3" t="b">
        <f t="shared" ref="AD658:AN658" si="1986">AND(AC658,C658=P$15)</f>
        <v>0</v>
      </c>
      <c r="AE658" s="3" t="b">
        <f t="shared" si="1986"/>
        <v>0</v>
      </c>
      <c r="AF658" s="3" t="b">
        <f t="shared" si="1986"/>
        <v>0</v>
      </c>
      <c r="AG658" s="3" t="b">
        <f t="shared" si="1986"/>
        <v>0</v>
      </c>
      <c r="AH658" s="3" t="b">
        <f t="shared" si="1986"/>
        <v>0</v>
      </c>
      <c r="AI658" s="3" t="b">
        <f t="shared" si="1986"/>
        <v>0</v>
      </c>
      <c r="AJ658" s="3" t="b">
        <f t="shared" si="1986"/>
        <v>0</v>
      </c>
      <c r="AK658" s="3" t="b">
        <f t="shared" si="1986"/>
        <v>0</v>
      </c>
      <c r="AL658" s="3" t="b">
        <f t="shared" si="1986"/>
        <v>0</v>
      </c>
      <c r="AM658" s="3" t="b">
        <f t="shared" si="1986"/>
        <v>0</v>
      </c>
      <c r="AN658" s="8" t="b">
        <f t="shared" si="1986"/>
        <v>0</v>
      </c>
      <c r="AO658" s="10" t="b">
        <f t="shared" si="11"/>
        <v>1</v>
      </c>
      <c r="AP658" s="3" t="b">
        <f t="shared" ref="AP658:AZ658" si="1987">AND(AO658,C658=P$21)</f>
        <v>0</v>
      </c>
      <c r="AQ658" s="3" t="b">
        <f t="shared" si="1987"/>
        <v>0</v>
      </c>
      <c r="AR658" s="3" t="b">
        <f t="shared" si="1987"/>
        <v>0</v>
      </c>
      <c r="AS658" s="3" t="b">
        <f t="shared" si="1987"/>
        <v>0</v>
      </c>
      <c r="AT658" s="3" t="b">
        <f t="shared" si="1987"/>
        <v>0</v>
      </c>
      <c r="AU658" s="3" t="b">
        <f t="shared" si="1987"/>
        <v>0</v>
      </c>
      <c r="AV658" s="3" t="b">
        <f t="shared" si="1987"/>
        <v>0</v>
      </c>
      <c r="AW658" s="3" t="b">
        <f t="shared" si="1987"/>
        <v>0</v>
      </c>
      <c r="AX658" s="3" t="b">
        <f t="shared" si="1987"/>
        <v>0</v>
      </c>
      <c r="AY658" s="3" t="b">
        <f t="shared" si="1987"/>
        <v>0</v>
      </c>
      <c r="AZ658" s="3" t="b">
        <f t="shared" si="1987"/>
        <v>0</v>
      </c>
    </row>
    <row r="659">
      <c r="A659" s="9" t="s">
        <v>713</v>
      </c>
      <c r="B659" s="3">
        <f t="shared" ref="B659:M659" si="1988">VALUE(MID($A659,B$1,1))</f>
        <v>1</v>
      </c>
      <c r="C659" s="3">
        <f t="shared" si="1988"/>
        <v>0</v>
      </c>
      <c r="D659" s="3">
        <f t="shared" si="1988"/>
        <v>0</v>
      </c>
      <c r="E659" s="3">
        <f t="shared" si="1988"/>
        <v>1</v>
      </c>
      <c r="F659" s="3">
        <f t="shared" si="1988"/>
        <v>0</v>
      </c>
      <c r="G659" s="3">
        <f t="shared" si="1988"/>
        <v>0</v>
      </c>
      <c r="H659" s="3">
        <f t="shared" si="1988"/>
        <v>1</v>
      </c>
      <c r="I659" s="3">
        <f t="shared" si="1988"/>
        <v>1</v>
      </c>
      <c r="J659" s="3">
        <f t="shared" si="1988"/>
        <v>1</v>
      </c>
      <c r="K659" s="3">
        <f t="shared" si="1988"/>
        <v>1</v>
      </c>
      <c r="L659" s="3">
        <f t="shared" si="1988"/>
        <v>0</v>
      </c>
      <c r="M659" s="3">
        <f t="shared" si="1988"/>
        <v>1</v>
      </c>
      <c r="AA659" s="3">
        <f t="shared" si="8"/>
        <v>2365</v>
      </c>
      <c r="AB659" s="7" t="b">
        <v>1</v>
      </c>
      <c r="AC659" s="3" t="b">
        <f t="shared" si="9"/>
        <v>0</v>
      </c>
      <c r="AD659" s="3" t="b">
        <f t="shared" ref="AD659:AN659" si="1989">AND(AC659,C659=P$15)</f>
        <v>0</v>
      </c>
      <c r="AE659" s="3" t="b">
        <f t="shared" si="1989"/>
        <v>0</v>
      </c>
      <c r="AF659" s="3" t="b">
        <f t="shared" si="1989"/>
        <v>0</v>
      </c>
      <c r="AG659" s="3" t="b">
        <f t="shared" si="1989"/>
        <v>0</v>
      </c>
      <c r="AH659" s="3" t="b">
        <f t="shared" si="1989"/>
        <v>0</v>
      </c>
      <c r="AI659" s="3" t="b">
        <f t="shared" si="1989"/>
        <v>0</v>
      </c>
      <c r="AJ659" s="3" t="b">
        <f t="shared" si="1989"/>
        <v>0</v>
      </c>
      <c r="AK659" s="3" t="b">
        <f t="shared" si="1989"/>
        <v>0</v>
      </c>
      <c r="AL659" s="3" t="b">
        <f t="shared" si="1989"/>
        <v>0</v>
      </c>
      <c r="AM659" s="3" t="b">
        <f t="shared" si="1989"/>
        <v>0</v>
      </c>
      <c r="AN659" s="8" t="b">
        <f t="shared" si="1989"/>
        <v>0</v>
      </c>
      <c r="AO659" s="10" t="b">
        <f t="shared" si="11"/>
        <v>1</v>
      </c>
      <c r="AP659" s="3" t="b">
        <f t="shared" ref="AP659:AZ659" si="1990">AND(AO659,C659=P$21)</f>
        <v>1</v>
      </c>
      <c r="AQ659" s="3" t="b">
        <f t="shared" si="1990"/>
        <v>0</v>
      </c>
      <c r="AR659" s="3" t="b">
        <f t="shared" si="1990"/>
        <v>0</v>
      </c>
      <c r="AS659" s="3" t="b">
        <f t="shared" si="1990"/>
        <v>0</v>
      </c>
      <c r="AT659" s="3" t="b">
        <f t="shared" si="1990"/>
        <v>0</v>
      </c>
      <c r="AU659" s="3" t="b">
        <f t="shared" si="1990"/>
        <v>0</v>
      </c>
      <c r="AV659" s="3" t="b">
        <f t="shared" si="1990"/>
        <v>0</v>
      </c>
      <c r="AW659" s="3" t="b">
        <f t="shared" si="1990"/>
        <v>0</v>
      </c>
      <c r="AX659" s="3" t="b">
        <f t="shared" si="1990"/>
        <v>0</v>
      </c>
      <c r="AY659" s="3" t="b">
        <f t="shared" si="1990"/>
        <v>0</v>
      </c>
      <c r="AZ659" s="3" t="b">
        <f t="shared" si="1990"/>
        <v>0</v>
      </c>
    </row>
    <row r="660">
      <c r="A660" s="9" t="s">
        <v>714</v>
      </c>
      <c r="B660" s="3">
        <f t="shared" ref="B660:M660" si="1991">VALUE(MID($A660,B$1,1))</f>
        <v>1</v>
      </c>
      <c r="C660" s="3">
        <f t="shared" si="1991"/>
        <v>1</v>
      </c>
      <c r="D660" s="3">
        <f t="shared" si="1991"/>
        <v>1</v>
      </c>
      <c r="E660" s="3">
        <f t="shared" si="1991"/>
        <v>1</v>
      </c>
      <c r="F660" s="3">
        <f t="shared" si="1991"/>
        <v>1</v>
      </c>
      <c r="G660" s="3">
        <f t="shared" si="1991"/>
        <v>0</v>
      </c>
      <c r="H660" s="3">
        <f t="shared" si="1991"/>
        <v>1</v>
      </c>
      <c r="I660" s="3">
        <f t="shared" si="1991"/>
        <v>1</v>
      </c>
      <c r="J660" s="3">
        <f t="shared" si="1991"/>
        <v>1</v>
      </c>
      <c r="K660" s="3">
        <f t="shared" si="1991"/>
        <v>0</v>
      </c>
      <c r="L660" s="3">
        <f t="shared" si="1991"/>
        <v>0</v>
      </c>
      <c r="M660" s="3">
        <f t="shared" si="1991"/>
        <v>1</v>
      </c>
      <c r="AA660" s="3">
        <f t="shared" si="8"/>
        <v>4025</v>
      </c>
      <c r="AB660" s="7" t="b">
        <v>1</v>
      </c>
      <c r="AC660" s="3" t="b">
        <f t="shared" si="9"/>
        <v>0</v>
      </c>
      <c r="AD660" s="3" t="b">
        <f t="shared" ref="AD660:AN660" si="1992">AND(AC660,C660=P$15)</f>
        <v>0</v>
      </c>
      <c r="AE660" s="3" t="b">
        <f t="shared" si="1992"/>
        <v>0</v>
      </c>
      <c r="AF660" s="3" t="b">
        <f t="shared" si="1992"/>
        <v>0</v>
      </c>
      <c r="AG660" s="3" t="b">
        <f t="shared" si="1992"/>
        <v>0</v>
      </c>
      <c r="AH660" s="3" t="b">
        <f t="shared" si="1992"/>
        <v>0</v>
      </c>
      <c r="AI660" s="3" t="b">
        <f t="shared" si="1992"/>
        <v>0</v>
      </c>
      <c r="AJ660" s="3" t="b">
        <f t="shared" si="1992"/>
        <v>0</v>
      </c>
      <c r="AK660" s="3" t="b">
        <f t="shared" si="1992"/>
        <v>0</v>
      </c>
      <c r="AL660" s="3" t="b">
        <f t="shared" si="1992"/>
        <v>0</v>
      </c>
      <c r="AM660" s="3" t="b">
        <f t="shared" si="1992"/>
        <v>0</v>
      </c>
      <c r="AN660" s="8" t="b">
        <f t="shared" si="1992"/>
        <v>0</v>
      </c>
      <c r="AO660" s="10" t="b">
        <f t="shared" si="11"/>
        <v>1</v>
      </c>
      <c r="AP660" s="3" t="b">
        <f t="shared" ref="AP660:AZ660" si="1993">AND(AO660,C660=P$21)</f>
        <v>0</v>
      </c>
      <c r="AQ660" s="3" t="b">
        <f t="shared" si="1993"/>
        <v>0</v>
      </c>
      <c r="AR660" s="3" t="b">
        <f t="shared" si="1993"/>
        <v>0</v>
      </c>
      <c r="AS660" s="3" t="b">
        <f t="shared" si="1993"/>
        <v>0</v>
      </c>
      <c r="AT660" s="3" t="b">
        <f t="shared" si="1993"/>
        <v>0</v>
      </c>
      <c r="AU660" s="3" t="b">
        <f t="shared" si="1993"/>
        <v>0</v>
      </c>
      <c r="AV660" s="3" t="b">
        <f t="shared" si="1993"/>
        <v>0</v>
      </c>
      <c r="AW660" s="3" t="b">
        <f t="shared" si="1993"/>
        <v>0</v>
      </c>
      <c r="AX660" s="3" t="b">
        <f t="shared" si="1993"/>
        <v>0</v>
      </c>
      <c r="AY660" s="3" t="b">
        <f t="shared" si="1993"/>
        <v>0</v>
      </c>
      <c r="AZ660" s="3" t="b">
        <f t="shared" si="1993"/>
        <v>0</v>
      </c>
    </row>
    <row r="661">
      <c r="A661" s="9" t="s">
        <v>715</v>
      </c>
      <c r="B661" s="3">
        <f t="shared" ref="B661:M661" si="1994">VALUE(MID($A661,B$1,1))</f>
        <v>0</v>
      </c>
      <c r="C661" s="3">
        <f t="shared" si="1994"/>
        <v>1</v>
      </c>
      <c r="D661" s="3">
        <f t="shared" si="1994"/>
        <v>0</v>
      </c>
      <c r="E661" s="3">
        <f t="shared" si="1994"/>
        <v>0</v>
      </c>
      <c r="F661" s="3">
        <f t="shared" si="1994"/>
        <v>0</v>
      </c>
      <c r="G661" s="3">
        <f t="shared" si="1994"/>
        <v>0</v>
      </c>
      <c r="H661" s="3">
        <f t="shared" si="1994"/>
        <v>1</v>
      </c>
      <c r="I661" s="3">
        <f t="shared" si="1994"/>
        <v>1</v>
      </c>
      <c r="J661" s="3">
        <f t="shared" si="1994"/>
        <v>1</v>
      </c>
      <c r="K661" s="3">
        <f t="shared" si="1994"/>
        <v>0</v>
      </c>
      <c r="L661" s="3">
        <f t="shared" si="1994"/>
        <v>0</v>
      </c>
      <c r="M661" s="3">
        <f t="shared" si="1994"/>
        <v>0</v>
      </c>
      <c r="AA661" s="3">
        <f t="shared" si="8"/>
        <v>1080</v>
      </c>
      <c r="AB661" s="7" t="b">
        <v>1</v>
      </c>
      <c r="AC661" s="3" t="b">
        <f t="shared" si="9"/>
        <v>1</v>
      </c>
      <c r="AD661" s="3" t="b">
        <f t="shared" ref="AD661:AN661" si="1995">AND(AC661,C661=P$15)</f>
        <v>0</v>
      </c>
      <c r="AE661" s="3" t="b">
        <f t="shared" si="1995"/>
        <v>0</v>
      </c>
      <c r="AF661" s="3" t="b">
        <f t="shared" si="1995"/>
        <v>0</v>
      </c>
      <c r="AG661" s="3" t="b">
        <f t="shared" si="1995"/>
        <v>0</v>
      </c>
      <c r="AH661" s="3" t="b">
        <f t="shared" si="1995"/>
        <v>0</v>
      </c>
      <c r="AI661" s="3" t="b">
        <f t="shared" si="1995"/>
        <v>0</v>
      </c>
      <c r="AJ661" s="3" t="b">
        <f t="shared" si="1995"/>
        <v>0</v>
      </c>
      <c r="AK661" s="3" t="b">
        <f t="shared" si="1995"/>
        <v>0</v>
      </c>
      <c r="AL661" s="3" t="b">
        <f t="shared" si="1995"/>
        <v>0</v>
      </c>
      <c r="AM661" s="3" t="b">
        <f t="shared" si="1995"/>
        <v>0</v>
      </c>
      <c r="AN661" s="8" t="b">
        <f t="shared" si="1995"/>
        <v>0</v>
      </c>
      <c r="AO661" s="10" t="b">
        <f t="shared" si="11"/>
        <v>0</v>
      </c>
      <c r="AP661" s="3" t="b">
        <f t="shared" ref="AP661:AZ661" si="1996">AND(AO661,C661=P$21)</f>
        <v>0</v>
      </c>
      <c r="AQ661" s="3" t="b">
        <f t="shared" si="1996"/>
        <v>0</v>
      </c>
      <c r="AR661" s="3" t="b">
        <f t="shared" si="1996"/>
        <v>0</v>
      </c>
      <c r="AS661" s="3" t="b">
        <f t="shared" si="1996"/>
        <v>0</v>
      </c>
      <c r="AT661" s="3" t="b">
        <f t="shared" si="1996"/>
        <v>0</v>
      </c>
      <c r="AU661" s="3" t="b">
        <f t="shared" si="1996"/>
        <v>0</v>
      </c>
      <c r="AV661" s="3" t="b">
        <f t="shared" si="1996"/>
        <v>0</v>
      </c>
      <c r="AW661" s="3" t="b">
        <f t="shared" si="1996"/>
        <v>0</v>
      </c>
      <c r="AX661" s="3" t="b">
        <f t="shared" si="1996"/>
        <v>0</v>
      </c>
      <c r="AY661" s="3" t="b">
        <f t="shared" si="1996"/>
        <v>0</v>
      </c>
      <c r="AZ661" s="3" t="b">
        <f t="shared" si="1996"/>
        <v>0</v>
      </c>
    </row>
    <row r="662">
      <c r="A662" s="9" t="s">
        <v>716</v>
      </c>
      <c r="B662" s="3">
        <f t="shared" ref="B662:M662" si="1997">VALUE(MID($A662,B$1,1))</f>
        <v>1</v>
      </c>
      <c r="C662" s="3">
        <f t="shared" si="1997"/>
        <v>1</v>
      </c>
      <c r="D662" s="3">
        <f t="shared" si="1997"/>
        <v>0</v>
      </c>
      <c r="E662" s="3">
        <f t="shared" si="1997"/>
        <v>1</v>
      </c>
      <c r="F662" s="3">
        <f t="shared" si="1997"/>
        <v>0</v>
      </c>
      <c r="G662" s="3">
        <f t="shared" si="1997"/>
        <v>0</v>
      </c>
      <c r="H662" s="3">
        <f t="shared" si="1997"/>
        <v>0</v>
      </c>
      <c r="I662" s="3">
        <f t="shared" si="1997"/>
        <v>0</v>
      </c>
      <c r="J662" s="3">
        <f t="shared" si="1997"/>
        <v>1</v>
      </c>
      <c r="K662" s="3">
        <f t="shared" si="1997"/>
        <v>1</v>
      </c>
      <c r="L662" s="3">
        <f t="shared" si="1997"/>
        <v>0</v>
      </c>
      <c r="M662" s="3">
        <f t="shared" si="1997"/>
        <v>0</v>
      </c>
      <c r="AA662" s="3">
        <f t="shared" si="8"/>
        <v>3340</v>
      </c>
      <c r="AB662" s="7" t="b">
        <v>1</v>
      </c>
      <c r="AC662" s="3" t="b">
        <f t="shared" si="9"/>
        <v>0</v>
      </c>
      <c r="AD662" s="3" t="b">
        <f t="shared" ref="AD662:AN662" si="1998">AND(AC662,C662=P$15)</f>
        <v>0</v>
      </c>
      <c r="AE662" s="3" t="b">
        <f t="shared" si="1998"/>
        <v>0</v>
      </c>
      <c r="AF662" s="3" t="b">
        <f t="shared" si="1998"/>
        <v>0</v>
      </c>
      <c r="AG662" s="3" t="b">
        <f t="shared" si="1998"/>
        <v>0</v>
      </c>
      <c r="AH662" s="3" t="b">
        <f t="shared" si="1998"/>
        <v>0</v>
      </c>
      <c r="AI662" s="3" t="b">
        <f t="shared" si="1998"/>
        <v>0</v>
      </c>
      <c r="AJ662" s="3" t="b">
        <f t="shared" si="1998"/>
        <v>0</v>
      </c>
      <c r="AK662" s="3" t="b">
        <f t="shared" si="1998"/>
        <v>0</v>
      </c>
      <c r="AL662" s="3" t="b">
        <f t="shared" si="1998"/>
        <v>0</v>
      </c>
      <c r="AM662" s="3" t="b">
        <f t="shared" si="1998"/>
        <v>0</v>
      </c>
      <c r="AN662" s="8" t="b">
        <f t="shared" si="1998"/>
        <v>0</v>
      </c>
      <c r="AO662" s="10" t="b">
        <f t="shared" si="11"/>
        <v>1</v>
      </c>
      <c r="AP662" s="3" t="b">
        <f t="shared" ref="AP662:AZ662" si="1999">AND(AO662,C662=P$21)</f>
        <v>0</v>
      </c>
      <c r="AQ662" s="3" t="b">
        <f t="shared" si="1999"/>
        <v>0</v>
      </c>
      <c r="AR662" s="3" t="b">
        <f t="shared" si="1999"/>
        <v>0</v>
      </c>
      <c r="AS662" s="3" t="b">
        <f t="shared" si="1999"/>
        <v>0</v>
      </c>
      <c r="AT662" s="3" t="b">
        <f t="shared" si="1999"/>
        <v>0</v>
      </c>
      <c r="AU662" s="3" t="b">
        <f t="shared" si="1999"/>
        <v>0</v>
      </c>
      <c r="AV662" s="3" t="b">
        <f t="shared" si="1999"/>
        <v>0</v>
      </c>
      <c r="AW662" s="3" t="b">
        <f t="shared" si="1999"/>
        <v>0</v>
      </c>
      <c r="AX662" s="3" t="b">
        <f t="shared" si="1999"/>
        <v>0</v>
      </c>
      <c r="AY662" s="3" t="b">
        <f t="shared" si="1999"/>
        <v>0</v>
      </c>
      <c r="AZ662" s="3" t="b">
        <f t="shared" si="1999"/>
        <v>0</v>
      </c>
    </row>
    <row r="663">
      <c r="A663" s="9" t="s">
        <v>717</v>
      </c>
      <c r="B663" s="3">
        <f t="shared" ref="B663:M663" si="2000">VALUE(MID($A663,B$1,1))</f>
        <v>0</v>
      </c>
      <c r="C663" s="3">
        <f t="shared" si="2000"/>
        <v>1</v>
      </c>
      <c r="D663" s="3">
        <f t="shared" si="2000"/>
        <v>1</v>
      </c>
      <c r="E663" s="3">
        <f t="shared" si="2000"/>
        <v>1</v>
      </c>
      <c r="F663" s="3">
        <f t="shared" si="2000"/>
        <v>1</v>
      </c>
      <c r="G663" s="3">
        <f t="shared" si="2000"/>
        <v>1</v>
      </c>
      <c r="H663" s="3">
        <f t="shared" si="2000"/>
        <v>1</v>
      </c>
      <c r="I663" s="3">
        <f t="shared" si="2000"/>
        <v>1</v>
      </c>
      <c r="J663" s="3">
        <f t="shared" si="2000"/>
        <v>0</v>
      </c>
      <c r="K663" s="3">
        <f t="shared" si="2000"/>
        <v>1</v>
      </c>
      <c r="L663" s="3">
        <f t="shared" si="2000"/>
        <v>1</v>
      </c>
      <c r="M663" s="3">
        <f t="shared" si="2000"/>
        <v>0</v>
      </c>
      <c r="AA663" s="3">
        <f t="shared" si="8"/>
        <v>2038</v>
      </c>
      <c r="AB663" s="7" t="b">
        <v>1</v>
      </c>
      <c r="AC663" s="3" t="b">
        <f t="shared" si="9"/>
        <v>1</v>
      </c>
      <c r="AD663" s="3" t="b">
        <f t="shared" ref="AD663:AN663" si="2001">AND(AC663,C663=P$15)</f>
        <v>0</v>
      </c>
      <c r="AE663" s="3" t="b">
        <f t="shared" si="2001"/>
        <v>0</v>
      </c>
      <c r="AF663" s="3" t="b">
        <f t="shared" si="2001"/>
        <v>0</v>
      </c>
      <c r="AG663" s="3" t="b">
        <f t="shared" si="2001"/>
        <v>0</v>
      </c>
      <c r="AH663" s="3" t="b">
        <f t="shared" si="2001"/>
        <v>0</v>
      </c>
      <c r="AI663" s="3" t="b">
        <f t="shared" si="2001"/>
        <v>0</v>
      </c>
      <c r="AJ663" s="3" t="b">
        <f t="shared" si="2001"/>
        <v>0</v>
      </c>
      <c r="AK663" s="3" t="b">
        <f t="shared" si="2001"/>
        <v>0</v>
      </c>
      <c r="AL663" s="3" t="b">
        <f t="shared" si="2001"/>
        <v>0</v>
      </c>
      <c r="AM663" s="3" t="b">
        <f t="shared" si="2001"/>
        <v>0</v>
      </c>
      <c r="AN663" s="8" t="b">
        <f t="shared" si="2001"/>
        <v>0</v>
      </c>
      <c r="AO663" s="10" t="b">
        <f t="shared" si="11"/>
        <v>0</v>
      </c>
      <c r="AP663" s="3" t="b">
        <f t="shared" ref="AP663:AZ663" si="2002">AND(AO663,C663=P$21)</f>
        <v>0</v>
      </c>
      <c r="AQ663" s="3" t="b">
        <f t="shared" si="2002"/>
        <v>0</v>
      </c>
      <c r="AR663" s="3" t="b">
        <f t="shared" si="2002"/>
        <v>0</v>
      </c>
      <c r="AS663" s="3" t="b">
        <f t="shared" si="2002"/>
        <v>0</v>
      </c>
      <c r="AT663" s="3" t="b">
        <f t="shared" si="2002"/>
        <v>0</v>
      </c>
      <c r="AU663" s="3" t="b">
        <f t="shared" si="2002"/>
        <v>0</v>
      </c>
      <c r="AV663" s="3" t="b">
        <f t="shared" si="2002"/>
        <v>0</v>
      </c>
      <c r="AW663" s="3" t="b">
        <f t="shared" si="2002"/>
        <v>0</v>
      </c>
      <c r="AX663" s="3" t="b">
        <f t="shared" si="2002"/>
        <v>0</v>
      </c>
      <c r="AY663" s="3" t="b">
        <f t="shared" si="2002"/>
        <v>0</v>
      </c>
      <c r="AZ663" s="3" t="b">
        <f t="shared" si="2002"/>
        <v>0</v>
      </c>
    </row>
    <row r="664">
      <c r="A664" s="9" t="s">
        <v>718</v>
      </c>
      <c r="B664" s="3">
        <f t="shared" ref="B664:M664" si="2003">VALUE(MID($A664,B$1,1))</f>
        <v>0</v>
      </c>
      <c r="C664" s="3">
        <f t="shared" si="2003"/>
        <v>0</v>
      </c>
      <c r="D664" s="3">
        <f t="shared" si="2003"/>
        <v>1</v>
      </c>
      <c r="E664" s="3">
        <f t="shared" si="2003"/>
        <v>1</v>
      </c>
      <c r="F664" s="3">
        <f t="shared" si="2003"/>
        <v>0</v>
      </c>
      <c r="G664" s="3">
        <f t="shared" si="2003"/>
        <v>0</v>
      </c>
      <c r="H664" s="3">
        <f t="shared" si="2003"/>
        <v>0</v>
      </c>
      <c r="I664" s="3">
        <f t="shared" si="2003"/>
        <v>0</v>
      </c>
      <c r="J664" s="3">
        <f t="shared" si="2003"/>
        <v>1</v>
      </c>
      <c r="K664" s="3">
        <f t="shared" si="2003"/>
        <v>0</v>
      </c>
      <c r="L664" s="3">
        <f t="shared" si="2003"/>
        <v>1</v>
      </c>
      <c r="M664" s="3">
        <f t="shared" si="2003"/>
        <v>0</v>
      </c>
      <c r="AA664" s="3">
        <f t="shared" si="8"/>
        <v>778</v>
      </c>
      <c r="AB664" s="7" t="b">
        <v>1</v>
      </c>
      <c r="AC664" s="3" t="b">
        <f t="shared" si="9"/>
        <v>1</v>
      </c>
      <c r="AD664" s="3" t="b">
        <f t="shared" ref="AD664:AN664" si="2004">AND(AC664,C664=P$15)</f>
        <v>1</v>
      </c>
      <c r="AE664" s="3" t="b">
        <f t="shared" si="2004"/>
        <v>1</v>
      </c>
      <c r="AF664" s="3" t="b">
        <f t="shared" si="2004"/>
        <v>1</v>
      </c>
      <c r="AG664" s="3" t="b">
        <f t="shared" si="2004"/>
        <v>1</v>
      </c>
      <c r="AH664" s="3" t="b">
        <f t="shared" si="2004"/>
        <v>1</v>
      </c>
      <c r="AI664" s="3" t="b">
        <f t="shared" si="2004"/>
        <v>1</v>
      </c>
      <c r="AJ664" s="3" t="b">
        <f t="shared" si="2004"/>
        <v>1</v>
      </c>
      <c r="AK664" s="3" t="b">
        <f t="shared" si="2004"/>
        <v>1</v>
      </c>
      <c r="AL664" s="3" t="b">
        <f t="shared" si="2004"/>
        <v>0</v>
      </c>
      <c r="AM664" s="3" t="b">
        <f t="shared" si="2004"/>
        <v>0</v>
      </c>
      <c r="AN664" s="8" t="b">
        <f t="shared" si="2004"/>
        <v>0</v>
      </c>
      <c r="AO664" s="10" t="b">
        <f t="shared" si="11"/>
        <v>0</v>
      </c>
      <c r="AP664" s="3" t="b">
        <f t="shared" ref="AP664:AZ664" si="2005">AND(AO664,C664=P$21)</f>
        <v>0</v>
      </c>
      <c r="AQ664" s="3" t="b">
        <f t="shared" si="2005"/>
        <v>0</v>
      </c>
      <c r="AR664" s="3" t="b">
        <f t="shared" si="2005"/>
        <v>0</v>
      </c>
      <c r="AS664" s="3" t="b">
        <f t="shared" si="2005"/>
        <v>0</v>
      </c>
      <c r="AT664" s="3" t="b">
        <f t="shared" si="2005"/>
        <v>0</v>
      </c>
      <c r="AU664" s="3" t="b">
        <f t="shared" si="2005"/>
        <v>0</v>
      </c>
      <c r="AV664" s="3" t="b">
        <f t="shared" si="2005"/>
        <v>0</v>
      </c>
      <c r="AW664" s="3" t="b">
        <f t="shared" si="2005"/>
        <v>0</v>
      </c>
      <c r="AX664" s="3" t="b">
        <f t="shared" si="2005"/>
        <v>0</v>
      </c>
      <c r="AY664" s="3" t="b">
        <f t="shared" si="2005"/>
        <v>0</v>
      </c>
      <c r="AZ664" s="3" t="b">
        <f t="shared" si="2005"/>
        <v>0</v>
      </c>
    </row>
    <row r="665">
      <c r="A665" s="9" t="s">
        <v>719</v>
      </c>
      <c r="B665" s="3">
        <f t="shared" ref="B665:M665" si="2006">VALUE(MID($A665,B$1,1))</f>
        <v>1</v>
      </c>
      <c r="C665" s="3">
        <f t="shared" si="2006"/>
        <v>0</v>
      </c>
      <c r="D665" s="3">
        <f t="shared" si="2006"/>
        <v>0</v>
      </c>
      <c r="E665" s="3">
        <f t="shared" si="2006"/>
        <v>0</v>
      </c>
      <c r="F665" s="3">
        <f t="shared" si="2006"/>
        <v>1</v>
      </c>
      <c r="G665" s="3">
        <f t="shared" si="2006"/>
        <v>1</v>
      </c>
      <c r="H665" s="3">
        <f t="shared" si="2006"/>
        <v>1</v>
      </c>
      <c r="I665" s="3">
        <f t="shared" si="2006"/>
        <v>0</v>
      </c>
      <c r="J665" s="3">
        <f t="shared" si="2006"/>
        <v>1</v>
      </c>
      <c r="K665" s="3">
        <f t="shared" si="2006"/>
        <v>0</v>
      </c>
      <c r="L665" s="3">
        <f t="shared" si="2006"/>
        <v>1</v>
      </c>
      <c r="M665" s="3">
        <f t="shared" si="2006"/>
        <v>0</v>
      </c>
      <c r="AA665" s="3">
        <f t="shared" si="8"/>
        <v>2282</v>
      </c>
      <c r="AB665" s="7" t="b">
        <v>1</v>
      </c>
      <c r="AC665" s="3" t="b">
        <f t="shared" si="9"/>
        <v>0</v>
      </c>
      <c r="AD665" s="3" t="b">
        <f t="shared" ref="AD665:AN665" si="2007">AND(AC665,C665=P$15)</f>
        <v>0</v>
      </c>
      <c r="AE665" s="3" t="b">
        <f t="shared" si="2007"/>
        <v>0</v>
      </c>
      <c r="AF665" s="3" t="b">
        <f t="shared" si="2007"/>
        <v>0</v>
      </c>
      <c r="AG665" s="3" t="b">
        <f t="shared" si="2007"/>
        <v>0</v>
      </c>
      <c r="AH665" s="3" t="b">
        <f t="shared" si="2007"/>
        <v>0</v>
      </c>
      <c r="AI665" s="3" t="b">
        <f t="shared" si="2007"/>
        <v>0</v>
      </c>
      <c r="AJ665" s="3" t="b">
        <f t="shared" si="2007"/>
        <v>0</v>
      </c>
      <c r="AK665" s="3" t="b">
        <f t="shared" si="2007"/>
        <v>0</v>
      </c>
      <c r="AL665" s="3" t="b">
        <f t="shared" si="2007"/>
        <v>0</v>
      </c>
      <c r="AM665" s="3" t="b">
        <f t="shared" si="2007"/>
        <v>0</v>
      </c>
      <c r="AN665" s="8" t="b">
        <f t="shared" si="2007"/>
        <v>0</v>
      </c>
      <c r="AO665" s="10" t="b">
        <f t="shared" si="11"/>
        <v>1</v>
      </c>
      <c r="AP665" s="3" t="b">
        <f t="shared" ref="AP665:AZ665" si="2008">AND(AO665,C665=P$21)</f>
        <v>1</v>
      </c>
      <c r="AQ665" s="3" t="b">
        <f t="shared" si="2008"/>
        <v>0</v>
      </c>
      <c r="AR665" s="3" t="b">
        <f t="shared" si="2008"/>
        <v>0</v>
      </c>
      <c r="AS665" s="3" t="b">
        <f t="shared" si="2008"/>
        <v>0</v>
      </c>
      <c r="AT665" s="3" t="b">
        <f t="shared" si="2008"/>
        <v>0</v>
      </c>
      <c r="AU665" s="3" t="b">
        <f t="shared" si="2008"/>
        <v>0</v>
      </c>
      <c r="AV665" s="3" t="b">
        <f t="shared" si="2008"/>
        <v>0</v>
      </c>
      <c r="AW665" s="3" t="b">
        <f t="shared" si="2008"/>
        <v>0</v>
      </c>
      <c r="AX665" s="3" t="b">
        <f t="shared" si="2008"/>
        <v>0</v>
      </c>
      <c r="AY665" s="3" t="b">
        <f t="shared" si="2008"/>
        <v>0</v>
      </c>
      <c r="AZ665" s="3" t="b">
        <f t="shared" si="2008"/>
        <v>0</v>
      </c>
    </row>
    <row r="666">
      <c r="A666" s="9" t="s">
        <v>720</v>
      </c>
      <c r="B666" s="3">
        <f t="shared" ref="B666:M666" si="2009">VALUE(MID($A666,B$1,1))</f>
        <v>0</v>
      </c>
      <c r="C666" s="3">
        <f t="shared" si="2009"/>
        <v>0</v>
      </c>
      <c r="D666" s="3">
        <f t="shared" si="2009"/>
        <v>1</v>
      </c>
      <c r="E666" s="3">
        <f t="shared" si="2009"/>
        <v>0</v>
      </c>
      <c r="F666" s="3">
        <f t="shared" si="2009"/>
        <v>0</v>
      </c>
      <c r="G666" s="3">
        <f t="shared" si="2009"/>
        <v>1</v>
      </c>
      <c r="H666" s="3">
        <f t="shared" si="2009"/>
        <v>1</v>
      </c>
      <c r="I666" s="3">
        <f t="shared" si="2009"/>
        <v>0</v>
      </c>
      <c r="J666" s="3">
        <f t="shared" si="2009"/>
        <v>0</v>
      </c>
      <c r="K666" s="3">
        <f t="shared" si="2009"/>
        <v>1</v>
      </c>
      <c r="L666" s="3">
        <f t="shared" si="2009"/>
        <v>0</v>
      </c>
      <c r="M666" s="3">
        <f t="shared" si="2009"/>
        <v>1</v>
      </c>
      <c r="AA666" s="3">
        <f t="shared" si="8"/>
        <v>613</v>
      </c>
      <c r="AB666" s="7" t="b">
        <v>1</v>
      </c>
      <c r="AC666" s="3" t="b">
        <f t="shared" si="9"/>
        <v>1</v>
      </c>
      <c r="AD666" s="3" t="b">
        <f t="shared" ref="AD666:AN666" si="2010">AND(AC666,C666=P$15)</f>
        <v>1</v>
      </c>
      <c r="AE666" s="3" t="b">
        <f t="shared" si="2010"/>
        <v>1</v>
      </c>
      <c r="AF666" s="3" t="b">
        <f t="shared" si="2010"/>
        <v>0</v>
      </c>
      <c r="AG666" s="3" t="b">
        <f t="shared" si="2010"/>
        <v>0</v>
      </c>
      <c r="AH666" s="3" t="b">
        <f t="shared" si="2010"/>
        <v>0</v>
      </c>
      <c r="AI666" s="3" t="b">
        <f t="shared" si="2010"/>
        <v>0</v>
      </c>
      <c r="AJ666" s="3" t="b">
        <f t="shared" si="2010"/>
        <v>0</v>
      </c>
      <c r="AK666" s="3" t="b">
        <f t="shared" si="2010"/>
        <v>0</v>
      </c>
      <c r="AL666" s="3" t="b">
        <f t="shared" si="2010"/>
        <v>0</v>
      </c>
      <c r="AM666" s="3" t="b">
        <f t="shared" si="2010"/>
        <v>0</v>
      </c>
      <c r="AN666" s="8" t="b">
        <f t="shared" si="2010"/>
        <v>0</v>
      </c>
      <c r="AO666" s="10" t="b">
        <f t="shared" si="11"/>
        <v>0</v>
      </c>
      <c r="AP666" s="3" t="b">
        <f t="shared" ref="AP666:AZ666" si="2011">AND(AO666,C666=P$21)</f>
        <v>0</v>
      </c>
      <c r="AQ666" s="3" t="b">
        <f t="shared" si="2011"/>
        <v>0</v>
      </c>
      <c r="AR666" s="3" t="b">
        <f t="shared" si="2011"/>
        <v>0</v>
      </c>
      <c r="AS666" s="3" t="b">
        <f t="shared" si="2011"/>
        <v>0</v>
      </c>
      <c r="AT666" s="3" t="b">
        <f t="shared" si="2011"/>
        <v>0</v>
      </c>
      <c r="AU666" s="3" t="b">
        <f t="shared" si="2011"/>
        <v>0</v>
      </c>
      <c r="AV666" s="3" t="b">
        <f t="shared" si="2011"/>
        <v>0</v>
      </c>
      <c r="AW666" s="3" t="b">
        <f t="shared" si="2011"/>
        <v>0</v>
      </c>
      <c r="AX666" s="3" t="b">
        <f t="shared" si="2011"/>
        <v>0</v>
      </c>
      <c r="AY666" s="3" t="b">
        <f t="shared" si="2011"/>
        <v>0</v>
      </c>
      <c r="AZ666" s="3" t="b">
        <f t="shared" si="2011"/>
        <v>0</v>
      </c>
    </row>
    <row r="667">
      <c r="A667" s="9" t="s">
        <v>721</v>
      </c>
      <c r="B667" s="3">
        <f t="shared" ref="B667:M667" si="2012">VALUE(MID($A667,B$1,1))</f>
        <v>1</v>
      </c>
      <c r="C667" s="3">
        <f t="shared" si="2012"/>
        <v>0</v>
      </c>
      <c r="D667" s="3">
        <f t="shared" si="2012"/>
        <v>1</v>
      </c>
      <c r="E667" s="3">
        <f t="shared" si="2012"/>
        <v>0</v>
      </c>
      <c r="F667" s="3">
        <f t="shared" si="2012"/>
        <v>1</v>
      </c>
      <c r="G667" s="3">
        <f t="shared" si="2012"/>
        <v>1</v>
      </c>
      <c r="H667" s="3">
        <f t="shared" si="2012"/>
        <v>0</v>
      </c>
      <c r="I667" s="3">
        <f t="shared" si="2012"/>
        <v>0</v>
      </c>
      <c r="J667" s="3">
        <f t="shared" si="2012"/>
        <v>1</v>
      </c>
      <c r="K667" s="3">
        <f t="shared" si="2012"/>
        <v>1</v>
      </c>
      <c r="L667" s="3">
        <f t="shared" si="2012"/>
        <v>0</v>
      </c>
      <c r="M667" s="3">
        <f t="shared" si="2012"/>
        <v>1</v>
      </c>
      <c r="AA667" s="3">
        <f t="shared" si="8"/>
        <v>2765</v>
      </c>
      <c r="AB667" s="7" t="b">
        <v>1</v>
      </c>
      <c r="AC667" s="3" t="b">
        <f t="shared" si="9"/>
        <v>0</v>
      </c>
      <c r="AD667" s="3" t="b">
        <f t="shared" ref="AD667:AN667" si="2013">AND(AC667,C667=P$15)</f>
        <v>0</v>
      </c>
      <c r="AE667" s="3" t="b">
        <f t="shared" si="2013"/>
        <v>0</v>
      </c>
      <c r="AF667" s="3" t="b">
        <f t="shared" si="2013"/>
        <v>0</v>
      </c>
      <c r="AG667" s="3" t="b">
        <f t="shared" si="2013"/>
        <v>0</v>
      </c>
      <c r="AH667" s="3" t="b">
        <f t="shared" si="2013"/>
        <v>0</v>
      </c>
      <c r="AI667" s="3" t="b">
        <f t="shared" si="2013"/>
        <v>0</v>
      </c>
      <c r="AJ667" s="3" t="b">
        <f t="shared" si="2013"/>
        <v>0</v>
      </c>
      <c r="AK667" s="3" t="b">
        <f t="shared" si="2013"/>
        <v>0</v>
      </c>
      <c r="AL667" s="3" t="b">
        <f t="shared" si="2013"/>
        <v>0</v>
      </c>
      <c r="AM667" s="3" t="b">
        <f t="shared" si="2013"/>
        <v>0</v>
      </c>
      <c r="AN667" s="8" t="b">
        <f t="shared" si="2013"/>
        <v>0</v>
      </c>
      <c r="AO667" s="10" t="b">
        <f t="shared" si="11"/>
        <v>1</v>
      </c>
      <c r="AP667" s="3" t="b">
        <f t="shared" ref="AP667:AZ667" si="2014">AND(AO667,C667=P$21)</f>
        <v>1</v>
      </c>
      <c r="AQ667" s="3" t="b">
        <f t="shared" si="2014"/>
        <v>1</v>
      </c>
      <c r="AR667" s="3" t="b">
        <f t="shared" si="2014"/>
        <v>1</v>
      </c>
      <c r="AS667" s="3" t="b">
        <f t="shared" si="2014"/>
        <v>1</v>
      </c>
      <c r="AT667" s="3" t="b">
        <f t="shared" si="2014"/>
        <v>0</v>
      </c>
      <c r="AU667" s="3" t="b">
        <f t="shared" si="2014"/>
        <v>0</v>
      </c>
      <c r="AV667" s="3" t="b">
        <f t="shared" si="2014"/>
        <v>0</v>
      </c>
      <c r="AW667" s="3" t="b">
        <f t="shared" si="2014"/>
        <v>0</v>
      </c>
      <c r="AX667" s="3" t="b">
        <f t="shared" si="2014"/>
        <v>0</v>
      </c>
      <c r="AY667" s="3" t="b">
        <f t="shared" si="2014"/>
        <v>0</v>
      </c>
      <c r="AZ667" s="3" t="b">
        <f t="shared" si="2014"/>
        <v>0</v>
      </c>
    </row>
    <row r="668">
      <c r="A668" s="9" t="s">
        <v>722</v>
      </c>
      <c r="B668" s="3">
        <f t="shared" ref="B668:M668" si="2015">VALUE(MID($A668,B$1,1))</f>
        <v>1</v>
      </c>
      <c r="C668" s="3">
        <f t="shared" si="2015"/>
        <v>0</v>
      </c>
      <c r="D668" s="3">
        <f t="shared" si="2015"/>
        <v>1</v>
      </c>
      <c r="E668" s="3">
        <f t="shared" si="2015"/>
        <v>1</v>
      </c>
      <c r="F668" s="3">
        <f t="shared" si="2015"/>
        <v>0</v>
      </c>
      <c r="G668" s="3">
        <f t="shared" si="2015"/>
        <v>1</v>
      </c>
      <c r="H668" s="3">
        <f t="shared" si="2015"/>
        <v>1</v>
      </c>
      <c r="I668" s="3">
        <f t="shared" si="2015"/>
        <v>0</v>
      </c>
      <c r="J668" s="3">
        <f t="shared" si="2015"/>
        <v>0</v>
      </c>
      <c r="K668" s="3">
        <f t="shared" si="2015"/>
        <v>1</v>
      </c>
      <c r="L668" s="3">
        <f t="shared" si="2015"/>
        <v>0</v>
      </c>
      <c r="M668" s="3">
        <f t="shared" si="2015"/>
        <v>0</v>
      </c>
      <c r="AA668" s="3">
        <f t="shared" si="8"/>
        <v>2916</v>
      </c>
      <c r="AB668" s="7" t="b">
        <v>1</v>
      </c>
      <c r="AC668" s="3" t="b">
        <f t="shared" si="9"/>
        <v>0</v>
      </c>
      <c r="AD668" s="3" t="b">
        <f t="shared" ref="AD668:AN668" si="2016">AND(AC668,C668=P$15)</f>
        <v>0</v>
      </c>
      <c r="AE668" s="3" t="b">
        <f t="shared" si="2016"/>
        <v>0</v>
      </c>
      <c r="AF668" s="3" t="b">
        <f t="shared" si="2016"/>
        <v>0</v>
      </c>
      <c r="AG668" s="3" t="b">
        <f t="shared" si="2016"/>
        <v>0</v>
      </c>
      <c r="AH668" s="3" t="b">
        <f t="shared" si="2016"/>
        <v>0</v>
      </c>
      <c r="AI668" s="3" t="b">
        <f t="shared" si="2016"/>
        <v>0</v>
      </c>
      <c r="AJ668" s="3" t="b">
        <f t="shared" si="2016"/>
        <v>0</v>
      </c>
      <c r="AK668" s="3" t="b">
        <f t="shared" si="2016"/>
        <v>0</v>
      </c>
      <c r="AL668" s="3" t="b">
        <f t="shared" si="2016"/>
        <v>0</v>
      </c>
      <c r="AM668" s="3" t="b">
        <f t="shared" si="2016"/>
        <v>0</v>
      </c>
      <c r="AN668" s="8" t="b">
        <f t="shared" si="2016"/>
        <v>0</v>
      </c>
      <c r="AO668" s="10" t="b">
        <f t="shared" si="11"/>
        <v>1</v>
      </c>
      <c r="AP668" s="3" t="b">
        <f t="shared" ref="AP668:AZ668" si="2017">AND(AO668,C668=P$21)</f>
        <v>1</v>
      </c>
      <c r="AQ668" s="3" t="b">
        <f t="shared" si="2017"/>
        <v>1</v>
      </c>
      <c r="AR668" s="3" t="b">
        <f t="shared" si="2017"/>
        <v>0</v>
      </c>
      <c r="AS668" s="3" t="b">
        <f t="shared" si="2017"/>
        <v>0</v>
      </c>
      <c r="AT668" s="3" t="b">
        <f t="shared" si="2017"/>
        <v>0</v>
      </c>
      <c r="AU668" s="3" t="b">
        <f t="shared" si="2017"/>
        <v>0</v>
      </c>
      <c r="AV668" s="3" t="b">
        <f t="shared" si="2017"/>
        <v>0</v>
      </c>
      <c r="AW668" s="3" t="b">
        <f t="shared" si="2017"/>
        <v>0</v>
      </c>
      <c r="AX668" s="3" t="b">
        <f t="shared" si="2017"/>
        <v>0</v>
      </c>
      <c r="AY668" s="3" t="b">
        <f t="shared" si="2017"/>
        <v>0</v>
      </c>
      <c r="AZ668" s="3" t="b">
        <f t="shared" si="2017"/>
        <v>0</v>
      </c>
    </row>
    <row r="669">
      <c r="A669" s="9" t="s">
        <v>723</v>
      </c>
      <c r="B669" s="3">
        <f t="shared" ref="B669:M669" si="2018">VALUE(MID($A669,B$1,1))</f>
        <v>0</v>
      </c>
      <c r="C669" s="3">
        <f t="shared" si="2018"/>
        <v>1</v>
      </c>
      <c r="D669" s="3">
        <f t="shared" si="2018"/>
        <v>0</v>
      </c>
      <c r="E669" s="3">
        <f t="shared" si="2018"/>
        <v>1</v>
      </c>
      <c r="F669" s="3">
        <f t="shared" si="2018"/>
        <v>1</v>
      </c>
      <c r="G669" s="3">
        <f t="shared" si="2018"/>
        <v>1</v>
      </c>
      <c r="H669" s="3">
        <f t="shared" si="2018"/>
        <v>0</v>
      </c>
      <c r="I669" s="3">
        <f t="shared" si="2018"/>
        <v>1</v>
      </c>
      <c r="J669" s="3">
        <f t="shared" si="2018"/>
        <v>0</v>
      </c>
      <c r="K669" s="3">
        <f t="shared" si="2018"/>
        <v>0</v>
      </c>
      <c r="L669" s="3">
        <f t="shared" si="2018"/>
        <v>0</v>
      </c>
      <c r="M669" s="3">
        <f t="shared" si="2018"/>
        <v>1</v>
      </c>
      <c r="AA669" s="3">
        <f t="shared" si="8"/>
        <v>1489</v>
      </c>
      <c r="AB669" s="7" t="b">
        <v>1</v>
      </c>
      <c r="AC669" s="3" t="b">
        <f t="shared" si="9"/>
        <v>1</v>
      </c>
      <c r="AD669" s="3" t="b">
        <f t="shared" ref="AD669:AN669" si="2019">AND(AC669,C669=P$15)</f>
        <v>0</v>
      </c>
      <c r="AE669" s="3" t="b">
        <f t="shared" si="2019"/>
        <v>0</v>
      </c>
      <c r="AF669" s="3" t="b">
        <f t="shared" si="2019"/>
        <v>0</v>
      </c>
      <c r="AG669" s="3" t="b">
        <f t="shared" si="2019"/>
        <v>0</v>
      </c>
      <c r="AH669" s="3" t="b">
        <f t="shared" si="2019"/>
        <v>0</v>
      </c>
      <c r="AI669" s="3" t="b">
        <f t="shared" si="2019"/>
        <v>0</v>
      </c>
      <c r="AJ669" s="3" t="b">
        <f t="shared" si="2019"/>
        <v>0</v>
      </c>
      <c r="AK669" s="3" t="b">
        <f t="shared" si="2019"/>
        <v>0</v>
      </c>
      <c r="AL669" s="3" t="b">
        <f t="shared" si="2019"/>
        <v>0</v>
      </c>
      <c r="AM669" s="3" t="b">
        <f t="shared" si="2019"/>
        <v>0</v>
      </c>
      <c r="AN669" s="8" t="b">
        <f t="shared" si="2019"/>
        <v>0</v>
      </c>
      <c r="AO669" s="10" t="b">
        <f t="shared" si="11"/>
        <v>0</v>
      </c>
      <c r="AP669" s="3" t="b">
        <f t="shared" ref="AP669:AZ669" si="2020">AND(AO669,C669=P$21)</f>
        <v>0</v>
      </c>
      <c r="AQ669" s="3" t="b">
        <f t="shared" si="2020"/>
        <v>0</v>
      </c>
      <c r="AR669" s="3" t="b">
        <f t="shared" si="2020"/>
        <v>0</v>
      </c>
      <c r="AS669" s="3" t="b">
        <f t="shared" si="2020"/>
        <v>0</v>
      </c>
      <c r="AT669" s="3" t="b">
        <f t="shared" si="2020"/>
        <v>0</v>
      </c>
      <c r="AU669" s="3" t="b">
        <f t="shared" si="2020"/>
        <v>0</v>
      </c>
      <c r="AV669" s="3" t="b">
        <f t="shared" si="2020"/>
        <v>0</v>
      </c>
      <c r="AW669" s="3" t="b">
        <f t="shared" si="2020"/>
        <v>0</v>
      </c>
      <c r="AX669" s="3" t="b">
        <f t="shared" si="2020"/>
        <v>0</v>
      </c>
      <c r="AY669" s="3" t="b">
        <f t="shared" si="2020"/>
        <v>0</v>
      </c>
      <c r="AZ669" s="3" t="b">
        <f t="shared" si="2020"/>
        <v>0</v>
      </c>
    </row>
    <row r="670">
      <c r="A670" s="9" t="s">
        <v>724</v>
      </c>
      <c r="B670" s="3">
        <f t="shared" ref="B670:M670" si="2021">VALUE(MID($A670,B$1,1))</f>
        <v>0</v>
      </c>
      <c r="C670" s="3">
        <f t="shared" si="2021"/>
        <v>0</v>
      </c>
      <c r="D670" s="3">
        <f t="shared" si="2021"/>
        <v>1</v>
      </c>
      <c r="E670" s="3">
        <f t="shared" si="2021"/>
        <v>0</v>
      </c>
      <c r="F670" s="3">
        <f t="shared" si="2021"/>
        <v>0</v>
      </c>
      <c r="G670" s="3">
        <f t="shared" si="2021"/>
        <v>0</v>
      </c>
      <c r="H670" s="3">
        <f t="shared" si="2021"/>
        <v>0</v>
      </c>
      <c r="I670" s="3">
        <f t="shared" si="2021"/>
        <v>0</v>
      </c>
      <c r="J670" s="3">
        <f t="shared" si="2021"/>
        <v>1</v>
      </c>
      <c r="K670" s="3">
        <f t="shared" si="2021"/>
        <v>1</v>
      </c>
      <c r="L670" s="3">
        <f t="shared" si="2021"/>
        <v>1</v>
      </c>
      <c r="M670" s="3">
        <f t="shared" si="2021"/>
        <v>0</v>
      </c>
      <c r="AA670" s="3">
        <f t="shared" si="8"/>
        <v>526</v>
      </c>
      <c r="AB670" s="7" t="b">
        <v>1</v>
      </c>
      <c r="AC670" s="3" t="b">
        <f t="shared" si="9"/>
        <v>1</v>
      </c>
      <c r="AD670" s="3" t="b">
        <f t="shared" ref="AD670:AN670" si="2022">AND(AC670,C670=P$15)</f>
        <v>1</v>
      </c>
      <c r="AE670" s="3" t="b">
        <f t="shared" si="2022"/>
        <v>1</v>
      </c>
      <c r="AF670" s="3" t="b">
        <f t="shared" si="2022"/>
        <v>0</v>
      </c>
      <c r="AG670" s="3" t="b">
        <f t="shared" si="2022"/>
        <v>0</v>
      </c>
      <c r="AH670" s="3" t="b">
        <f t="shared" si="2022"/>
        <v>0</v>
      </c>
      <c r="AI670" s="3" t="b">
        <f t="shared" si="2022"/>
        <v>0</v>
      </c>
      <c r="AJ670" s="3" t="b">
        <f t="shared" si="2022"/>
        <v>0</v>
      </c>
      <c r="AK670" s="3" t="b">
        <f t="shared" si="2022"/>
        <v>0</v>
      </c>
      <c r="AL670" s="3" t="b">
        <f t="shared" si="2022"/>
        <v>0</v>
      </c>
      <c r="AM670" s="3" t="b">
        <f t="shared" si="2022"/>
        <v>0</v>
      </c>
      <c r="AN670" s="8" t="b">
        <f t="shared" si="2022"/>
        <v>0</v>
      </c>
      <c r="AO670" s="10" t="b">
        <f t="shared" si="11"/>
        <v>0</v>
      </c>
      <c r="AP670" s="3" t="b">
        <f t="shared" ref="AP670:AZ670" si="2023">AND(AO670,C670=P$21)</f>
        <v>0</v>
      </c>
      <c r="AQ670" s="3" t="b">
        <f t="shared" si="2023"/>
        <v>0</v>
      </c>
      <c r="AR670" s="3" t="b">
        <f t="shared" si="2023"/>
        <v>0</v>
      </c>
      <c r="AS670" s="3" t="b">
        <f t="shared" si="2023"/>
        <v>0</v>
      </c>
      <c r="AT670" s="3" t="b">
        <f t="shared" si="2023"/>
        <v>0</v>
      </c>
      <c r="AU670" s="3" t="b">
        <f t="shared" si="2023"/>
        <v>0</v>
      </c>
      <c r="AV670" s="3" t="b">
        <f t="shared" si="2023"/>
        <v>0</v>
      </c>
      <c r="AW670" s="3" t="b">
        <f t="shared" si="2023"/>
        <v>0</v>
      </c>
      <c r="AX670" s="3" t="b">
        <f t="shared" si="2023"/>
        <v>0</v>
      </c>
      <c r="AY670" s="3" t="b">
        <f t="shared" si="2023"/>
        <v>0</v>
      </c>
      <c r="AZ670" s="3" t="b">
        <f t="shared" si="2023"/>
        <v>0</v>
      </c>
    </row>
    <row r="671">
      <c r="A671" s="9" t="s">
        <v>725</v>
      </c>
      <c r="B671" s="3">
        <f t="shared" ref="B671:M671" si="2024">VALUE(MID($A671,B$1,1))</f>
        <v>1</v>
      </c>
      <c r="C671" s="3">
        <f t="shared" si="2024"/>
        <v>1</v>
      </c>
      <c r="D671" s="3">
        <f t="shared" si="2024"/>
        <v>0</v>
      </c>
      <c r="E671" s="3">
        <f t="shared" si="2024"/>
        <v>1</v>
      </c>
      <c r="F671" s="3">
        <f t="shared" si="2024"/>
        <v>1</v>
      </c>
      <c r="G671" s="3">
        <f t="shared" si="2024"/>
        <v>1</v>
      </c>
      <c r="H671" s="3">
        <f t="shared" si="2024"/>
        <v>1</v>
      </c>
      <c r="I671" s="3">
        <f t="shared" si="2024"/>
        <v>1</v>
      </c>
      <c r="J671" s="3">
        <f t="shared" si="2024"/>
        <v>0</v>
      </c>
      <c r="K671" s="3">
        <f t="shared" si="2024"/>
        <v>1</v>
      </c>
      <c r="L671" s="3">
        <f t="shared" si="2024"/>
        <v>0</v>
      </c>
      <c r="M671" s="3">
        <f t="shared" si="2024"/>
        <v>1</v>
      </c>
      <c r="AA671" s="3">
        <f t="shared" si="8"/>
        <v>3573</v>
      </c>
      <c r="AB671" s="7" t="b">
        <v>1</v>
      </c>
      <c r="AC671" s="3" t="b">
        <f t="shared" si="9"/>
        <v>0</v>
      </c>
      <c r="AD671" s="3" t="b">
        <f t="shared" ref="AD671:AN671" si="2025">AND(AC671,C671=P$15)</f>
        <v>0</v>
      </c>
      <c r="AE671" s="3" t="b">
        <f t="shared" si="2025"/>
        <v>0</v>
      </c>
      <c r="AF671" s="3" t="b">
        <f t="shared" si="2025"/>
        <v>0</v>
      </c>
      <c r="AG671" s="3" t="b">
        <f t="shared" si="2025"/>
        <v>0</v>
      </c>
      <c r="AH671" s="3" t="b">
        <f t="shared" si="2025"/>
        <v>0</v>
      </c>
      <c r="AI671" s="3" t="b">
        <f t="shared" si="2025"/>
        <v>0</v>
      </c>
      <c r="AJ671" s="3" t="b">
        <f t="shared" si="2025"/>
        <v>0</v>
      </c>
      <c r="AK671" s="3" t="b">
        <f t="shared" si="2025"/>
        <v>0</v>
      </c>
      <c r="AL671" s="3" t="b">
        <f t="shared" si="2025"/>
        <v>0</v>
      </c>
      <c r="AM671" s="3" t="b">
        <f t="shared" si="2025"/>
        <v>0</v>
      </c>
      <c r="AN671" s="8" t="b">
        <f t="shared" si="2025"/>
        <v>0</v>
      </c>
      <c r="AO671" s="10" t="b">
        <f t="shared" si="11"/>
        <v>1</v>
      </c>
      <c r="AP671" s="3" t="b">
        <f t="shared" ref="AP671:AZ671" si="2026">AND(AO671,C671=P$21)</f>
        <v>0</v>
      </c>
      <c r="AQ671" s="3" t="b">
        <f t="shared" si="2026"/>
        <v>0</v>
      </c>
      <c r="AR671" s="3" t="b">
        <f t="shared" si="2026"/>
        <v>0</v>
      </c>
      <c r="AS671" s="3" t="b">
        <f t="shared" si="2026"/>
        <v>0</v>
      </c>
      <c r="AT671" s="3" t="b">
        <f t="shared" si="2026"/>
        <v>0</v>
      </c>
      <c r="AU671" s="3" t="b">
        <f t="shared" si="2026"/>
        <v>0</v>
      </c>
      <c r="AV671" s="3" t="b">
        <f t="shared" si="2026"/>
        <v>0</v>
      </c>
      <c r="AW671" s="3" t="b">
        <f t="shared" si="2026"/>
        <v>0</v>
      </c>
      <c r="AX671" s="3" t="b">
        <f t="shared" si="2026"/>
        <v>0</v>
      </c>
      <c r="AY671" s="3" t="b">
        <f t="shared" si="2026"/>
        <v>0</v>
      </c>
      <c r="AZ671" s="3" t="b">
        <f t="shared" si="2026"/>
        <v>0</v>
      </c>
    </row>
    <row r="672">
      <c r="A672" s="9" t="s">
        <v>726</v>
      </c>
      <c r="B672" s="3">
        <f t="shared" ref="B672:M672" si="2027">VALUE(MID($A672,B$1,1))</f>
        <v>1</v>
      </c>
      <c r="C672" s="3">
        <f t="shared" si="2027"/>
        <v>0</v>
      </c>
      <c r="D672" s="3">
        <f t="shared" si="2027"/>
        <v>1</v>
      </c>
      <c r="E672" s="3">
        <f t="shared" si="2027"/>
        <v>1</v>
      </c>
      <c r="F672" s="3">
        <f t="shared" si="2027"/>
        <v>1</v>
      </c>
      <c r="G672" s="3">
        <f t="shared" si="2027"/>
        <v>0</v>
      </c>
      <c r="H672" s="3">
        <f t="shared" si="2027"/>
        <v>1</v>
      </c>
      <c r="I672" s="3">
        <f t="shared" si="2027"/>
        <v>0</v>
      </c>
      <c r="J672" s="3">
        <f t="shared" si="2027"/>
        <v>1</v>
      </c>
      <c r="K672" s="3">
        <f t="shared" si="2027"/>
        <v>0</v>
      </c>
      <c r="L672" s="3">
        <f t="shared" si="2027"/>
        <v>1</v>
      </c>
      <c r="M672" s="3">
        <f t="shared" si="2027"/>
        <v>1</v>
      </c>
      <c r="AA672" s="3">
        <f t="shared" si="8"/>
        <v>2987</v>
      </c>
      <c r="AB672" s="7" t="b">
        <v>1</v>
      </c>
      <c r="AC672" s="3" t="b">
        <f t="shared" si="9"/>
        <v>0</v>
      </c>
      <c r="AD672" s="3" t="b">
        <f t="shared" ref="AD672:AN672" si="2028">AND(AC672,C672=P$15)</f>
        <v>0</v>
      </c>
      <c r="AE672" s="3" t="b">
        <f t="shared" si="2028"/>
        <v>0</v>
      </c>
      <c r="AF672" s="3" t="b">
        <f t="shared" si="2028"/>
        <v>0</v>
      </c>
      <c r="AG672" s="3" t="b">
        <f t="shared" si="2028"/>
        <v>0</v>
      </c>
      <c r="AH672" s="3" t="b">
        <f t="shared" si="2028"/>
        <v>0</v>
      </c>
      <c r="AI672" s="3" t="b">
        <f t="shared" si="2028"/>
        <v>0</v>
      </c>
      <c r="AJ672" s="3" t="b">
        <f t="shared" si="2028"/>
        <v>0</v>
      </c>
      <c r="AK672" s="3" t="b">
        <f t="shared" si="2028"/>
        <v>0</v>
      </c>
      <c r="AL672" s="3" t="b">
        <f t="shared" si="2028"/>
        <v>0</v>
      </c>
      <c r="AM672" s="3" t="b">
        <f t="shared" si="2028"/>
        <v>0</v>
      </c>
      <c r="AN672" s="8" t="b">
        <f t="shared" si="2028"/>
        <v>0</v>
      </c>
      <c r="AO672" s="10" t="b">
        <f t="shared" si="11"/>
        <v>1</v>
      </c>
      <c r="AP672" s="3" t="b">
        <f t="shared" ref="AP672:AZ672" si="2029">AND(AO672,C672=P$21)</f>
        <v>1</v>
      </c>
      <c r="AQ672" s="3" t="b">
        <f t="shared" si="2029"/>
        <v>1</v>
      </c>
      <c r="AR672" s="3" t="b">
        <f t="shared" si="2029"/>
        <v>0</v>
      </c>
      <c r="AS672" s="3" t="b">
        <f t="shared" si="2029"/>
        <v>0</v>
      </c>
      <c r="AT672" s="3" t="b">
        <f t="shared" si="2029"/>
        <v>0</v>
      </c>
      <c r="AU672" s="3" t="b">
        <f t="shared" si="2029"/>
        <v>0</v>
      </c>
      <c r="AV672" s="3" t="b">
        <f t="shared" si="2029"/>
        <v>0</v>
      </c>
      <c r="AW672" s="3" t="b">
        <f t="shared" si="2029"/>
        <v>0</v>
      </c>
      <c r="AX672" s="3" t="b">
        <f t="shared" si="2029"/>
        <v>0</v>
      </c>
      <c r="AY672" s="3" t="b">
        <f t="shared" si="2029"/>
        <v>0</v>
      </c>
      <c r="AZ672" s="3" t="b">
        <f t="shared" si="2029"/>
        <v>0</v>
      </c>
    </row>
    <row r="673">
      <c r="A673" s="9" t="s">
        <v>727</v>
      </c>
      <c r="B673" s="3">
        <f t="shared" ref="B673:M673" si="2030">VALUE(MID($A673,B$1,1))</f>
        <v>1</v>
      </c>
      <c r="C673" s="3">
        <f t="shared" si="2030"/>
        <v>0</v>
      </c>
      <c r="D673" s="3">
        <f t="shared" si="2030"/>
        <v>0</v>
      </c>
      <c r="E673" s="3">
        <f t="shared" si="2030"/>
        <v>1</v>
      </c>
      <c r="F673" s="3">
        <f t="shared" si="2030"/>
        <v>1</v>
      </c>
      <c r="G673" s="3">
        <f t="shared" si="2030"/>
        <v>0</v>
      </c>
      <c r="H673" s="3">
        <f t="shared" si="2030"/>
        <v>0</v>
      </c>
      <c r="I673" s="3">
        <f t="shared" si="2030"/>
        <v>0</v>
      </c>
      <c r="J673" s="3">
        <f t="shared" si="2030"/>
        <v>0</v>
      </c>
      <c r="K673" s="3">
        <f t="shared" si="2030"/>
        <v>1</v>
      </c>
      <c r="L673" s="3">
        <f t="shared" si="2030"/>
        <v>0</v>
      </c>
      <c r="M673" s="3">
        <f t="shared" si="2030"/>
        <v>1</v>
      </c>
      <c r="AA673" s="3">
        <f t="shared" si="8"/>
        <v>2437</v>
      </c>
      <c r="AB673" s="7" t="b">
        <v>1</v>
      </c>
      <c r="AC673" s="3" t="b">
        <f t="shared" si="9"/>
        <v>0</v>
      </c>
      <c r="AD673" s="3" t="b">
        <f t="shared" ref="AD673:AN673" si="2031">AND(AC673,C673=P$15)</f>
        <v>0</v>
      </c>
      <c r="AE673" s="3" t="b">
        <f t="shared" si="2031"/>
        <v>0</v>
      </c>
      <c r="AF673" s="3" t="b">
        <f t="shared" si="2031"/>
        <v>0</v>
      </c>
      <c r="AG673" s="3" t="b">
        <f t="shared" si="2031"/>
        <v>0</v>
      </c>
      <c r="AH673" s="3" t="b">
        <f t="shared" si="2031"/>
        <v>0</v>
      </c>
      <c r="AI673" s="3" t="b">
        <f t="shared" si="2031"/>
        <v>0</v>
      </c>
      <c r="AJ673" s="3" t="b">
        <f t="shared" si="2031"/>
        <v>0</v>
      </c>
      <c r="AK673" s="3" t="b">
        <f t="shared" si="2031"/>
        <v>0</v>
      </c>
      <c r="AL673" s="3" t="b">
        <f t="shared" si="2031"/>
        <v>0</v>
      </c>
      <c r="AM673" s="3" t="b">
        <f t="shared" si="2031"/>
        <v>0</v>
      </c>
      <c r="AN673" s="8" t="b">
        <f t="shared" si="2031"/>
        <v>0</v>
      </c>
      <c r="AO673" s="10" t="b">
        <f t="shared" si="11"/>
        <v>1</v>
      </c>
      <c r="AP673" s="3" t="b">
        <f t="shared" ref="AP673:AZ673" si="2032">AND(AO673,C673=P$21)</f>
        <v>1</v>
      </c>
      <c r="AQ673" s="3" t="b">
        <f t="shared" si="2032"/>
        <v>0</v>
      </c>
      <c r="AR673" s="3" t="b">
        <f t="shared" si="2032"/>
        <v>0</v>
      </c>
      <c r="AS673" s="3" t="b">
        <f t="shared" si="2032"/>
        <v>0</v>
      </c>
      <c r="AT673" s="3" t="b">
        <f t="shared" si="2032"/>
        <v>0</v>
      </c>
      <c r="AU673" s="3" t="b">
        <f t="shared" si="2032"/>
        <v>0</v>
      </c>
      <c r="AV673" s="3" t="b">
        <f t="shared" si="2032"/>
        <v>0</v>
      </c>
      <c r="AW673" s="3" t="b">
        <f t="shared" si="2032"/>
        <v>0</v>
      </c>
      <c r="AX673" s="3" t="b">
        <f t="shared" si="2032"/>
        <v>0</v>
      </c>
      <c r="AY673" s="3" t="b">
        <f t="shared" si="2032"/>
        <v>0</v>
      </c>
      <c r="AZ673" s="3" t="b">
        <f t="shared" si="2032"/>
        <v>0</v>
      </c>
    </row>
    <row r="674">
      <c r="A674" s="9" t="s">
        <v>728</v>
      </c>
      <c r="B674" s="3">
        <f t="shared" ref="B674:M674" si="2033">VALUE(MID($A674,B$1,1))</f>
        <v>1</v>
      </c>
      <c r="C674" s="3">
        <f t="shared" si="2033"/>
        <v>1</v>
      </c>
      <c r="D674" s="3">
        <f t="shared" si="2033"/>
        <v>0</v>
      </c>
      <c r="E674" s="3">
        <f t="shared" si="2033"/>
        <v>0</v>
      </c>
      <c r="F674" s="3">
        <f t="shared" si="2033"/>
        <v>1</v>
      </c>
      <c r="G674" s="3">
        <f t="shared" si="2033"/>
        <v>1</v>
      </c>
      <c r="H674" s="3">
        <f t="shared" si="2033"/>
        <v>0</v>
      </c>
      <c r="I674" s="3">
        <f t="shared" si="2033"/>
        <v>0</v>
      </c>
      <c r="J674" s="3">
        <f t="shared" si="2033"/>
        <v>0</v>
      </c>
      <c r="K674" s="3">
        <f t="shared" si="2033"/>
        <v>1</v>
      </c>
      <c r="L674" s="3">
        <f t="shared" si="2033"/>
        <v>1</v>
      </c>
      <c r="M674" s="3">
        <f t="shared" si="2033"/>
        <v>1</v>
      </c>
      <c r="AA674" s="3">
        <f t="shared" si="8"/>
        <v>3271</v>
      </c>
      <c r="AB674" s="7" t="b">
        <v>1</v>
      </c>
      <c r="AC674" s="3" t="b">
        <f t="shared" si="9"/>
        <v>0</v>
      </c>
      <c r="AD674" s="3" t="b">
        <f t="shared" ref="AD674:AN674" si="2034">AND(AC674,C674=P$15)</f>
        <v>0</v>
      </c>
      <c r="AE674" s="3" t="b">
        <f t="shared" si="2034"/>
        <v>0</v>
      </c>
      <c r="AF674" s="3" t="b">
        <f t="shared" si="2034"/>
        <v>0</v>
      </c>
      <c r="AG674" s="3" t="b">
        <f t="shared" si="2034"/>
        <v>0</v>
      </c>
      <c r="AH674" s="3" t="b">
        <f t="shared" si="2034"/>
        <v>0</v>
      </c>
      <c r="AI674" s="3" t="b">
        <f t="shared" si="2034"/>
        <v>0</v>
      </c>
      <c r="AJ674" s="3" t="b">
        <f t="shared" si="2034"/>
        <v>0</v>
      </c>
      <c r="AK674" s="3" t="b">
        <f t="shared" si="2034"/>
        <v>0</v>
      </c>
      <c r="AL674" s="3" t="b">
        <f t="shared" si="2034"/>
        <v>0</v>
      </c>
      <c r="AM674" s="3" t="b">
        <f t="shared" si="2034"/>
        <v>0</v>
      </c>
      <c r="AN674" s="8" t="b">
        <f t="shared" si="2034"/>
        <v>0</v>
      </c>
      <c r="AO674" s="10" t="b">
        <f t="shared" si="11"/>
        <v>1</v>
      </c>
      <c r="AP674" s="3" t="b">
        <f t="shared" ref="AP674:AZ674" si="2035">AND(AO674,C674=P$21)</f>
        <v>0</v>
      </c>
      <c r="AQ674" s="3" t="b">
        <f t="shared" si="2035"/>
        <v>0</v>
      </c>
      <c r="AR674" s="3" t="b">
        <f t="shared" si="2035"/>
        <v>0</v>
      </c>
      <c r="AS674" s="3" t="b">
        <f t="shared" si="2035"/>
        <v>0</v>
      </c>
      <c r="AT674" s="3" t="b">
        <f t="shared" si="2035"/>
        <v>0</v>
      </c>
      <c r="AU674" s="3" t="b">
        <f t="shared" si="2035"/>
        <v>0</v>
      </c>
      <c r="AV674" s="3" t="b">
        <f t="shared" si="2035"/>
        <v>0</v>
      </c>
      <c r="AW674" s="3" t="b">
        <f t="shared" si="2035"/>
        <v>0</v>
      </c>
      <c r="AX674" s="3" t="b">
        <f t="shared" si="2035"/>
        <v>0</v>
      </c>
      <c r="AY674" s="3" t="b">
        <f t="shared" si="2035"/>
        <v>0</v>
      </c>
      <c r="AZ674" s="3" t="b">
        <f t="shared" si="2035"/>
        <v>0</v>
      </c>
    </row>
    <row r="675">
      <c r="A675" s="9" t="s">
        <v>729</v>
      </c>
      <c r="B675" s="3">
        <f t="shared" ref="B675:M675" si="2036">VALUE(MID($A675,B$1,1))</f>
        <v>1</v>
      </c>
      <c r="C675" s="3">
        <f t="shared" si="2036"/>
        <v>0</v>
      </c>
      <c r="D675" s="3">
        <f t="shared" si="2036"/>
        <v>0</v>
      </c>
      <c r="E675" s="3">
        <f t="shared" si="2036"/>
        <v>1</v>
      </c>
      <c r="F675" s="3">
        <f t="shared" si="2036"/>
        <v>1</v>
      </c>
      <c r="G675" s="3">
        <f t="shared" si="2036"/>
        <v>0</v>
      </c>
      <c r="H675" s="3">
        <f t="shared" si="2036"/>
        <v>0</v>
      </c>
      <c r="I675" s="3">
        <f t="shared" si="2036"/>
        <v>1</v>
      </c>
      <c r="J675" s="3">
        <f t="shared" si="2036"/>
        <v>1</v>
      </c>
      <c r="K675" s="3">
        <f t="shared" si="2036"/>
        <v>1</v>
      </c>
      <c r="L675" s="3">
        <f t="shared" si="2036"/>
        <v>1</v>
      </c>
      <c r="M675" s="3">
        <f t="shared" si="2036"/>
        <v>0</v>
      </c>
      <c r="AA675" s="3">
        <f t="shared" si="8"/>
        <v>2462</v>
      </c>
      <c r="AB675" s="7" t="b">
        <v>1</v>
      </c>
      <c r="AC675" s="3" t="b">
        <f t="shared" si="9"/>
        <v>0</v>
      </c>
      <c r="AD675" s="3" t="b">
        <f t="shared" ref="AD675:AN675" si="2037">AND(AC675,C675=P$15)</f>
        <v>0</v>
      </c>
      <c r="AE675" s="3" t="b">
        <f t="shared" si="2037"/>
        <v>0</v>
      </c>
      <c r="AF675" s="3" t="b">
        <f t="shared" si="2037"/>
        <v>0</v>
      </c>
      <c r="AG675" s="3" t="b">
        <f t="shared" si="2037"/>
        <v>0</v>
      </c>
      <c r="AH675" s="3" t="b">
        <f t="shared" si="2037"/>
        <v>0</v>
      </c>
      <c r="AI675" s="3" t="b">
        <f t="shared" si="2037"/>
        <v>0</v>
      </c>
      <c r="AJ675" s="3" t="b">
        <f t="shared" si="2037"/>
        <v>0</v>
      </c>
      <c r="AK675" s="3" t="b">
        <f t="shared" si="2037"/>
        <v>0</v>
      </c>
      <c r="AL675" s="3" t="b">
        <f t="shared" si="2037"/>
        <v>0</v>
      </c>
      <c r="AM675" s="3" t="b">
        <f t="shared" si="2037"/>
        <v>0</v>
      </c>
      <c r="AN675" s="8" t="b">
        <f t="shared" si="2037"/>
        <v>0</v>
      </c>
      <c r="AO675" s="10" t="b">
        <f t="shared" si="11"/>
        <v>1</v>
      </c>
      <c r="AP675" s="3" t="b">
        <f t="shared" ref="AP675:AZ675" si="2038">AND(AO675,C675=P$21)</f>
        <v>1</v>
      </c>
      <c r="AQ675" s="3" t="b">
        <f t="shared" si="2038"/>
        <v>0</v>
      </c>
      <c r="AR675" s="3" t="b">
        <f t="shared" si="2038"/>
        <v>0</v>
      </c>
      <c r="AS675" s="3" t="b">
        <f t="shared" si="2038"/>
        <v>0</v>
      </c>
      <c r="AT675" s="3" t="b">
        <f t="shared" si="2038"/>
        <v>0</v>
      </c>
      <c r="AU675" s="3" t="b">
        <f t="shared" si="2038"/>
        <v>0</v>
      </c>
      <c r="AV675" s="3" t="b">
        <f t="shared" si="2038"/>
        <v>0</v>
      </c>
      <c r="AW675" s="3" t="b">
        <f t="shared" si="2038"/>
        <v>0</v>
      </c>
      <c r="AX675" s="3" t="b">
        <f t="shared" si="2038"/>
        <v>0</v>
      </c>
      <c r="AY675" s="3" t="b">
        <f t="shared" si="2038"/>
        <v>0</v>
      </c>
      <c r="AZ675" s="3" t="b">
        <f t="shared" si="2038"/>
        <v>0</v>
      </c>
    </row>
    <row r="676">
      <c r="A676" s="9" t="s">
        <v>730</v>
      </c>
      <c r="B676" s="3">
        <f t="shared" ref="B676:M676" si="2039">VALUE(MID($A676,B$1,1))</f>
        <v>1</v>
      </c>
      <c r="C676" s="3">
        <f t="shared" si="2039"/>
        <v>0</v>
      </c>
      <c r="D676" s="3">
        <f t="shared" si="2039"/>
        <v>0</v>
      </c>
      <c r="E676" s="3">
        <f t="shared" si="2039"/>
        <v>1</v>
      </c>
      <c r="F676" s="3">
        <f t="shared" si="2039"/>
        <v>0</v>
      </c>
      <c r="G676" s="3">
        <f t="shared" si="2039"/>
        <v>0</v>
      </c>
      <c r="H676" s="3">
        <f t="shared" si="2039"/>
        <v>1</v>
      </c>
      <c r="I676" s="3">
        <f t="shared" si="2039"/>
        <v>1</v>
      </c>
      <c r="J676" s="3">
        <f t="shared" si="2039"/>
        <v>0</v>
      </c>
      <c r="K676" s="3">
        <f t="shared" si="2039"/>
        <v>1</v>
      </c>
      <c r="L676" s="3">
        <f t="shared" si="2039"/>
        <v>0</v>
      </c>
      <c r="M676" s="3">
        <f t="shared" si="2039"/>
        <v>0</v>
      </c>
      <c r="AA676" s="3">
        <f t="shared" si="8"/>
        <v>2356</v>
      </c>
      <c r="AB676" s="7" t="b">
        <v>1</v>
      </c>
      <c r="AC676" s="3" t="b">
        <f t="shared" si="9"/>
        <v>0</v>
      </c>
      <c r="AD676" s="3" t="b">
        <f t="shared" ref="AD676:AN676" si="2040">AND(AC676,C676=P$15)</f>
        <v>0</v>
      </c>
      <c r="AE676" s="3" t="b">
        <f t="shared" si="2040"/>
        <v>0</v>
      </c>
      <c r="AF676" s="3" t="b">
        <f t="shared" si="2040"/>
        <v>0</v>
      </c>
      <c r="AG676" s="3" t="b">
        <f t="shared" si="2040"/>
        <v>0</v>
      </c>
      <c r="AH676" s="3" t="b">
        <f t="shared" si="2040"/>
        <v>0</v>
      </c>
      <c r="AI676" s="3" t="b">
        <f t="shared" si="2040"/>
        <v>0</v>
      </c>
      <c r="AJ676" s="3" t="b">
        <f t="shared" si="2040"/>
        <v>0</v>
      </c>
      <c r="AK676" s="3" t="b">
        <f t="shared" si="2040"/>
        <v>0</v>
      </c>
      <c r="AL676" s="3" t="b">
        <f t="shared" si="2040"/>
        <v>0</v>
      </c>
      <c r="AM676" s="3" t="b">
        <f t="shared" si="2040"/>
        <v>0</v>
      </c>
      <c r="AN676" s="8" t="b">
        <f t="shared" si="2040"/>
        <v>0</v>
      </c>
      <c r="AO676" s="10" t="b">
        <f t="shared" si="11"/>
        <v>1</v>
      </c>
      <c r="AP676" s="3" t="b">
        <f t="shared" ref="AP676:AZ676" si="2041">AND(AO676,C676=P$21)</f>
        <v>1</v>
      </c>
      <c r="AQ676" s="3" t="b">
        <f t="shared" si="2041"/>
        <v>0</v>
      </c>
      <c r="AR676" s="3" t="b">
        <f t="shared" si="2041"/>
        <v>0</v>
      </c>
      <c r="AS676" s="3" t="b">
        <f t="shared" si="2041"/>
        <v>0</v>
      </c>
      <c r="AT676" s="3" t="b">
        <f t="shared" si="2041"/>
        <v>0</v>
      </c>
      <c r="AU676" s="3" t="b">
        <f t="shared" si="2041"/>
        <v>0</v>
      </c>
      <c r="AV676" s="3" t="b">
        <f t="shared" si="2041"/>
        <v>0</v>
      </c>
      <c r="AW676" s="3" t="b">
        <f t="shared" si="2041"/>
        <v>0</v>
      </c>
      <c r="AX676" s="3" t="b">
        <f t="shared" si="2041"/>
        <v>0</v>
      </c>
      <c r="AY676" s="3" t="b">
        <f t="shared" si="2041"/>
        <v>0</v>
      </c>
      <c r="AZ676" s="3" t="b">
        <f t="shared" si="2041"/>
        <v>0</v>
      </c>
    </row>
    <row r="677">
      <c r="A677" s="9" t="s">
        <v>731</v>
      </c>
      <c r="B677" s="3">
        <f t="shared" ref="B677:M677" si="2042">VALUE(MID($A677,B$1,1))</f>
        <v>1</v>
      </c>
      <c r="C677" s="3">
        <f t="shared" si="2042"/>
        <v>0</v>
      </c>
      <c r="D677" s="3">
        <f t="shared" si="2042"/>
        <v>1</v>
      </c>
      <c r="E677" s="3">
        <f t="shared" si="2042"/>
        <v>1</v>
      </c>
      <c r="F677" s="3">
        <f t="shared" si="2042"/>
        <v>1</v>
      </c>
      <c r="G677" s="3">
        <f t="shared" si="2042"/>
        <v>1</v>
      </c>
      <c r="H677" s="3">
        <f t="shared" si="2042"/>
        <v>0</v>
      </c>
      <c r="I677" s="3">
        <f t="shared" si="2042"/>
        <v>1</v>
      </c>
      <c r="J677" s="3">
        <f t="shared" si="2042"/>
        <v>1</v>
      </c>
      <c r="K677" s="3">
        <f t="shared" si="2042"/>
        <v>0</v>
      </c>
      <c r="L677" s="3">
        <f t="shared" si="2042"/>
        <v>0</v>
      </c>
      <c r="M677" s="3">
        <f t="shared" si="2042"/>
        <v>1</v>
      </c>
      <c r="AA677" s="3">
        <f t="shared" si="8"/>
        <v>3033</v>
      </c>
      <c r="AB677" s="7" t="b">
        <v>1</v>
      </c>
      <c r="AC677" s="3" t="b">
        <f t="shared" si="9"/>
        <v>0</v>
      </c>
      <c r="AD677" s="3" t="b">
        <f t="shared" ref="AD677:AN677" si="2043">AND(AC677,C677=P$15)</f>
        <v>0</v>
      </c>
      <c r="AE677" s="3" t="b">
        <f t="shared" si="2043"/>
        <v>0</v>
      </c>
      <c r="AF677" s="3" t="b">
        <f t="shared" si="2043"/>
        <v>0</v>
      </c>
      <c r="AG677" s="3" t="b">
        <f t="shared" si="2043"/>
        <v>0</v>
      </c>
      <c r="AH677" s="3" t="b">
        <f t="shared" si="2043"/>
        <v>0</v>
      </c>
      <c r="AI677" s="3" t="b">
        <f t="shared" si="2043"/>
        <v>0</v>
      </c>
      <c r="AJ677" s="3" t="b">
        <f t="shared" si="2043"/>
        <v>0</v>
      </c>
      <c r="AK677" s="3" t="b">
        <f t="shared" si="2043"/>
        <v>0</v>
      </c>
      <c r="AL677" s="3" t="b">
        <f t="shared" si="2043"/>
        <v>0</v>
      </c>
      <c r="AM677" s="3" t="b">
        <f t="shared" si="2043"/>
        <v>0</v>
      </c>
      <c r="AN677" s="8" t="b">
        <f t="shared" si="2043"/>
        <v>0</v>
      </c>
      <c r="AO677" s="10" t="b">
        <f t="shared" si="11"/>
        <v>1</v>
      </c>
      <c r="AP677" s="3" t="b">
        <f t="shared" ref="AP677:AZ677" si="2044">AND(AO677,C677=P$21)</f>
        <v>1</v>
      </c>
      <c r="AQ677" s="3" t="b">
        <f t="shared" si="2044"/>
        <v>1</v>
      </c>
      <c r="AR677" s="3" t="b">
        <f t="shared" si="2044"/>
        <v>0</v>
      </c>
      <c r="AS677" s="3" t="b">
        <f t="shared" si="2044"/>
        <v>0</v>
      </c>
      <c r="AT677" s="3" t="b">
        <f t="shared" si="2044"/>
        <v>0</v>
      </c>
      <c r="AU677" s="3" t="b">
        <f t="shared" si="2044"/>
        <v>0</v>
      </c>
      <c r="AV677" s="3" t="b">
        <f t="shared" si="2044"/>
        <v>0</v>
      </c>
      <c r="AW677" s="3" t="b">
        <f t="shared" si="2044"/>
        <v>0</v>
      </c>
      <c r="AX677" s="3" t="b">
        <f t="shared" si="2044"/>
        <v>0</v>
      </c>
      <c r="AY677" s="3" t="b">
        <f t="shared" si="2044"/>
        <v>0</v>
      </c>
      <c r="AZ677" s="3" t="b">
        <f t="shared" si="2044"/>
        <v>0</v>
      </c>
    </row>
    <row r="678">
      <c r="A678" s="9" t="s">
        <v>732</v>
      </c>
      <c r="B678" s="3">
        <f t="shared" ref="B678:M678" si="2045">VALUE(MID($A678,B$1,1))</f>
        <v>0</v>
      </c>
      <c r="C678" s="3">
        <f t="shared" si="2045"/>
        <v>1</v>
      </c>
      <c r="D678" s="3">
        <f t="shared" si="2045"/>
        <v>1</v>
      </c>
      <c r="E678" s="3">
        <f t="shared" si="2045"/>
        <v>0</v>
      </c>
      <c r="F678" s="3">
        <f t="shared" si="2045"/>
        <v>0</v>
      </c>
      <c r="G678" s="3">
        <f t="shared" si="2045"/>
        <v>1</v>
      </c>
      <c r="H678" s="3">
        <f t="shared" si="2045"/>
        <v>1</v>
      </c>
      <c r="I678" s="3">
        <f t="shared" si="2045"/>
        <v>1</v>
      </c>
      <c r="J678" s="3">
        <f t="shared" si="2045"/>
        <v>0</v>
      </c>
      <c r="K678" s="3">
        <f t="shared" si="2045"/>
        <v>0</v>
      </c>
      <c r="L678" s="3">
        <f t="shared" si="2045"/>
        <v>1</v>
      </c>
      <c r="M678" s="3">
        <f t="shared" si="2045"/>
        <v>0</v>
      </c>
      <c r="AA678" s="3">
        <f t="shared" si="8"/>
        <v>1650</v>
      </c>
      <c r="AB678" s="7" t="b">
        <v>1</v>
      </c>
      <c r="AC678" s="3" t="b">
        <f t="shared" si="9"/>
        <v>1</v>
      </c>
      <c r="AD678" s="3" t="b">
        <f t="shared" ref="AD678:AN678" si="2046">AND(AC678,C678=P$15)</f>
        <v>0</v>
      </c>
      <c r="AE678" s="3" t="b">
        <f t="shared" si="2046"/>
        <v>0</v>
      </c>
      <c r="AF678" s="3" t="b">
        <f t="shared" si="2046"/>
        <v>0</v>
      </c>
      <c r="AG678" s="3" t="b">
        <f t="shared" si="2046"/>
        <v>0</v>
      </c>
      <c r="AH678" s="3" t="b">
        <f t="shared" si="2046"/>
        <v>0</v>
      </c>
      <c r="AI678" s="3" t="b">
        <f t="shared" si="2046"/>
        <v>0</v>
      </c>
      <c r="AJ678" s="3" t="b">
        <f t="shared" si="2046"/>
        <v>0</v>
      </c>
      <c r="AK678" s="3" t="b">
        <f t="shared" si="2046"/>
        <v>0</v>
      </c>
      <c r="AL678" s="3" t="b">
        <f t="shared" si="2046"/>
        <v>0</v>
      </c>
      <c r="AM678" s="3" t="b">
        <f t="shared" si="2046"/>
        <v>0</v>
      </c>
      <c r="AN678" s="8" t="b">
        <f t="shared" si="2046"/>
        <v>0</v>
      </c>
      <c r="AO678" s="10" t="b">
        <f t="shared" si="11"/>
        <v>0</v>
      </c>
      <c r="AP678" s="3" t="b">
        <f t="shared" ref="AP678:AZ678" si="2047">AND(AO678,C678=P$21)</f>
        <v>0</v>
      </c>
      <c r="AQ678" s="3" t="b">
        <f t="shared" si="2047"/>
        <v>0</v>
      </c>
      <c r="AR678" s="3" t="b">
        <f t="shared" si="2047"/>
        <v>0</v>
      </c>
      <c r="AS678" s="3" t="b">
        <f t="shared" si="2047"/>
        <v>0</v>
      </c>
      <c r="AT678" s="3" t="b">
        <f t="shared" si="2047"/>
        <v>0</v>
      </c>
      <c r="AU678" s="3" t="b">
        <f t="shared" si="2047"/>
        <v>0</v>
      </c>
      <c r="AV678" s="3" t="b">
        <f t="shared" si="2047"/>
        <v>0</v>
      </c>
      <c r="AW678" s="3" t="b">
        <f t="shared" si="2047"/>
        <v>0</v>
      </c>
      <c r="AX678" s="3" t="b">
        <f t="shared" si="2047"/>
        <v>0</v>
      </c>
      <c r="AY678" s="3" t="b">
        <f t="shared" si="2047"/>
        <v>0</v>
      </c>
      <c r="AZ678" s="3" t="b">
        <f t="shared" si="2047"/>
        <v>0</v>
      </c>
    </row>
    <row r="679">
      <c r="A679" s="9" t="s">
        <v>733</v>
      </c>
      <c r="B679" s="3">
        <f t="shared" ref="B679:M679" si="2048">VALUE(MID($A679,B$1,1))</f>
        <v>1</v>
      </c>
      <c r="C679" s="3">
        <f t="shared" si="2048"/>
        <v>0</v>
      </c>
      <c r="D679" s="3">
        <f t="shared" si="2048"/>
        <v>1</v>
      </c>
      <c r="E679" s="3">
        <f t="shared" si="2048"/>
        <v>0</v>
      </c>
      <c r="F679" s="3">
        <f t="shared" si="2048"/>
        <v>0</v>
      </c>
      <c r="G679" s="3">
        <f t="shared" si="2048"/>
        <v>0</v>
      </c>
      <c r="H679" s="3">
        <f t="shared" si="2048"/>
        <v>0</v>
      </c>
      <c r="I679" s="3">
        <f t="shared" si="2048"/>
        <v>1</v>
      </c>
      <c r="J679" s="3">
        <f t="shared" si="2048"/>
        <v>0</v>
      </c>
      <c r="K679" s="3">
        <f t="shared" si="2048"/>
        <v>1</v>
      </c>
      <c r="L679" s="3">
        <f t="shared" si="2048"/>
        <v>1</v>
      </c>
      <c r="M679" s="3">
        <f t="shared" si="2048"/>
        <v>0</v>
      </c>
      <c r="AA679" s="3">
        <f t="shared" si="8"/>
        <v>2582</v>
      </c>
      <c r="AB679" s="7" t="b">
        <v>1</v>
      </c>
      <c r="AC679" s="3" t="b">
        <f t="shared" si="9"/>
        <v>0</v>
      </c>
      <c r="AD679" s="3" t="b">
        <f t="shared" ref="AD679:AN679" si="2049">AND(AC679,C679=P$15)</f>
        <v>0</v>
      </c>
      <c r="AE679" s="3" t="b">
        <f t="shared" si="2049"/>
        <v>0</v>
      </c>
      <c r="AF679" s="3" t="b">
        <f t="shared" si="2049"/>
        <v>0</v>
      </c>
      <c r="AG679" s="3" t="b">
        <f t="shared" si="2049"/>
        <v>0</v>
      </c>
      <c r="AH679" s="3" t="b">
        <f t="shared" si="2049"/>
        <v>0</v>
      </c>
      <c r="AI679" s="3" t="b">
        <f t="shared" si="2049"/>
        <v>0</v>
      </c>
      <c r="AJ679" s="3" t="b">
        <f t="shared" si="2049"/>
        <v>0</v>
      </c>
      <c r="AK679" s="3" t="b">
        <f t="shared" si="2049"/>
        <v>0</v>
      </c>
      <c r="AL679" s="3" t="b">
        <f t="shared" si="2049"/>
        <v>0</v>
      </c>
      <c r="AM679" s="3" t="b">
        <f t="shared" si="2049"/>
        <v>0</v>
      </c>
      <c r="AN679" s="8" t="b">
        <f t="shared" si="2049"/>
        <v>0</v>
      </c>
      <c r="AO679" s="10" t="b">
        <f t="shared" si="11"/>
        <v>1</v>
      </c>
      <c r="AP679" s="3" t="b">
        <f t="shared" ref="AP679:AZ679" si="2050">AND(AO679,C679=P$21)</f>
        <v>1</v>
      </c>
      <c r="AQ679" s="3" t="b">
        <f t="shared" si="2050"/>
        <v>1</v>
      </c>
      <c r="AR679" s="3" t="b">
        <f t="shared" si="2050"/>
        <v>1</v>
      </c>
      <c r="AS679" s="3" t="b">
        <f t="shared" si="2050"/>
        <v>0</v>
      </c>
      <c r="AT679" s="3" t="b">
        <f t="shared" si="2050"/>
        <v>0</v>
      </c>
      <c r="AU679" s="3" t="b">
        <f t="shared" si="2050"/>
        <v>0</v>
      </c>
      <c r="AV679" s="3" t="b">
        <f t="shared" si="2050"/>
        <v>0</v>
      </c>
      <c r="AW679" s="3" t="b">
        <f t="shared" si="2050"/>
        <v>0</v>
      </c>
      <c r="AX679" s="3" t="b">
        <f t="shared" si="2050"/>
        <v>0</v>
      </c>
      <c r="AY679" s="3" t="b">
        <f t="shared" si="2050"/>
        <v>0</v>
      </c>
      <c r="AZ679" s="3" t="b">
        <f t="shared" si="2050"/>
        <v>0</v>
      </c>
    </row>
    <row r="680">
      <c r="A680" s="9" t="s">
        <v>734</v>
      </c>
      <c r="B680" s="3">
        <f t="shared" ref="B680:M680" si="2051">VALUE(MID($A680,B$1,1))</f>
        <v>0</v>
      </c>
      <c r="C680" s="3">
        <f t="shared" si="2051"/>
        <v>0</v>
      </c>
      <c r="D680" s="3">
        <f t="shared" si="2051"/>
        <v>0</v>
      </c>
      <c r="E680" s="3">
        <f t="shared" si="2051"/>
        <v>1</v>
      </c>
      <c r="F680" s="3">
        <f t="shared" si="2051"/>
        <v>0</v>
      </c>
      <c r="G680" s="3">
        <f t="shared" si="2051"/>
        <v>1</v>
      </c>
      <c r="H680" s="3">
        <f t="shared" si="2051"/>
        <v>0</v>
      </c>
      <c r="I680" s="3">
        <f t="shared" si="2051"/>
        <v>1</v>
      </c>
      <c r="J680" s="3">
        <f t="shared" si="2051"/>
        <v>0</v>
      </c>
      <c r="K680" s="3">
        <f t="shared" si="2051"/>
        <v>0</v>
      </c>
      <c r="L680" s="3">
        <f t="shared" si="2051"/>
        <v>1</v>
      </c>
      <c r="M680" s="3">
        <f t="shared" si="2051"/>
        <v>1</v>
      </c>
      <c r="AA680" s="3">
        <f t="shared" si="8"/>
        <v>339</v>
      </c>
      <c r="AB680" s="7" t="b">
        <v>1</v>
      </c>
      <c r="AC680" s="3" t="b">
        <f t="shared" si="9"/>
        <v>1</v>
      </c>
      <c r="AD680" s="3" t="b">
        <f t="shared" ref="AD680:AN680" si="2052">AND(AC680,C680=P$15)</f>
        <v>1</v>
      </c>
      <c r="AE680" s="3" t="b">
        <f t="shared" si="2052"/>
        <v>0</v>
      </c>
      <c r="AF680" s="3" t="b">
        <f t="shared" si="2052"/>
        <v>0</v>
      </c>
      <c r="AG680" s="3" t="b">
        <f t="shared" si="2052"/>
        <v>0</v>
      </c>
      <c r="AH680" s="3" t="b">
        <f t="shared" si="2052"/>
        <v>0</v>
      </c>
      <c r="AI680" s="3" t="b">
        <f t="shared" si="2052"/>
        <v>0</v>
      </c>
      <c r="AJ680" s="3" t="b">
        <f t="shared" si="2052"/>
        <v>0</v>
      </c>
      <c r="AK680" s="3" t="b">
        <f t="shared" si="2052"/>
        <v>0</v>
      </c>
      <c r="AL680" s="3" t="b">
        <f t="shared" si="2052"/>
        <v>0</v>
      </c>
      <c r="AM680" s="3" t="b">
        <f t="shared" si="2052"/>
        <v>0</v>
      </c>
      <c r="AN680" s="8" t="b">
        <f t="shared" si="2052"/>
        <v>0</v>
      </c>
      <c r="AO680" s="10" t="b">
        <f t="shared" si="11"/>
        <v>0</v>
      </c>
      <c r="AP680" s="3" t="b">
        <f t="shared" ref="AP680:AZ680" si="2053">AND(AO680,C680=P$21)</f>
        <v>0</v>
      </c>
      <c r="AQ680" s="3" t="b">
        <f t="shared" si="2053"/>
        <v>0</v>
      </c>
      <c r="AR680" s="3" t="b">
        <f t="shared" si="2053"/>
        <v>0</v>
      </c>
      <c r="AS680" s="3" t="b">
        <f t="shared" si="2053"/>
        <v>0</v>
      </c>
      <c r="AT680" s="3" t="b">
        <f t="shared" si="2053"/>
        <v>0</v>
      </c>
      <c r="AU680" s="3" t="b">
        <f t="shared" si="2053"/>
        <v>0</v>
      </c>
      <c r="AV680" s="3" t="b">
        <f t="shared" si="2053"/>
        <v>0</v>
      </c>
      <c r="AW680" s="3" t="b">
        <f t="shared" si="2053"/>
        <v>0</v>
      </c>
      <c r="AX680" s="3" t="b">
        <f t="shared" si="2053"/>
        <v>0</v>
      </c>
      <c r="AY680" s="3" t="b">
        <f t="shared" si="2053"/>
        <v>0</v>
      </c>
      <c r="AZ680" s="3" t="b">
        <f t="shared" si="2053"/>
        <v>0</v>
      </c>
    </row>
    <row r="681">
      <c r="A681" s="9" t="s">
        <v>735</v>
      </c>
      <c r="B681" s="3">
        <f t="shared" ref="B681:M681" si="2054">VALUE(MID($A681,B$1,1))</f>
        <v>1</v>
      </c>
      <c r="C681" s="3">
        <f t="shared" si="2054"/>
        <v>0</v>
      </c>
      <c r="D681" s="3">
        <f t="shared" si="2054"/>
        <v>0</v>
      </c>
      <c r="E681" s="3">
        <f t="shared" si="2054"/>
        <v>1</v>
      </c>
      <c r="F681" s="3">
        <f t="shared" si="2054"/>
        <v>1</v>
      </c>
      <c r="G681" s="3">
        <f t="shared" si="2054"/>
        <v>1</v>
      </c>
      <c r="H681" s="3">
        <f t="shared" si="2054"/>
        <v>0</v>
      </c>
      <c r="I681" s="3">
        <f t="shared" si="2054"/>
        <v>0</v>
      </c>
      <c r="J681" s="3">
        <f t="shared" si="2054"/>
        <v>1</v>
      </c>
      <c r="K681" s="3">
        <f t="shared" si="2054"/>
        <v>1</v>
      </c>
      <c r="L681" s="3">
        <f t="shared" si="2054"/>
        <v>1</v>
      </c>
      <c r="M681" s="3">
        <f t="shared" si="2054"/>
        <v>0</v>
      </c>
      <c r="AA681" s="3">
        <f t="shared" si="8"/>
        <v>2510</v>
      </c>
      <c r="AB681" s="7" t="b">
        <v>1</v>
      </c>
      <c r="AC681" s="3" t="b">
        <f t="shared" si="9"/>
        <v>0</v>
      </c>
      <c r="AD681" s="3" t="b">
        <f t="shared" ref="AD681:AN681" si="2055">AND(AC681,C681=P$15)</f>
        <v>0</v>
      </c>
      <c r="AE681" s="3" t="b">
        <f t="shared" si="2055"/>
        <v>0</v>
      </c>
      <c r="AF681" s="3" t="b">
        <f t="shared" si="2055"/>
        <v>0</v>
      </c>
      <c r="AG681" s="3" t="b">
        <f t="shared" si="2055"/>
        <v>0</v>
      </c>
      <c r="AH681" s="3" t="b">
        <f t="shared" si="2055"/>
        <v>0</v>
      </c>
      <c r="AI681" s="3" t="b">
        <f t="shared" si="2055"/>
        <v>0</v>
      </c>
      <c r="AJ681" s="3" t="b">
        <f t="shared" si="2055"/>
        <v>0</v>
      </c>
      <c r="AK681" s="3" t="b">
        <f t="shared" si="2055"/>
        <v>0</v>
      </c>
      <c r="AL681" s="3" t="b">
        <f t="shared" si="2055"/>
        <v>0</v>
      </c>
      <c r="AM681" s="3" t="b">
        <f t="shared" si="2055"/>
        <v>0</v>
      </c>
      <c r="AN681" s="8" t="b">
        <f t="shared" si="2055"/>
        <v>0</v>
      </c>
      <c r="AO681" s="10" t="b">
        <f t="shared" si="11"/>
        <v>1</v>
      </c>
      <c r="AP681" s="3" t="b">
        <f t="shared" ref="AP681:AZ681" si="2056">AND(AO681,C681=P$21)</f>
        <v>1</v>
      </c>
      <c r="AQ681" s="3" t="b">
        <f t="shared" si="2056"/>
        <v>0</v>
      </c>
      <c r="AR681" s="3" t="b">
        <f t="shared" si="2056"/>
        <v>0</v>
      </c>
      <c r="AS681" s="3" t="b">
        <f t="shared" si="2056"/>
        <v>0</v>
      </c>
      <c r="AT681" s="3" t="b">
        <f t="shared" si="2056"/>
        <v>0</v>
      </c>
      <c r="AU681" s="3" t="b">
        <f t="shared" si="2056"/>
        <v>0</v>
      </c>
      <c r="AV681" s="3" t="b">
        <f t="shared" si="2056"/>
        <v>0</v>
      </c>
      <c r="AW681" s="3" t="b">
        <f t="shared" si="2056"/>
        <v>0</v>
      </c>
      <c r="AX681" s="3" t="b">
        <f t="shared" si="2056"/>
        <v>0</v>
      </c>
      <c r="AY681" s="3" t="b">
        <f t="shared" si="2056"/>
        <v>0</v>
      </c>
      <c r="AZ681" s="3" t="b">
        <f t="shared" si="2056"/>
        <v>0</v>
      </c>
    </row>
    <row r="682">
      <c r="A682" s="9" t="s">
        <v>736</v>
      </c>
      <c r="B682" s="3">
        <f t="shared" ref="B682:M682" si="2057">VALUE(MID($A682,B$1,1))</f>
        <v>1</v>
      </c>
      <c r="C682" s="3">
        <f t="shared" si="2057"/>
        <v>1</v>
      </c>
      <c r="D682" s="3">
        <f t="shared" si="2057"/>
        <v>1</v>
      </c>
      <c r="E682" s="3">
        <f t="shared" si="2057"/>
        <v>0</v>
      </c>
      <c r="F682" s="3">
        <f t="shared" si="2057"/>
        <v>0</v>
      </c>
      <c r="G682" s="3">
        <f t="shared" si="2057"/>
        <v>0</v>
      </c>
      <c r="H682" s="3">
        <f t="shared" si="2057"/>
        <v>0</v>
      </c>
      <c r="I682" s="3">
        <f t="shared" si="2057"/>
        <v>1</v>
      </c>
      <c r="J682" s="3">
        <f t="shared" si="2057"/>
        <v>1</v>
      </c>
      <c r="K682" s="3">
        <f t="shared" si="2057"/>
        <v>1</v>
      </c>
      <c r="L682" s="3">
        <f t="shared" si="2057"/>
        <v>1</v>
      </c>
      <c r="M682" s="3">
        <f t="shared" si="2057"/>
        <v>1</v>
      </c>
      <c r="AA682" s="3">
        <f t="shared" si="8"/>
        <v>3615</v>
      </c>
      <c r="AB682" s="7" t="b">
        <v>1</v>
      </c>
      <c r="AC682" s="3" t="b">
        <f t="shared" si="9"/>
        <v>0</v>
      </c>
      <c r="AD682" s="3" t="b">
        <f t="shared" ref="AD682:AN682" si="2058">AND(AC682,C682=P$15)</f>
        <v>0</v>
      </c>
      <c r="AE682" s="3" t="b">
        <f t="shared" si="2058"/>
        <v>0</v>
      </c>
      <c r="AF682" s="3" t="b">
        <f t="shared" si="2058"/>
        <v>0</v>
      </c>
      <c r="AG682" s="3" t="b">
        <f t="shared" si="2058"/>
        <v>0</v>
      </c>
      <c r="AH682" s="3" t="b">
        <f t="shared" si="2058"/>
        <v>0</v>
      </c>
      <c r="AI682" s="3" t="b">
        <f t="shared" si="2058"/>
        <v>0</v>
      </c>
      <c r="AJ682" s="3" t="b">
        <f t="shared" si="2058"/>
        <v>0</v>
      </c>
      <c r="AK682" s="3" t="b">
        <f t="shared" si="2058"/>
        <v>0</v>
      </c>
      <c r="AL682" s="3" t="b">
        <f t="shared" si="2058"/>
        <v>0</v>
      </c>
      <c r="AM682" s="3" t="b">
        <f t="shared" si="2058"/>
        <v>0</v>
      </c>
      <c r="AN682" s="8" t="b">
        <f t="shared" si="2058"/>
        <v>0</v>
      </c>
      <c r="AO682" s="10" t="b">
        <f t="shared" si="11"/>
        <v>1</v>
      </c>
      <c r="AP682" s="3" t="b">
        <f t="shared" ref="AP682:AZ682" si="2059">AND(AO682,C682=P$21)</f>
        <v>0</v>
      </c>
      <c r="AQ682" s="3" t="b">
        <f t="shared" si="2059"/>
        <v>0</v>
      </c>
      <c r="AR682" s="3" t="b">
        <f t="shared" si="2059"/>
        <v>0</v>
      </c>
      <c r="AS682" s="3" t="b">
        <f t="shared" si="2059"/>
        <v>0</v>
      </c>
      <c r="AT682" s="3" t="b">
        <f t="shared" si="2059"/>
        <v>0</v>
      </c>
      <c r="AU682" s="3" t="b">
        <f t="shared" si="2059"/>
        <v>0</v>
      </c>
      <c r="AV682" s="3" t="b">
        <f t="shared" si="2059"/>
        <v>0</v>
      </c>
      <c r="AW682" s="3" t="b">
        <f t="shared" si="2059"/>
        <v>0</v>
      </c>
      <c r="AX682" s="3" t="b">
        <f t="shared" si="2059"/>
        <v>0</v>
      </c>
      <c r="AY682" s="3" t="b">
        <f t="shared" si="2059"/>
        <v>0</v>
      </c>
      <c r="AZ682" s="3" t="b">
        <f t="shared" si="2059"/>
        <v>0</v>
      </c>
    </row>
    <row r="683">
      <c r="A683" s="9" t="s">
        <v>737</v>
      </c>
      <c r="B683" s="3">
        <f t="shared" ref="B683:M683" si="2060">VALUE(MID($A683,B$1,1))</f>
        <v>1</v>
      </c>
      <c r="C683" s="3">
        <f t="shared" si="2060"/>
        <v>1</v>
      </c>
      <c r="D683" s="3">
        <f t="shared" si="2060"/>
        <v>0</v>
      </c>
      <c r="E683" s="3">
        <f t="shared" si="2060"/>
        <v>0</v>
      </c>
      <c r="F683" s="3">
        <f t="shared" si="2060"/>
        <v>1</v>
      </c>
      <c r="G683" s="3">
        <f t="shared" si="2060"/>
        <v>1</v>
      </c>
      <c r="H683" s="3">
        <f t="shared" si="2060"/>
        <v>1</v>
      </c>
      <c r="I683" s="3">
        <f t="shared" si="2060"/>
        <v>0</v>
      </c>
      <c r="J683" s="3">
        <f t="shared" si="2060"/>
        <v>0</v>
      </c>
      <c r="K683" s="3">
        <f t="shared" si="2060"/>
        <v>0</v>
      </c>
      <c r="L683" s="3">
        <f t="shared" si="2060"/>
        <v>1</v>
      </c>
      <c r="M683" s="3">
        <f t="shared" si="2060"/>
        <v>1</v>
      </c>
      <c r="AA683" s="3">
        <f t="shared" si="8"/>
        <v>3299</v>
      </c>
      <c r="AB683" s="7" t="b">
        <v>1</v>
      </c>
      <c r="AC683" s="3" t="b">
        <f t="shared" si="9"/>
        <v>0</v>
      </c>
      <c r="AD683" s="3" t="b">
        <f t="shared" ref="AD683:AN683" si="2061">AND(AC683,C683=P$15)</f>
        <v>0</v>
      </c>
      <c r="AE683" s="3" t="b">
        <f t="shared" si="2061"/>
        <v>0</v>
      </c>
      <c r="AF683" s="3" t="b">
        <f t="shared" si="2061"/>
        <v>0</v>
      </c>
      <c r="AG683" s="3" t="b">
        <f t="shared" si="2061"/>
        <v>0</v>
      </c>
      <c r="AH683" s="3" t="b">
        <f t="shared" si="2061"/>
        <v>0</v>
      </c>
      <c r="AI683" s="3" t="b">
        <f t="shared" si="2061"/>
        <v>0</v>
      </c>
      <c r="AJ683" s="3" t="b">
        <f t="shared" si="2061"/>
        <v>0</v>
      </c>
      <c r="AK683" s="3" t="b">
        <f t="shared" si="2061"/>
        <v>0</v>
      </c>
      <c r="AL683" s="3" t="b">
        <f t="shared" si="2061"/>
        <v>0</v>
      </c>
      <c r="AM683" s="3" t="b">
        <f t="shared" si="2061"/>
        <v>0</v>
      </c>
      <c r="AN683" s="8" t="b">
        <f t="shared" si="2061"/>
        <v>0</v>
      </c>
      <c r="AO683" s="10" t="b">
        <f t="shared" si="11"/>
        <v>1</v>
      </c>
      <c r="AP683" s="3" t="b">
        <f t="shared" ref="AP683:AZ683" si="2062">AND(AO683,C683=P$21)</f>
        <v>0</v>
      </c>
      <c r="AQ683" s="3" t="b">
        <f t="shared" si="2062"/>
        <v>0</v>
      </c>
      <c r="AR683" s="3" t="b">
        <f t="shared" si="2062"/>
        <v>0</v>
      </c>
      <c r="AS683" s="3" t="b">
        <f t="shared" si="2062"/>
        <v>0</v>
      </c>
      <c r="AT683" s="3" t="b">
        <f t="shared" si="2062"/>
        <v>0</v>
      </c>
      <c r="AU683" s="3" t="b">
        <f t="shared" si="2062"/>
        <v>0</v>
      </c>
      <c r="AV683" s="3" t="b">
        <f t="shared" si="2062"/>
        <v>0</v>
      </c>
      <c r="AW683" s="3" t="b">
        <f t="shared" si="2062"/>
        <v>0</v>
      </c>
      <c r="AX683" s="3" t="b">
        <f t="shared" si="2062"/>
        <v>0</v>
      </c>
      <c r="AY683" s="3" t="b">
        <f t="shared" si="2062"/>
        <v>0</v>
      </c>
      <c r="AZ683" s="3" t="b">
        <f t="shared" si="2062"/>
        <v>0</v>
      </c>
    </row>
    <row r="684">
      <c r="A684" s="9" t="s">
        <v>738</v>
      </c>
      <c r="B684" s="3">
        <f t="shared" ref="B684:M684" si="2063">VALUE(MID($A684,B$1,1))</f>
        <v>0</v>
      </c>
      <c r="C684" s="3">
        <f t="shared" si="2063"/>
        <v>0</v>
      </c>
      <c r="D684" s="3">
        <f t="shared" si="2063"/>
        <v>0</v>
      </c>
      <c r="E684" s="3">
        <f t="shared" si="2063"/>
        <v>1</v>
      </c>
      <c r="F684" s="3">
        <f t="shared" si="2063"/>
        <v>0</v>
      </c>
      <c r="G684" s="3">
        <f t="shared" si="2063"/>
        <v>0</v>
      </c>
      <c r="H684" s="3">
        <f t="shared" si="2063"/>
        <v>0</v>
      </c>
      <c r="I684" s="3">
        <f t="shared" si="2063"/>
        <v>0</v>
      </c>
      <c r="J684" s="3">
        <f t="shared" si="2063"/>
        <v>1</v>
      </c>
      <c r="K684" s="3">
        <f t="shared" si="2063"/>
        <v>0</v>
      </c>
      <c r="L684" s="3">
        <f t="shared" si="2063"/>
        <v>1</v>
      </c>
      <c r="M684" s="3">
        <f t="shared" si="2063"/>
        <v>1</v>
      </c>
      <c r="AA684" s="3">
        <f t="shared" si="8"/>
        <v>267</v>
      </c>
      <c r="AB684" s="7" t="b">
        <v>1</v>
      </c>
      <c r="AC684" s="3" t="b">
        <f t="shared" si="9"/>
        <v>1</v>
      </c>
      <c r="AD684" s="3" t="b">
        <f t="shared" ref="AD684:AN684" si="2064">AND(AC684,C684=P$15)</f>
        <v>1</v>
      </c>
      <c r="AE684" s="3" t="b">
        <f t="shared" si="2064"/>
        <v>0</v>
      </c>
      <c r="AF684" s="3" t="b">
        <f t="shared" si="2064"/>
        <v>0</v>
      </c>
      <c r="AG684" s="3" t="b">
        <f t="shared" si="2064"/>
        <v>0</v>
      </c>
      <c r="AH684" s="3" t="b">
        <f t="shared" si="2064"/>
        <v>0</v>
      </c>
      <c r="AI684" s="3" t="b">
        <f t="shared" si="2064"/>
        <v>0</v>
      </c>
      <c r="AJ684" s="3" t="b">
        <f t="shared" si="2064"/>
        <v>0</v>
      </c>
      <c r="AK684" s="3" t="b">
        <f t="shared" si="2064"/>
        <v>0</v>
      </c>
      <c r="AL684" s="3" t="b">
        <f t="shared" si="2064"/>
        <v>0</v>
      </c>
      <c r="AM684" s="3" t="b">
        <f t="shared" si="2064"/>
        <v>0</v>
      </c>
      <c r="AN684" s="8" t="b">
        <f t="shared" si="2064"/>
        <v>0</v>
      </c>
      <c r="AO684" s="10" t="b">
        <f t="shared" si="11"/>
        <v>0</v>
      </c>
      <c r="AP684" s="3" t="b">
        <f t="shared" ref="AP684:AZ684" si="2065">AND(AO684,C684=P$21)</f>
        <v>0</v>
      </c>
      <c r="AQ684" s="3" t="b">
        <f t="shared" si="2065"/>
        <v>0</v>
      </c>
      <c r="AR684" s="3" t="b">
        <f t="shared" si="2065"/>
        <v>0</v>
      </c>
      <c r="AS684" s="3" t="b">
        <f t="shared" si="2065"/>
        <v>0</v>
      </c>
      <c r="AT684" s="3" t="b">
        <f t="shared" si="2065"/>
        <v>0</v>
      </c>
      <c r="AU684" s="3" t="b">
        <f t="shared" si="2065"/>
        <v>0</v>
      </c>
      <c r="AV684" s="3" t="b">
        <f t="shared" si="2065"/>
        <v>0</v>
      </c>
      <c r="AW684" s="3" t="b">
        <f t="shared" si="2065"/>
        <v>0</v>
      </c>
      <c r="AX684" s="3" t="b">
        <f t="shared" si="2065"/>
        <v>0</v>
      </c>
      <c r="AY684" s="3" t="b">
        <f t="shared" si="2065"/>
        <v>0</v>
      </c>
      <c r="AZ684" s="3" t="b">
        <f t="shared" si="2065"/>
        <v>0</v>
      </c>
    </row>
    <row r="685">
      <c r="A685" s="9" t="s">
        <v>739</v>
      </c>
      <c r="B685" s="3">
        <f t="shared" ref="B685:M685" si="2066">VALUE(MID($A685,B$1,1))</f>
        <v>0</v>
      </c>
      <c r="C685" s="3">
        <f t="shared" si="2066"/>
        <v>1</v>
      </c>
      <c r="D685" s="3">
        <f t="shared" si="2066"/>
        <v>1</v>
      </c>
      <c r="E685" s="3">
        <f t="shared" si="2066"/>
        <v>1</v>
      </c>
      <c r="F685" s="3">
        <f t="shared" si="2066"/>
        <v>0</v>
      </c>
      <c r="G685" s="3">
        <f t="shared" si="2066"/>
        <v>0</v>
      </c>
      <c r="H685" s="3">
        <f t="shared" si="2066"/>
        <v>1</v>
      </c>
      <c r="I685" s="3">
        <f t="shared" si="2066"/>
        <v>0</v>
      </c>
      <c r="J685" s="3">
        <f t="shared" si="2066"/>
        <v>0</v>
      </c>
      <c r="K685" s="3">
        <f t="shared" si="2066"/>
        <v>0</v>
      </c>
      <c r="L685" s="3">
        <f t="shared" si="2066"/>
        <v>1</v>
      </c>
      <c r="M685" s="3">
        <f t="shared" si="2066"/>
        <v>0</v>
      </c>
      <c r="AA685" s="3">
        <f t="shared" si="8"/>
        <v>1826</v>
      </c>
      <c r="AB685" s="7" t="b">
        <v>1</v>
      </c>
      <c r="AC685" s="3" t="b">
        <f t="shared" si="9"/>
        <v>1</v>
      </c>
      <c r="AD685" s="3" t="b">
        <f t="shared" ref="AD685:AN685" si="2067">AND(AC685,C685=P$15)</f>
        <v>0</v>
      </c>
      <c r="AE685" s="3" t="b">
        <f t="shared" si="2067"/>
        <v>0</v>
      </c>
      <c r="AF685" s="3" t="b">
        <f t="shared" si="2067"/>
        <v>0</v>
      </c>
      <c r="AG685" s="3" t="b">
        <f t="shared" si="2067"/>
        <v>0</v>
      </c>
      <c r="AH685" s="3" t="b">
        <f t="shared" si="2067"/>
        <v>0</v>
      </c>
      <c r="AI685" s="3" t="b">
        <f t="shared" si="2067"/>
        <v>0</v>
      </c>
      <c r="AJ685" s="3" t="b">
        <f t="shared" si="2067"/>
        <v>0</v>
      </c>
      <c r="AK685" s="3" t="b">
        <f t="shared" si="2067"/>
        <v>0</v>
      </c>
      <c r="AL685" s="3" t="b">
        <f t="shared" si="2067"/>
        <v>0</v>
      </c>
      <c r="AM685" s="3" t="b">
        <f t="shared" si="2067"/>
        <v>0</v>
      </c>
      <c r="AN685" s="8" t="b">
        <f t="shared" si="2067"/>
        <v>0</v>
      </c>
      <c r="AO685" s="10" t="b">
        <f t="shared" si="11"/>
        <v>0</v>
      </c>
      <c r="AP685" s="3" t="b">
        <f t="shared" ref="AP685:AZ685" si="2068">AND(AO685,C685=P$21)</f>
        <v>0</v>
      </c>
      <c r="AQ685" s="3" t="b">
        <f t="shared" si="2068"/>
        <v>0</v>
      </c>
      <c r="AR685" s="3" t="b">
        <f t="shared" si="2068"/>
        <v>0</v>
      </c>
      <c r="AS685" s="3" t="b">
        <f t="shared" si="2068"/>
        <v>0</v>
      </c>
      <c r="AT685" s="3" t="b">
        <f t="shared" si="2068"/>
        <v>0</v>
      </c>
      <c r="AU685" s="3" t="b">
        <f t="shared" si="2068"/>
        <v>0</v>
      </c>
      <c r="AV685" s="3" t="b">
        <f t="shared" si="2068"/>
        <v>0</v>
      </c>
      <c r="AW685" s="3" t="b">
        <f t="shared" si="2068"/>
        <v>0</v>
      </c>
      <c r="AX685" s="3" t="b">
        <f t="shared" si="2068"/>
        <v>0</v>
      </c>
      <c r="AY685" s="3" t="b">
        <f t="shared" si="2068"/>
        <v>0</v>
      </c>
      <c r="AZ685" s="3" t="b">
        <f t="shared" si="2068"/>
        <v>0</v>
      </c>
    </row>
    <row r="686">
      <c r="A686" s="9" t="s">
        <v>740</v>
      </c>
      <c r="B686" s="3">
        <f t="shared" ref="B686:M686" si="2069">VALUE(MID($A686,B$1,1))</f>
        <v>0</v>
      </c>
      <c r="C686" s="3">
        <f t="shared" si="2069"/>
        <v>0</v>
      </c>
      <c r="D686" s="3">
        <f t="shared" si="2069"/>
        <v>0</v>
      </c>
      <c r="E686" s="3">
        <f t="shared" si="2069"/>
        <v>0</v>
      </c>
      <c r="F686" s="3">
        <f t="shared" si="2069"/>
        <v>0</v>
      </c>
      <c r="G686" s="3">
        <f t="shared" si="2069"/>
        <v>1</v>
      </c>
      <c r="H686" s="3">
        <f t="shared" si="2069"/>
        <v>0</v>
      </c>
      <c r="I686" s="3">
        <f t="shared" si="2069"/>
        <v>1</v>
      </c>
      <c r="J686" s="3">
        <f t="shared" si="2069"/>
        <v>0</v>
      </c>
      <c r="K686" s="3">
        <f t="shared" si="2069"/>
        <v>0</v>
      </c>
      <c r="L686" s="3">
        <f t="shared" si="2069"/>
        <v>1</v>
      </c>
      <c r="M686" s="3">
        <f t="shared" si="2069"/>
        <v>0</v>
      </c>
      <c r="AA686" s="3">
        <f t="shared" si="8"/>
        <v>82</v>
      </c>
      <c r="AB686" s="7" t="b">
        <v>1</v>
      </c>
      <c r="AC686" s="3" t="b">
        <f t="shared" si="9"/>
        <v>1</v>
      </c>
      <c r="AD686" s="3" t="b">
        <f t="shared" ref="AD686:AN686" si="2070">AND(AC686,C686=P$15)</f>
        <v>1</v>
      </c>
      <c r="AE686" s="3" t="b">
        <f t="shared" si="2070"/>
        <v>0</v>
      </c>
      <c r="AF686" s="3" t="b">
        <f t="shared" si="2070"/>
        <v>0</v>
      </c>
      <c r="AG686" s="3" t="b">
        <f t="shared" si="2070"/>
        <v>0</v>
      </c>
      <c r="AH686" s="3" t="b">
        <f t="shared" si="2070"/>
        <v>0</v>
      </c>
      <c r="AI686" s="3" t="b">
        <f t="shared" si="2070"/>
        <v>0</v>
      </c>
      <c r="AJ686" s="3" t="b">
        <f t="shared" si="2070"/>
        <v>0</v>
      </c>
      <c r="AK686" s="3" t="b">
        <f t="shared" si="2070"/>
        <v>0</v>
      </c>
      <c r="AL686" s="3" t="b">
        <f t="shared" si="2070"/>
        <v>0</v>
      </c>
      <c r="AM686" s="3" t="b">
        <f t="shared" si="2070"/>
        <v>0</v>
      </c>
      <c r="AN686" s="8" t="b">
        <f t="shared" si="2070"/>
        <v>0</v>
      </c>
      <c r="AO686" s="10" t="b">
        <f t="shared" si="11"/>
        <v>0</v>
      </c>
      <c r="AP686" s="3" t="b">
        <f t="shared" ref="AP686:AZ686" si="2071">AND(AO686,C686=P$21)</f>
        <v>0</v>
      </c>
      <c r="AQ686" s="3" t="b">
        <f t="shared" si="2071"/>
        <v>0</v>
      </c>
      <c r="AR686" s="3" t="b">
        <f t="shared" si="2071"/>
        <v>0</v>
      </c>
      <c r="AS686" s="3" t="b">
        <f t="shared" si="2071"/>
        <v>0</v>
      </c>
      <c r="AT686" s="3" t="b">
        <f t="shared" si="2071"/>
        <v>0</v>
      </c>
      <c r="AU686" s="3" t="b">
        <f t="shared" si="2071"/>
        <v>0</v>
      </c>
      <c r="AV686" s="3" t="b">
        <f t="shared" si="2071"/>
        <v>0</v>
      </c>
      <c r="AW686" s="3" t="b">
        <f t="shared" si="2071"/>
        <v>0</v>
      </c>
      <c r="AX686" s="3" t="b">
        <f t="shared" si="2071"/>
        <v>0</v>
      </c>
      <c r="AY686" s="3" t="b">
        <f t="shared" si="2071"/>
        <v>0</v>
      </c>
      <c r="AZ686" s="3" t="b">
        <f t="shared" si="2071"/>
        <v>0</v>
      </c>
    </row>
    <row r="687">
      <c r="A687" s="9" t="s">
        <v>741</v>
      </c>
      <c r="B687" s="3">
        <f t="shared" ref="B687:M687" si="2072">VALUE(MID($A687,B$1,1))</f>
        <v>0</v>
      </c>
      <c r="C687" s="3">
        <f t="shared" si="2072"/>
        <v>1</v>
      </c>
      <c r="D687" s="3">
        <f t="shared" si="2072"/>
        <v>0</v>
      </c>
      <c r="E687" s="3">
        <f t="shared" si="2072"/>
        <v>1</v>
      </c>
      <c r="F687" s="3">
        <f t="shared" si="2072"/>
        <v>1</v>
      </c>
      <c r="G687" s="3">
        <f t="shared" si="2072"/>
        <v>0</v>
      </c>
      <c r="H687" s="3">
        <f t="shared" si="2072"/>
        <v>0</v>
      </c>
      <c r="I687" s="3">
        <f t="shared" si="2072"/>
        <v>0</v>
      </c>
      <c r="J687" s="3">
        <f t="shared" si="2072"/>
        <v>1</v>
      </c>
      <c r="K687" s="3">
        <f t="shared" si="2072"/>
        <v>0</v>
      </c>
      <c r="L687" s="3">
        <f t="shared" si="2072"/>
        <v>0</v>
      </c>
      <c r="M687" s="3">
        <f t="shared" si="2072"/>
        <v>1</v>
      </c>
      <c r="AA687" s="3">
        <f t="shared" si="8"/>
        <v>1417</v>
      </c>
      <c r="AB687" s="7" t="b">
        <v>1</v>
      </c>
      <c r="AC687" s="3" t="b">
        <f t="shared" si="9"/>
        <v>1</v>
      </c>
      <c r="AD687" s="3" t="b">
        <f t="shared" ref="AD687:AN687" si="2073">AND(AC687,C687=P$15)</f>
        <v>0</v>
      </c>
      <c r="AE687" s="3" t="b">
        <f t="shared" si="2073"/>
        <v>0</v>
      </c>
      <c r="AF687" s="3" t="b">
        <f t="shared" si="2073"/>
        <v>0</v>
      </c>
      <c r="AG687" s="3" t="b">
        <f t="shared" si="2073"/>
        <v>0</v>
      </c>
      <c r="AH687" s="3" t="b">
        <f t="shared" si="2073"/>
        <v>0</v>
      </c>
      <c r="AI687" s="3" t="b">
        <f t="shared" si="2073"/>
        <v>0</v>
      </c>
      <c r="AJ687" s="3" t="b">
        <f t="shared" si="2073"/>
        <v>0</v>
      </c>
      <c r="AK687" s="3" t="b">
        <f t="shared" si="2073"/>
        <v>0</v>
      </c>
      <c r="AL687" s="3" t="b">
        <f t="shared" si="2073"/>
        <v>0</v>
      </c>
      <c r="AM687" s="3" t="b">
        <f t="shared" si="2073"/>
        <v>0</v>
      </c>
      <c r="AN687" s="8" t="b">
        <f t="shared" si="2073"/>
        <v>0</v>
      </c>
      <c r="AO687" s="10" t="b">
        <f t="shared" si="11"/>
        <v>0</v>
      </c>
      <c r="AP687" s="3" t="b">
        <f t="shared" ref="AP687:AZ687" si="2074">AND(AO687,C687=P$21)</f>
        <v>0</v>
      </c>
      <c r="AQ687" s="3" t="b">
        <f t="shared" si="2074"/>
        <v>0</v>
      </c>
      <c r="AR687" s="3" t="b">
        <f t="shared" si="2074"/>
        <v>0</v>
      </c>
      <c r="AS687" s="3" t="b">
        <f t="shared" si="2074"/>
        <v>0</v>
      </c>
      <c r="AT687" s="3" t="b">
        <f t="shared" si="2074"/>
        <v>0</v>
      </c>
      <c r="AU687" s="3" t="b">
        <f t="shared" si="2074"/>
        <v>0</v>
      </c>
      <c r="AV687" s="3" t="b">
        <f t="shared" si="2074"/>
        <v>0</v>
      </c>
      <c r="AW687" s="3" t="b">
        <f t="shared" si="2074"/>
        <v>0</v>
      </c>
      <c r="AX687" s="3" t="b">
        <f t="shared" si="2074"/>
        <v>0</v>
      </c>
      <c r="AY687" s="3" t="b">
        <f t="shared" si="2074"/>
        <v>0</v>
      </c>
      <c r="AZ687" s="3" t="b">
        <f t="shared" si="2074"/>
        <v>0</v>
      </c>
    </row>
    <row r="688">
      <c r="A688" s="9" t="s">
        <v>742</v>
      </c>
      <c r="B688" s="3">
        <f t="shared" ref="B688:M688" si="2075">VALUE(MID($A688,B$1,1))</f>
        <v>1</v>
      </c>
      <c r="C688" s="3">
        <f t="shared" si="2075"/>
        <v>0</v>
      </c>
      <c r="D688" s="3">
        <f t="shared" si="2075"/>
        <v>1</v>
      </c>
      <c r="E688" s="3">
        <f t="shared" si="2075"/>
        <v>1</v>
      </c>
      <c r="F688" s="3">
        <f t="shared" si="2075"/>
        <v>1</v>
      </c>
      <c r="G688" s="3">
        <f t="shared" si="2075"/>
        <v>1</v>
      </c>
      <c r="H688" s="3">
        <f t="shared" si="2075"/>
        <v>0</v>
      </c>
      <c r="I688" s="3">
        <f t="shared" si="2075"/>
        <v>1</v>
      </c>
      <c r="J688" s="3">
        <f t="shared" si="2075"/>
        <v>1</v>
      </c>
      <c r="K688" s="3">
        <f t="shared" si="2075"/>
        <v>1</v>
      </c>
      <c r="L688" s="3">
        <f t="shared" si="2075"/>
        <v>1</v>
      </c>
      <c r="M688" s="3">
        <f t="shared" si="2075"/>
        <v>0</v>
      </c>
      <c r="AA688" s="3">
        <f t="shared" si="8"/>
        <v>3038</v>
      </c>
      <c r="AB688" s="7" t="b">
        <v>1</v>
      </c>
      <c r="AC688" s="3" t="b">
        <f t="shared" si="9"/>
        <v>0</v>
      </c>
      <c r="AD688" s="3" t="b">
        <f t="shared" ref="AD688:AN688" si="2076">AND(AC688,C688=P$15)</f>
        <v>0</v>
      </c>
      <c r="AE688" s="3" t="b">
        <f t="shared" si="2076"/>
        <v>0</v>
      </c>
      <c r="AF688" s="3" t="b">
        <f t="shared" si="2076"/>
        <v>0</v>
      </c>
      <c r="AG688" s="3" t="b">
        <f t="shared" si="2076"/>
        <v>0</v>
      </c>
      <c r="AH688" s="3" t="b">
        <f t="shared" si="2076"/>
        <v>0</v>
      </c>
      <c r="AI688" s="3" t="b">
        <f t="shared" si="2076"/>
        <v>0</v>
      </c>
      <c r="AJ688" s="3" t="b">
        <f t="shared" si="2076"/>
        <v>0</v>
      </c>
      <c r="AK688" s="3" t="b">
        <f t="shared" si="2076"/>
        <v>0</v>
      </c>
      <c r="AL688" s="3" t="b">
        <f t="shared" si="2076"/>
        <v>0</v>
      </c>
      <c r="AM688" s="3" t="b">
        <f t="shared" si="2076"/>
        <v>0</v>
      </c>
      <c r="AN688" s="8" t="b">
        <f t="shared" si="2076"/>
        <v>0</v>
      </c>
      <c r="AO688" s="10" t="b">
        <f t="shared" si="11"/>
        <v>1</v>
      </c>
      <c r="AP688" s="3" t="b">
        <f t="shared" ref="AP688:AZ688" si="2077">AND(AO688,C688=P$21)</f>
        <v>1</v>
      </c>
      <c r="AQ688" s="3" t="b">
        <f t="shared" si="2077"/>
        <v>1</v>
      </c>
      <c r="AR688" s="3" t="b">
        <f t="shared" si="2077"/>
        <v>0</v>
      </c>
      <c r="AS688" s="3" t="b">
        <f t="shared" si="2077"/>
        <v>0</v>
      </c>
      <c r="AT688" s="3" t="b">
        <f t="shared" si="2077"/>
        <v>0</v>
      </c>
      <c r="AU688" s="3" t="b">
        <f t="shared" si="2077"/>
        <v>0</v>
      </c>
      <c r="AV688" s="3" t="b">
        <f t="shared" si="2077"/>
        <v>0</v>
      </c>
      <c r="AW688" s="3" t="b">
        <f t="shared" si="2077"/>
        <v>0</v>
      </c>
      <c r="AX688" s="3" t="b">
        <f t="shared" si="2077"/>
        <v>0</v>
      </c>
      <c r="AY688" s="3" t="b">
        <f t="shared" si="2077"/>
        <v>0</v>
      </c>
      <c r="AZ688" s="3" t="b">
        <f t="shared" si="2077"/>
        <v>0</v>
      </c>
    </row>
    <row r="689">
      <c r="A689" s="9" t="s">
        <v>743</v>
      </c>
      <c r="B689" s="3">
        <f t="shared" ref="B689:M689" si="2078">VALUE(MID($A689,B$1,1))</f>
        <v>0</v>
      </c>
      <c r="C689" s="3">
        <f t="shared" si="2078"/>
        <v>1</v>
      </c>
      <c r="D689" s="3">
        <f t="shared" si="2078"/>
        <v>0</v>
      </c>
      <c r="E689" s="3">
        <f t="shared" si="2078"/>
        <v>0</v>
      </c>
      <c r="F689" s="3">
        <f t="shared" si="2078"/>
        <v>1</v>
      </c>
      <c r="G689" s="3">
        <f t="shared" si="2078"/>
        <v>1</v>
      </c>
      <c r="H689" s="3">
        <f t="shared" si="2078"/>
        <v>1</v>
      </c>
      <c r="I689" s="3">
        <f t="shared" si="2078"/>
        <v>0</v>
      </c>
      <c r="J689" s="3">
        <f t="shared" si="2078"/>
        <v>0</v>
      </c>
      <c r="K689" s="3">
        <f t="shared" si="2078"/>
        <v>1</v>
      </c>
      <c r="L689" s="3">
        <f t="shared" si="2078"/>
        <v>1</v>
      </c>
      <c r="M689" s="3">
        <f t="shared" si="2078"/>
        <v>0</v>
      </c>
      <c r="AA689" s="3">
        <f t="shared" si="8"/>
        <v>1254</v>
      </c>
      <c r="AB689" s="7" t="b">
        <v>1</v>
      </c>
      <c r="AC689" s="3" t="b">
        <f t="shared" si="9"/>
        <v>1</v>
      </c>
      <c r="AD689" s="3" t="b">
        <f t="shared" ref="AD689:AN689" si="2079">AND(AC689,C689=P$15)</f>
        <v>0</v>
      </c>
      <c r="AE689" s="3" t="b">
        <f t="shared" si="2079"/>
        <v>0</v>
      </c>
      <c r="AF689" s="3" t="b">
        <f t="shared" si="2079"/>
        <v>0</v>
      </c>
      <c r="AG689" s="3" t="b">
        <f t="shared" si="2079"/>
        <v>0</v>
      </c>
      <c r="AH689" s="3" t="b">
        <f t="shared" si="2079"/>
        <v>0</v>
      </c>
      <c r="AI689" s="3" t="b">
        <f t="shared" si="2079"/>
        <v>0</v>
      </c>
      <c r="AJ689" s="3" t="b">
        <f t="shared" si="2079"/>
        <v>0</v>
      </c>
      <c r="AK689" s="3" t="b">
        <f t="shared" si="2079"/>
        <v>0</v>
      </c>
      <c r="AL689" s="3" t="b">
        <f t="shared" si="2079"/>
        <v>0</v>
      </c>
      <c r="AM689" s="3" t="b">
        <f t="shared" si="2079"/>
        <v>0</v>
      </c>
      <c r="AN689" s="8" t="b">
        <f t="shared" si="2079"/>
        <v>0</v>
      </c>
      <c r="AO689" s="10" t="b">
        <f t="shared" si="11"/>
        <v>0</v>
      </c>
      <c r="AP689" s="3" t="b">
        <f t="shared" ref="AP689:AZ689" si="2080">AND(AO689,C689=P$21)</f>
        <v>0</v>
      </c>
      <c r="AQ689" s="3" t="b">
        <f t="shared" si="2080"/>
        <v>0</v>
      </c>
      <c r="AR689" s="3" t="b">
        <f t="shared" si="2080"/>
        <v>0</v>
      </c>
      <c r="AS689" s="3" t="b">
        <f t="shared" si="2080"/>
        <v>0</v>
      </c>
      <c r="AT689" s="3" t="b">
        <f t="shared" si="2080"/>
        <v>0</v>
      </c>
      <c r="AU689" s="3" t="b">
        <f t="shared" si="2080"/>
        <v>0</v>
      </c>
      <c r="AV689" s="3" t="b">
        <f t="shared" si="2080"/>
        <v>0</v>
      </c>
      <c r="AW689" s="3" t="b">
        <f t="shared" si="2080"/>
        <v>0</v>
      </c>
      <c r="AX689" s="3" t="b">
        <f t="shared" si="2080"/>
        <v>0</v>
      </c>
      <c r="AY689" s="3" t="b">
        <f t="shared" si="2080"/>
        <v>0</v>
      </c>
      <c r="AZ689" s="3" t="b">
        <f t="shared" si="2080"/>
        <v>0</v>
      </c>
    </row>
    <row r="690">
      <c r="A690" s="9" t="s">
        <v>744</v>
      </c>
      <c r="B690" s="3">
        <f t="shared" ref="B690:M690" si="2081">VALUE(MID($A690,B$1,1))</f>
        <v>1</v>
      </c>
      <c r="C690" s="3">
        <f t="shared" si="2081"/>
        <v>1</v>
      </c>
      <c r="D690" s="3">
        <f t="shared" si="2081"/>
        <v>1</v>
      </c>
      <c r="E690" s="3">
        <f t="shared" si="2081"/>
        <v>0</v>
      </c>
      <c r="F690" s="3">
        <f t="shared" si="2081"/>
        <v>0</v>
      </c>
      <c r="G690" s="3">
        <f t="shared" si="2081"/>
        <v>1</v>
      </c>
      <c r="H690" s="3">
        <f t="shared" si="2081"/>
        <v>0</v>
      </c>
      <c r="I690" s="3">
        <f t="shared" si="2081"/>
        <v>0</v>
      </c>
      <c r="J690" s="3">
        <f t="shared" si="2081"/>
        <v>0</v>
      </c>
      <c r="K690" s="3">
        <f t="shared" si="2081"/>
        <v>0</v>
      </c>
      <c r="L690" s="3">
        <f t="shared" si="2081"/>
        <v>1</v>
      </c>
      <c r="M690" s="3">
        <f t="shared" si="2081"/>
        <v>1</v>
      </c>
      <c r="AA690" s="3">
        <f t="shared" si="8"/>
        <v>3651</v>
      </c>
      <c r="AB690" s="7" t="b">
        <v>1</v>
      </c>
      <c r="AC690" s="3" t="b">
        <f t="shared" si="9"/>
        <v>0</v>
      </c>
      <c r="AD690" s="3" t="b">
        <f t="shared" ref="AD690:AN690" si="2082">AND(AC690,C690=P$15)</f>
        <v>0</v>
      </c>
      <c r="AE690" s="3" t="b">
        <f t="shared" si="2082"/>
        <v>0</v>
      </c>
      <c r="AF690" s="3" t="b">
        <f t="shared" si="2082"/>
        <v>0</v>
      </c>
      <c r="AG690" s="3" t="b">
        <f t="shared" si="2082"/>
        <v>0</v>
      </c>
      <c r="AH690" s="3" t="b">
        <f t="shared" si="2082"/>
        <v>0</v>
      </c>
      <c r="AI690" s="3" t="b">
        <f t="shared" si="2082"/>
        <v>0</v>
      </c>
      <c r="AJ690" s="3" t="b">
        <f t="shared" si="2082"/>
        <v>0</v>
      </c>
      <c r="AK690" s="3" t="b">
        <f t="shared" si="2082"/>
        <v>0</v>
      </c>
      <c r="AL690" s="3" t="b">
        <f t="shared" si="2082"/>
        <v>0</v>
      </c>
      <c r="AM690" s="3" t="b">
        <f t="shared" si="2082"/>
        <v>0</v>
      </c>
      <c r="AN690" s="8" t="b">
        <f t="shared" si="2082"/>
        <v>0</v>
      </c>
      <c r="AO690" s="10" t="b">
        <f t="shared" si="11"/>
        <v>1</v>
      </c>
      <c r="AP690" s="3" t="b">
        <f t="shared" ref="AP690:AZ690" si="2083">AND(AO690,C690=P$21)</f>
        <v>0</v>
      </c>
      <c r="AQ690" s="3" t="b">
        <f t="shared" si="2083"/>
        <v>0</v>
      </c>
      <c r="AR690" s="3" t="b">
        <f t="shared" si="2083"/>
        <v>0</v>
      </c>
      <c r="AS690" s="3" t="b">
        <f t="shared" si="2083"/>
        <v>0</v>
      </c>
      <c r="AT690" s="3" t="b">
        <f t="shared" si="2083"/>
        <v>0</v>
      </c>
      <c r="AU690" s="3" t="b">
        <f t="shared" si="2083"/>
        <v>0</v>
      </c>
      <c r="AV690" s="3" t="b">
        <f t="shared" si="2083"/>
        <v>0</v>
      </c>
      <c r="AW690" s="3" t="b">
        <f t="shared" si="2083"/>
        <v>0</v>
      </c>
      <c r="AX690" s="3" t="b">
        <f t="shared" si="2083"/>
        <v>0</v>
      </c>
      <c r="AY690" s="3" t="b">
        <f t="shared" si="2083"/>
        <v>0</v>
      </c>
      <c r="AZ690" s="3" t="b">
        <f t="shared" si="2083"/>
        <v>0</v>
      </c>
    </row>
    <row r="691">
      <c r="A691" s="9" t="s">
        <v>745</v>
      </c>
      <c r="B691" s="3">
        <f t="shared" ref="B691:M691" si="2084">VALUE(MID($A691,B$1,1))</f>
        <v>1</v>
      </c>
      <c r="C691" s="3">
        <f t="shared" si="2084"/>
        <v>0</v>
      </c>
      <c r="D691" s="3">
        <f t="shared" si="2084"/>
        <v>0</v>
      </c>
      <c r="E691" s="3">
        <f t="shared" si="2084"/>
        <v>0</v>
      </c>
      <c r="F691" s="3">
        <f t="shared" si="2084"/>
        <v>1</v>
      </c>
      <c r="G691" s="3">
        <f t="shared" si="2084"/>
        <v>1</v>
      </c>
      <c r="H691" s="3">
        <f t="shared" si="2084"/>
        <v>0</v>
      </c>
      <c r="I691" s="3">
        <f t="shared" si="2084"/>
        <v>0</v>
      </c>
      <c r="J691" s="3">
        <f t="shared" si="2084"/>
        <v>1</v>
      </c>
      <c r="K691" s="3">
        <f t="shared" si="2084"/>
        <v>0</v>
      </c>
      <c r="L691" s="3">
        <f t="shared" si="2084"/>
        <v>1</v>
      </c>
      <c r="M691" s="3">
        <f t="shared" si="2084"/>
        <v>0</v>
      </c>
      <c r="AA691" s="3">
        <f t="shared" si="8"/>
        <v>2250</v>
      </c>
      <c r="AB691" s="7" t="b">
        <v>1</v>
      </c>
      <c r="AC691" s="3" t="b">
        <f t="shared" si="9"/>
        <v>0</v>
      </c>
      <c r="AD691" s="3" t="b">
        <f t="shared" ref="AD691:AN691" si="2085">AND(AC691,C691=P$15)</f>
        <v>0</v>
      </c>
      <c r="AE691" s="3" t="b">
        <f t="shared" si="2085"/>
        <v>0</v>
      </c>
      <c r="AF691" s="3" t="b">
        <f t="shared" si="2085"/>
        <v>0</v>
      </c>
      <c r="AG691" s="3" t="b">
        <f t="shared" si="2085"/>
        <v>0</v>
      </c>
      <c r="AH691" s="3" t="b">
        <f t="shared" si="2085"/>
        <v>0</v>
      </c>
      <c r="AI691" s="3" t="b">
        <f t="shared" si="2085"/>
        <v>0</v>
      </c>
      <c r="AJ691" s="3" t="b">
        <f t="shared" si="2085"/>
        <v>0</v>
      </c>
      <c r="AK691" s="3" t="b">
        <f t="shared" si="2085"/>
        <v>0</v>
      </c>
      <c r="AL691" s="3" t="b">
        <f t="shared" si="2085"/>
        <v>0</v>
      </c>
      <c r="AM691" s="3" t="b">
        <f t="shared" si="2085"/>
        <v>0</v>
      </c>
      <c r="AN691" s="8" t="b">
        <f t="shared" si="2085"/>
        <v>0</v>
      </c>
      <c r="AO691" s="10" t="b">
        <f t="shared" si="11"/>
        <v>1</v>
      </c>
      <c r="AP691" s="3" t="b">
        <f t="shared" ref="AP691:AZ691" si="2086">AND(AO691,C691=P$21)</f>
        <v>1</v>
      </c>
      <c r="AQ691" s="3" t="b">
        <f t="shared" si="2086"/>
        <v>0</v>
      </c>
      <c r="AR691" s="3" t="b">
        <f t="shared" si="2086"/>
        <v>0</v>
      </c>
      <c r="AS691" s="3" t="b">
        <f t="shared" si="2086"/>
        <v>0</v>
      </c>
      <c r="AT691" s="3" t="b">
        <f t="shared" si="2086"/>
        <v>0</v>
      </c>
      <c r="AU691" s="3" t="b">
        <f t="shared" si="2086"/>
        <v>0</v>
      </c>
      <c r="AV691" s="3" t="b">
        <f t="shared" si="2086"/>
        <v>0</v>
      </c>
      <c r="AW691" s="3" t="b">
        <f t="shared" si="2086"/>
        <v>0</v>
      </c>
      <c r="AX691" s="3" t="b">
        <f t="shared" si="2086"/>
        <v>0</v>
      </c>
      <c r="AY691" s="3" t="b">
        <f t="shared" si="2086"/>
        <v>0</v>
      </c>
      <c r="AZ691" s="3" t="b">
        <f t="shared" si="2086"/>
        <v>0</v>
      </c>
    </row>
    <row r="692">
      <c r="A692" s="9" t="s">
        <v>746</v>
      </c>
      <c r="B692" s="3">
        <f t="shared" ref="B692:M692" si="2087">VALUE(MID($A692,B$1,1))</f>
        <v>1</v>
      </c>
      <c r="C692" s="3">
        <f t="shared" si="2087"/>
        <v>0</v>
      </c>
      <c r="D692" s="3">
        <f t="shared" si="2087"/>
        <v>0</v>
      </c>
      <c r="E692" s="3">
        <f t="shared" si="2087"/>
        <v>1</v>
      </c>
      <c r="F692" s="3">
        <f t="shared" si="2087"/>
        <v>0</v>
      </c>
      <c r="G692" s="3">
        <f t="shared" si="2087"/>
        <v>1</v>
      </c>
      <c r="H692" s="3">
        <f t="shared" si="2087"/>
        <v>0</v>
      </c>
      <c r="I692" s="3">
        <f t="shared" si="2087"/>
        <v>1</v>
      </c>
      <c r="J692" s="3">
        <f t="shared" si="2087"/>
        <v>1</v>
      </c>
      <c r="K692" s="3">
        <f t="shared" si="2087"/>
        <v>1</v>
      </c>
      <c r="L692" s="3">
        <f t="shared" si="2087"/>
        <v>1</v>
      </c>
      <c r="M692" s="3">
        <f t="shared" si="2087"/>
        <v>0</v>
      </c>
      <c r="AA692" s="3">
        <f t="shared" si="8"/>
        <v>2398</v>
      </c>
      <c r="AB692" s="7" t="b">
        <v>1</v>
      </c>
      <c r="AC692" s="3" t="b">
        <f t="shared" si="9"/>
        <v>0</v>
      </c>
      <c r="AD692" s="3" t="b">
        <f t="shared" ref="AD692:AN692" si="2088">AND(AC692,C692=P$15)</f>
        <v>0</v>
      </c>
      <c r="AE692" s="3" t="b">
        <f t="shared" si="2088"/>
        <v>0</v>
      </c>
      <c r="AF692" s="3" t="b">
        <f t="shared" si="2088"/>
        <v>0</v>
      </c>
      <c r="AG692" s="3" t="b">
        <f t="shared" si="2088"/>
        <v>0</v>
      </c>
      <c r="AH692" s="3" t="b">
        <f t="shared" si="2088"/>
        <v>0</v>
      </c>
      <c r="AI692" s="3" t="b">
        <f t="shared" si="2088"/>
        <v>0</v>
      </c>
      <c r="AJ692" s="3" t="b">
        <f t="shared" si="2088"/>
        <v>0</v>
      </c>
      <c r="AK692" s="3" t="b">
        <f t="shared" si="2088"/>
        <v>0</v>
      </c>
      <c r="AL692" s="3" t="b">
        <f t="shared" si="2088"/>
        <v>0</v>
      </c>
      <c r="AM692" s="3" t="b">
        <f t="shared" si="2088"/>
        <v>0</v>
      </c>
      <c r="AN692" s="8" t="b">
        <f t="shared" si="2088"/>
        <v>0</v>
      </c>
      <c r="AO692" s="10" t="b">
        <f t="shared" si="11"/>
        <v>1</v>
      </c>
      <c r="AP692" s="3" t="b">
        <f t="shared" ref="AP692:AZ692" si="2089">AND(AO692,C692=P$21)</f>
        <v>1</v>
      </c>
      <c r="AQ692" s="3" t="b">
        <f t="shared" si="2089"/>
        <v>0</v>
      </c>
      <c r="AR692" s="3" t="b">
        <f t="shared" si="2089"/>
        <v>0</v>
      </c>
      <c r="AS692" s="3" t="b">
        <f t="shared" si="2089"/>
        <v>0</v>
      </c>
      <c r="AT692" s="3" t="b">
        <f t="shared" si="2089"/>
        <v>0</v>
      </c>
      <c r="AU692" s="3" t="b">
        <f t="shared" si="2089"/>
        <v>0</v>
      </c>
      <c r="AV692" s="3" t="b">
        <f t="shared" si="2089"/>
        <v>0</v>
      </c>
      <c r="AW692" s="3" t="b">
        <f t="shared" si="2089"/>
        <v>0</v>
      </c>
      <c r="AX692" s="3" t="b">
        <f t="shared" si="2089"/>
        <v>0</v>
      </c>
      <c r="AY692" s="3" t="b">
        <f t="shared" si="2089"/>
        <v>0</v>
      </c>
      <c r="AZ692" s="3" t="b">
        <f t="shared" si="2089"/>
        <v>0</v>
      </c>
    </row>
    <row r="693">
      <c r="A693" s="9" t="s">
        <v>747</v>
      </c>
      <c r="B693" s="3">
        <f t="shared" ref="B693:M693" si="2090">VALUE(MID($A693,B$1,1))</f>
        <v>0</v>
      </c>
      <c r="C693" s="3">
        <f t="shared" si="2090"/>
        <v>1</v>
      </c>
      <c r="D693" s="3">
        <f t="shared" si="2090"/>
        <v>0</v>
      </c>
      <c r="E693" s="3">
        <f t="shared" si="2090"/>
        <v>1</v>
      </c>
      <c r="F693" s="3">
        <f t="shared" si="2090"/>
        <v>1</v>
      </c>
      <c r="G693" s="3">
        <f t="shared" si="2090"/>
        <v>0</v>
      </c>
      <c r="H693" s="3">
        <f t="shared" si="2090"/>
        <v>1</v>
      </c>
      <c r="I693" s="3">
        <f t="shared" si="2090"/>
        <v>1</v>
      </c>
      <c r="J693" s="3">
        <f t="shared" si="2090"/>
        <v>1</v>
      </c>
      <c r="K693" s="3">
        <f t="shared" si="2090"/>
        <v>1</v>
      </c>
      <c r="L693" s="3">
        <f t="shared" si="2090"/>
        <v>1</v>
      </c>
      <c r="M693" s="3">
        <f t="shared" si="2090"/>
        <v>1</v>
      </c>
      <c r="AA693" s="3">
        <f t="shared" si="8"/>
        <v>1471</v>
      </c>
      <c r="AB693" s="7" t="b">
        <v>1</v>
      </c>
      <c r="AC693" s="3" t="b">
        <f t="shared" si="9"/>
        <v>1</v>
      </c>
      <c r="AD693" s="3" t="b">
        <f t="shared" ref="AD693:AN693" si="2091">AND(AC693,C693=P$15)</f>
        <v>0</v>
      </c>
      <c r="AE693" s="3" t="b">
        <f t="shared" si="2091"/>
        <v>0</v>
      </c>
      <c r="AF693" s="3" t="b">
        <f t="shared" si="2091"/>
        <v>0</v>
      </c>
      <c r="AG693" s="3" t="b">
        <f t="shared" si="2091"/>
        <v>0</v>
      </c>
      <c r="AH693" s="3" t="b">
        <f t="shared" si="2091"/>
        <v>0</v>
      </c>
      <c r="AI693" s="3" t="b">
        <f t="shared" si="2091"/>
        <v>0</v>
      </c>
      <c r="AJ693" s="3" t="b">
        <f t="shared" si="2091"/>
        <v>0</v>
      </c>
      <c r="AK693" s="3" t="b">
        <f t="shared" si="2091"/>
        <v>0</v>
      </c>
      <c r="AL693" s="3" t="b">
        <f t="shared" si="2091"/>
        <v>0</v>
      </c>
      <c r="AM693" s="3" t="b">
        <f t="shared" si="2091"/>
        <v>0</v>
      </c>
      <c r="AN693" s="8" t="b">
        <f t="shared" si="2091"/>
        <v>0</v>
      </c>
      <c r="AO693" s="10" t="b">
        <f t="shared" si="11"/>
        <v>0</v>
      </c>
      <c r="AP693" s="3" t="b">
        <f t="shared" ref="AP693:AZ693" si="2092">AND(AO693,C693=P$21)</f>
        <v>0</v>
      </c>
      <c r="AQ693" s="3" t="b">
        <f t="shared" si="2092"/>
        <v>0</v>
      </c>
      <c r="AR693" s="3" t="b">
        <f t="shared" si="2092"/>
        <v>0</v>
      </c>
      <c r="AS693" s="3" t="b">
        <f t="shared" si="2092"/>
        <v>0</v>
      </c>
      <c r="AT693" s="3" t="b">
        <f t="shared" si="2092"/>
        <v>0</v>
      </c>
      <c r="AU693" s="3" t="b">
        <f t="shared" si="2092"/>
        <v>0</v>
      </c>
      <c r="AV693" s="3" t="b">
        <f t="shared" si="2092"/>
        <v>0</v>
      </c>
      <c r="AW693" s="3" t="b">
        <f t="shared" si="2092"/>
        <v>0</v>
      </c>
      <c r="AX693" s="3" t="b">
        <f t="shared" si="2092"/>
        <v>0</v>
      </c>
      <c r="AY693" s="3" t="b">
        <f t="shared" si="2092"/>
        <v>0</v>
      </c>
      <c r="AZ693" s="3" t="b">
        <f t="shared" si="2092"/>
        <v>0</v>
      </c>
    </row>
    <row r="694">
      <c r="A694" s="9" t="s">
        <v>748</v>
      </c>
      <c r="B694" s="3">
        <f t="shared" ref="B694:M694" si="2093">VALUE(MID($A694,B$1,1))</f>
        <v>0</v>
      </c>
      <c r="C694" s="3">
        <f t="shared" si="2093"/>
        <v>0</v>
      </c>
      <c r="D694" s="3">
        <f t="shared" si="2093"/>
        <v>0</v>
      </c>
      <c r="E694" s="3">
        <f t="shared" si="2093"/>
        <v>0</v>
      </c>
      <c r="F694" s="3">
        <f t="shared" si="2093"/>
        <v>0</v>
      </c>
      <c r="G694" s="3">
        <f t="shared" si="2093"/>
        <v>1</v>
      </c>
      <c r="H694" s="3">
        <f t="shared" si="2093"/>
        <v>1</v>
      </c>
      <c r="I694" s="3">
        <f t="shared" si="2093"/>
        <v>0</v>
      </c>
      <c r="J694" s="3">
        <f t="shared" si="2093"/>
        <v>0</v>
      </c>
      <c r="K694" s="3">
        <f t="shared" si="2093"/>
        <v>1</v>
      </c>
      <c r="L694" s="3">
        <f t="shared" si="2093"/>
        <v>0</v>
      </c>
      <c r="M694" s="3">
        <f t="shared" si="2093"/>
        <v>1</v>
      </c>
      <c r="AA694" s="3">
        <f t="shared" si="8"/>
        <v>101</v>
      </c>
      <c r="AB694" s="7" t="b">
        <v>1</v>
      </c>
      <c r="AC694" s="3" t="b">
        <f t="shared" si="9"/>
        <v>1</v>
      </c>
      <c r="AD694" s="3" t="b">
        <f t="shared" ref="AD694:AN694" si="2094">AND(AC694,C694=P$15)</f>
        <v>1</v>
      </c>
      <c r="AE694" s="3" t="b">
        <f t="shared" si="2094"/>
        <v>0</v>
      </c>
      <c r="AF694" s="3" t="b">
        <f t="shared" si="2094"/>
        <v>0</v>
      </c>
      <c r="AG694" s="3" t="b">
        <f t="shared" si="2094"/>
        <v>0</v>
      </c>
      <c r="AH694" s="3" t="b">
        <f t="shared" si="2094"/>
        <v>0</v>
      </c>
      <c r="AI694" s="3" t="b">
        <f t="shared" si="2094"/>
        <v>0</v>
      </c>
      <c r="AJ694" s="3" t="b">
        <f t="shared" si="2094"/>
        <v>0</v>
      </c>
      <c r="AK694" s="3" t="b">
        <f t="shared" si="2094"/>
        <v>0</v>
      </c>
      <c r="AL694" s="3" t="b">
        <f t="shared" si="2094"/>
        <v>0</v>
      </c>
      <c r="AM694" s="3" t="b">
        <f t="shared" si="2094"/>
        <v>0</v>
      </c>
      <c r="AN694" s="8" t="b">
        <f t="shared" si="2094"/>
        <v>0</v>
      </c>
      <c r="AO694" s="10" t="b">
        <f t="shared" si="11"/>
        <v>0</v>
      </c>
      <c r="AP694" s="3" t="b">
        <f t="shared" ref="AP694:AZ694" si="2095">AND(AO694,C694=P$21)</f>
        <v>0</v>
      </c>
      <c r="AQ694" s="3" t="b">
        <f t="shared" si="2095"/>
        <v>0</v>
      </c>
      <c r="AR694" s="3" t="b">
        <f t="shared" si="2095"/>
        <v>0</v>
      </c>
      <c r="AS694" s="3" t="b">
        <f t="shared" si="2095"/>
        <v>0</v>
      </c>
      <c r="AT694" s="3" t="b">
        <f t="shared" si="2095"/>
        <v>0</v>
      </c>
      <c r="AU694" s="3" t="b">
        <f t="shared" si="2095"/>
        <v>0</v>
      </c>
      <c r="AV694" s="3" t="b">
        <f t="shared" si="2095"/>
        <v>0</v>
      </c>
      <c r="AW694" s="3" t="b">
        <f t="shared" si="2095"/>
        <v>0</v>
      </c>
      <c r="AX694" s="3" t="b">
        <f t="shared" si="2095"/>
        <v>0</v>
      </c>
      <c r="AY694" s="3" t="b">
        <f t="shared" si="2095"/>
        <v>0</v>
      </c>
      <c r="AZ694" s="3" t="b">
        <f t="shared" si="2095"/>
        <v>0</v>
      </c>
    </row>
    <row r="695">
      <c r="A695" s="9" t="s">
        <v>749</v>
      </c>
      <c r="B695" s="3">
        <f t="shared" ref="B695:M695" si="2096">VALUE(MID($A695,B$1,1))</f>
        <v>1</v>
      </c>
      <c r="C695" s="3">
        <f t="shared" si="2096"/>
        <v>1</v>
      </c>
      <c r="D695" s="3">
        <f t="shared" si="2096"/>
        <v>0</v>
      </c>
      <c r="E695" s="3">
        <f t="shared" si="2096"/>
        <v>1</v>
      </c>
      <c r="F695" s="3">
        <f t="shared" si="2096"/>
        <v>1</v>
      </c>
      <c r="G695" s="3">
        <f t="shared" si="2096"/>
        <v>1</v>
      </c>
      <c r="H695" s="3">
        <f t="shared" si="2096"/>
        <v>1</v>
      </c>
      <c r="I695" s="3">
        <f t="shared" si="2096"/>
        <v>1</v>
      </c>
      <c r="J695" s="3">
        <f t="shared" si="2096"/>
        <v>1</v>
      </c>
      <c r="K695" s="3">
        <f t="shared" si="2096"/>
        <v>1</v>
      </c>
      <c r="L695" s="3">
        <f t="shared" si="2096"/>
        <v>0</v>
      </c>
      <c r="M695" s="3">
        <f t="shared" si="2096"/>
        <v>1</v>
      </c>
      <c r="AA695" s="3">
        <f t="shared" si="8"/>
        <v>3581</v>
      </c>
      <c r="AB695" s="7" t="b">
        <v>1</v>
      </c>
      <c r="AC695" s="3" t="b">
        <f t="shared" si="9"/>
        <v>0</v>
      </c>
      <c r="AD695" s="3" t="b">
        <f t="shared" ref="AD695:AN695" si="2097">AND(AC695,C695=P$15)</f>
        <v>0</v>
      </c>
      <c r="AE695" s="3" t="b">
        <f t="shared" si="2097"/>
        <v>0</v>
      </c>
      <c r="AF695" s="3" t="b">
        <f t="shared" si="2097"/>
        <v>0</v>
      </c>
      <c r="AG695" s="3" t="b">
        <f t="shared" si="2097"/>
        <v>0</v>
      </c>
      <c r="AH695" s="3" t="b">
        <f t="shared" si="2097"/>
        <v>0</v>
      </c>
      <c r="AI695" s="3" t="b">
        <f t="shared" si="2097"/>
        <v>0</v>
      </c>
      <c r="AJ695" s="3" t="b">
        <f t="shared" si="2097"/>
        <v>0</v>
      </c>
      <c r="AK695" s="3" t="b">
        <f t="shared" si="2097"/>
        <v>0</v>
      </c>
      <c r="AL695" s="3" t="b">
        <f t="shared" si="2097"/>
        <v>0</v>
      </c>
      <c r="AM695" s="3" t="b">
        <f t="shared" si="2097"/>
        <v>0</v>
      </c>
      <c r="AN695" s="8" t="b">
        <f t="shared" si="2097"/>
        <v>0</v>
      </c>
      <c r="AO695" s="10" t="b">
        <f t="shared" si="11"/>
        <v>1</v>
      </c>
      <c r="AP695" s="3" t="b">
        <f t="shared" ref="AP695:AZ695" si="2098">AND(AO695,C695=P$21)</f>
        <v>0</v>
      </c>
      <c r="AQ695" s="3" t="b">
        <f t="shared" si="2098"/>
        <v>0</v>
      </c>
      <c r="AR695" s="3" t="b">
        <f t="shared" si="2098"/>
        <v>0</v>
      </c>
      <c r="AS695" s="3" t="b">
        <f t="shared" si="2098"/>
        <v>0</v>
      </c>
      <c r="AT695" s="3" t="b">
        <f t="shared" si="2098"/>
        <v>0</v>
      </c>
      <c r="AU695" s="3" t="b">
        <f t="shared" si="2098"/>
        <v>0</v>
      </c>
      <c r="AV695" s="3" t="b">
        <f t="shared" si="2098"/>
        <v>0</v>
      </c>
      <c r="AW695" s="3" t="b">
        <f t="shared" si="2098"/>
        <v>0</v>
      </c>
      <c r="AX695" s="3" t="b">
        <f t="shared" si="2098"/>
        <v>0</v>
      </c>
      <c r="AY695" s="3" t="b">
        <f t="shared" si="2098"/>
        <v>0</v>
      </c>
      <c r="AZ695" s="3" t="b">
        <f t="shared" si="2098"/>
        <v>0</v>
      </c>
    </row>
    <row r="696">
      <c r="A696" s="9" t="s">
        <v>750</v>
      </c>
      <c r="B696" s="3">
        <f t="shared" ref="B696:M696" si="2099">VALUE(MID($A696,B$1,1))</f>
        <v>0</v>
      </c>
      <c r="C696" s="3">
        <f t="shared" si="2099"/>
        <v>1</v>
      </c>
      <c r="D696" s="3">
        <f t="shared" si="2099"/>
        <v>1</v>
      </c>
      <c r="E696" s="3">
        <f t="shared" si="2099"/>
        <v>1</v>
      </c>
      <c r="F696" s="3">
        <f t="shared" si="2099"/>
        <v>1</v>
      </c>
      <c r="G696" s="3">
        <f t="shared" si="2099"/>
        <v>0</v>
      </c>
      <c r="H696" s="3">
        <f t="shared" si="2099"/>
        <v>0</v>
      </c>
      <c r="I696" s="3">
        <f t="shared" si="2099"/>
        <v>1</v>
      </c>
      <c r="J696" s="3">
        <f t="shared" si="2099"/>
        <v>1</v>
      </c>
      <c r="K696" s="3">
        <f t="shared" si="2099"/>
        <v>0</v>
      </c>
      <c r="L696" s="3">
        <f t="shared" si="2099"/>
        <v>1</v>
      </c>
      <c r="M696" s="3">
        <f t="shared" si="2099"/>
        <v>0</v>
      </c>
      <c r="AA696" s="3">
        <f t="shared" si="8"/>
        <v>1946</v>
      </c>
      <c r="AB696" s="7" t="b">
        <v>1</v>
      </c>
      <c r="AC696" s="3" t="b">
        <f t="shared" si="9"/>
        <v>1</v>
      </c>
      <c r="AD696" s="3" t="b">
        <f t="shared" ref="AD696:AN696" si="2100">AND(AC696,C696=P$15)</f>
        <v>0</v>
      </c>
      <c r="AE696" s="3" t="b">
        <f t="shared" si="2100"/>
        <v>0</v>
      </c>
      <c r="AF696" s="3" t="b">
        <f t="shared" si="2100"/>
        <v>0</v>
      </c>
      <c r="AG696" s="3" t="b">
        <f t="shared" si="2100"/>
        <v>0</v>
      </c>
      <c r="AH696" s="3" t="b">
        <f t="shared" si="2100"/>
        <v>0</v>
      </c>
      <c r="AI696" s="3" t="b">
        <f t="shared" si="2100"/>
        <v>0</v>
      </c>
      <c r="AJ696" s="3" t="b">
        <f t="shared" si="2100"/>
        <v>0</v>
      </c>
      <c r="AK696" s="3" t="b">
        <f t="shared" si="2100"/>
        <v>0</v>
      </c>
      <c r="AL696" s="3" t="b">
        <f t="shared" si="2100"/>
        <v>0</v>
      </c>
      <c r="AM696" s="3" t="b">
        <f t="shared" si="2100"/>
        <v>0</v>
      </c>
      <c r="AN696" s="8" t="b">
        <f t="shared" si="2100"/>
        <v>0</v>
      </c>
      <c r="AO696" s="10" t="b">
        <f t="shared" si="11"/>
        <v>0</v>
      </c>
      <c r="AP696" s="3" t="b">
        <f t="shared" ref="AP696:AZ696" si="2101">AND(AO696,C696=P$21)</f>
        <v>0</v>
      </c>
      <c r="AQ696" s="3" t="b">
        <f t="shared" si="2101"/>
        <v>0</v>
      </c>
      <c r="AR696" s="3" t="b">
        <f t="shared" si="2101"/>
        <v>0</v>
      </c>
      <c r="AS696" s="3" t="b">
        <f t="shared" si="2101"/>
        <v>0</v>
      </c>
      <c r="AT696" s="3" t="b">
        <f t="shared" si="2101"/>
        <v>0</v>
      </c>
      <c r="AU696" s="3" t="b">
        <f t="shared" si="2101"/>
        <v>0</v>
      </c>
      <c r="AV696" s="3" t="b">
        <f t="shared" si="2101"/>
        <v>0</v>
      </c>
      <c r="AW696" s="3" t="b">
        <f t="shared" si="2101"/>
        <v>0</v>
      </c>
      <c r="AX696" s="3" t="b">
        <f t="shared" si="2101"/>
        <v>0</v>
      </c>
      <c r="AY696" s="3" t="b">
        <f t="shared" si="2101"/>
        <v>0</v>
      </c>
      <c r="AZ696" s="3" t="b">
        <f t="shared" si="2101"/>
        <v>0</v>
      </c>
    </row>
    <row r="697">
      <c r="A697" s="9" t="s">
        <v>751</v>
      </c>
      <c r="B697" s="3">
        <f t="shared" ref="B697:M697" si="2102">VALUE(MID($A697,B$1,1))</f>
        <v>1</v>
      </c>
      <c r="C697" s="3">
        <f t="shared" si="2102"/>
        <v>1</v>
      </c>
      <c r="D697" s="3">
        <f t="shared" si="2102"/>
        <v>1</v>
      </c>
      <c r="E697" s="3">
        <f t="shared" si="2102"/>
        <v>1</v>
      </c>
      <c r="F697" s="3">
        <f t="shared" si="2102"/>
        <v>1</v>
      </c>
      <c r="G697" s="3">
        <f t="shared" si="2102"/>
        <v>1</v>
      </c>
      <c r="H697" s="3">
        <f t="shared" si="2102"/>
        <v>0</v>
      </c>
      <c r="I697" s="3">
        <f t="shared" si="2102"/>
        <v>1</v>
      </c>
      <c r="J697" s="3">
        <f t="shared" si="2102"/>
        <v>0</v>
      </c>
      <c r="K697" s="3">
        <f t="shared" si="2102"/>
        <v>1</v>
      </c>
      <c r="L697" s="3">
        <f t="shared" si="2102"/>
        <v>1</v>
      </c>
      <c r="M697" s="3">
        <f t="shared" si="2102"/>
        <v>0</v>
      </c>
      <c r="AA697" s="3">
        <f t="shared" si="8"/>
        <v>4054</v>
      </c>
      <c r="AB697" s="7" t="b">
        <v>1</v>
      </c>
      <c r="AC697" s="3" t="b">
        <f t="shared" si="9"/>
        <v>0</v>
      </c>
      <c r="AD697" s="3" t="b">
        <f t="shared" ref="AD697:AN697" si="2103">AND(AC697,C697=P$15)</f>
        <v>0</v>
      </c>
      <c r="AE697" s="3" t="b">
        <f t="shared" si="2103"/>
        <v>0</v>
      </c>
      <c r="AF697" s="3" t="b">
        <f t="shared" si="2103"/>
        <v>0</v>
      </c>
      <c r="AG697" s="3" t="b">
        <f t="shared" si="2103"/>
        <v>0</v>
      </c>
      <c r="AH697" s="3" t="b">
        <f t="shared" si="2103"/>
        <v>0</v>
      </c>
      <c r="AI697" s="3" t="b">
        <f t="shared" si="2103"/>
        <v>0</v>
      </c>
      <c r="AJ697" s="3" t="b">
        <f t="shared" si="2103"/>
        <v>0</v>
      </c>
      <c r="AK697" s="3" t="b">
        <f t="shared" si="2103"/>
        <v>0</v>
      </c>
      <c r="AL697" s="3" t="b">
        <f t="shared" si="2103"/>
        <v>0</v>
      </c>
      <c r="AM697" s="3" t="b">
        <f t="shared" si="2103"/>
        <v>0</v>
      </c>
      <c r="AN697" s="8" t="b">
        <f t="shared" si="2103"/>
        <v>0</v>
      </c>
      <c r="AO697" s="10" t="b">
        <f t="shared" si="11"/>
        <v>1</v>
      </c>
      <c r="AP697" s="3" t="b">
        <f t="shared" ref="AP697:AZ697" si="2104">AND(AO697,C697=P$21)</f>
        <v>0</v>
      </c>
      <c r="AQ697" s="3" t="b">
        <f t="shared" si="2104"/>
        <v>0</v>
      </c>
      <c r="AR697" s="3" t="b">
        <f t="shared" si="2104"/>
        <v>0</v>
      </c>
      <c r="AS697" s="3" t="b">
        <f t="shared" si="2104"/>
        <v>0</v>
      </c>
      <c r="AT697" s="3" t="b">
        <f t="shared" si="2104"/>
        <v>0</v>
      </c>
      <c r="AU697" s="3" t="b">
        <f t="shared" si="2104"/>
        <v>0</v>
      </c>
      <c r="AV697" s="3" t="b">
        <f t="shared" si="2104"/>
        <v>0</v>
      </c>
      <c r="AW697" s="3" t="b">
        <f t="shared" si="2104"/>
        <v>0</v>
      </c>
      <c r="AX697" s="3" t="b">
        <f t="shared" si="2104"/>
        <v>0</v>
      </c>
      <c r="AY697" s="3" t="b">
        <f t="shared" si="2104"/>
        <v>0</v>
      </c>
      <c r="AZ697" s="3" t="b">
        <f t="shared" si="2104"/>
        <v>0</v>
      </c>
    </row>
    <row r="698">
      <c r="A698" s="9" t="s">
        <v>752</v>
      </c>
      <c r="B698" s="3">
        <f t="shared" ref="B698:M698" si="2105">VALUE(MID($A698,B$1,1))</f>
        <v>0</v>
      </c>
      <c r="C698" s="3">
        <f t="shared" si="2105"/>
        <v>1</v>
      </c>
      <c r="D698" s="3">
        <f t="shared" si="2105"/>
        <v>1</v>
      </c>
      <c r="E698" s="3">
        <f t="shared" si="2105"/>
        <v>1</v>
      </c>
      <c r="F698" s="3">
        <f t="shared" si="2105"/>
        <v>1</v>
      </c>
      <c r="G698" s="3">
        <f t="shared" si="2105"/>
        <v>0</v>
      </c>
      <c r="H698" s="3">
        <f t="shared" si="2105"/>
        <v>1</v>
      </c>
      <c r="I698" s="3">
        <f t="shared" si="2105"/>
        <v>1</v>
      </c>
      <c r="J698" s="3">
        <f t="shared" si="2105"/>
        <v>1</v>
      </c>
      <c r="K698" s="3">
        <f t="shared" si="2105"/>
        <v>1</v>
      </c>
      <c r="L698" s="3">
        <f t="shared" si="2105"/>
        <v>1</v>
      </c>
      <c r="M698" s="3">
        <f t="shared" si="2105"/>
        <v>0</v>
      </c>
      <c r="AA698" s="3">
        <f t="shared" si="8"/>
        <v>1982</v>
      </c>
      <c r="AB698" s="7" t="b">
        <v>1</v>
      </c>
      <c r="AC698" s="3" t="b">
        <f t="shared" si="9"/>
        <v>1</v>
      </c>
      <c r="AD698" s="3" t="b">
        <f t="shared" ref="AD698:AN698" si="2106">AND(AC698,C698=P$15)</f>
        <v>0</v>
      </c>
      <c r="AE698" s="3" t="b">
        <f t="shared" si="2106"/>
        <v>0</v>
      </c>
      <c r="AF698" s="3" t="b">
        <f t="shared" si="2106"/>
        <v>0</v>
      </c>
      <c r="AG698" s="3" t="b">
        <f t="shared" si="2106"/>
        <v>0</v>
      </c>
      <c r="AH698" s="3" t="b">
        <f t="shared" si="2106"/>
        <v>0</v>
      </c>
      <c r="AI698" s="3" t="b">
        <f t="shared" si="2106"/>
        <v>0</v>
      </c>
      <c r="AJ698" s="3" t="b">
        <f t="shared" si="2106"/>
        <v>0</v>
      </c>
      <c r="AK698" s="3" t="b">
        <f t="shared" si="2106"/>
        <v>0</v>
      </c>
      <c r="AL698" s="3" t="b">
        <f t="shared" si="2106"/>
        <v>0</v>
      </c>
      <c r="AM698" s="3" t="b">
        <f t="shared" si="2106"/>
        <v>0</v>
      </c>
      <c r="AN698" s="8" t="b">
        <f t="shared" si="2106"/>
        <v>0</v>
      </c>
      <c r="AO698" s="10" t="b">
        <f t="shared" si="11"/>
        <v>0</v>
      </c>
      <c r="AP698" s="3" t="b">
        <f t="shared" ref="AP698:AZ698" si="2107">AND(AO698,C698=P$21)</f>
        <v>0</v>
      </c>
      <c r="AQ698" s="3" t="b">
        <f t="shared" si="2107"/>
        <v>0</v>
      </c>
      <c r="AR698" s="3" t="b">
        <f t="shared" si="2107"/>
        <v>0</v>
      </c>
      <c r="AS698" s="3" t="b">
        <f t="shared" si="2107"/>
        <v>0</v>
      </c>
      <c r="AT698" s="3" t="b">
        <f t="shared" si="2107"/>
        <v>0</v>
      </c>
      <c r="AU698" s="3" t="b">
        <f t="shared" si="2107"/>
        <v>0</v>
      </c>
      <c r="AV698" s="3" t="b">
        <f t="shared" si="2107"/>
        <v>0</v>
      </c>
      <c r="AW698" s="3" t="b">
        <f t="shared" si="2107"/>
        <v>0</v>
      </c>
      <c r="AX698" s="3" t="b">
        <f t="shared" si="2107"/>
        <v>0</v>
      </c>
      <c r="AY698" s="3" t="b">
        <f t="shared" si="2107"/>
        <v>0</v>
      </c>
      <c r="AZ698" s="3" t="b">
        <f t="shared" si="2107"/>
        <v>0</v>
      </c>
    </row>
    <row r="699">
      <c r="A699" s="9" t="s">
        <v>753</v>
      </c>
      <c r="B699" s="3">
        <f t="shared" ref="B699:M699" si="2108">VALUE(MID($A699,B$1,1))</f>
        <v>1</v>
      </c>
      <c r="C699" s="3">
        <f t="shared" si="2108"/>
        <v>0</v>
      </c>
      <c r="D699" s="3">
        <f t="shared" si="2108"/>
        <v>0</v>
      </c>
      <c r="E699" s="3">
        <f t="shared" si="2108"/>
        <v>0</v>
      </c>
      <c r="F699" s="3">
        <f t="shared" si="2108"/>
        <v>0</v>
      </c>
      <c r="G699" s="3">
        <f t="shared" si="2108"/>
        <v>0</v>
      </c>
      <c r="H699" s="3">
        <f t="shared" si="2108"/>
        <v>0</v>
      </c>
      <c r="I699" s="3">
        <f t="shared" si="2108"/>
        <v>0</v>
      </c>
      <c r="J699" s="3">
        <f t="shared" si="2108"/>
        <v>0</v>
      </c>
      <c r="K699" s="3">
        <f t="shared" si="2108"/>
        <v>1</v>
      </c>
      <c r="L699" s="3">
        <f t="shared" si="2108"/>
        <v>1</v>
      </c>
      <c r="M699" s="3">
        <f t="shared" si="2108"/>
        <v>1</v>
      </c>
      <c r="AA699" s="3">
        <f t="shared" si="8"/>
        <v>2055</v>
      </c>
      <c r="AB699" s="7" t="b">
        <v>1</v>
      </c>
      <c r="AC699" s="3" t="b">
        <f t="shared" si="9"/>
        <v>0</v>
      </c>
      <c r="AD699" s="3" t="b">
        <f t="shared" ref="AD699:AN699" si="2109">AND(AC699,C699=P$15)</f>
        <v>0</v>
      </c>
      <c r="AE699" s="3" t="b">
        <f t="shared" si="2109"/>
        <v>0</v>
      </c>
      <c r="AF699" s="3" t="b">
        <f t="shared" si="2109"/>
        <v>0</v>
      </c>
      <c r="AG699" s="3" t="b">
        <f t="shared" si="2109"/>
        <v>0</v>
      </c>
      <c r="AH699" s="3" t="b">
        <f t="shared" si="2109"/>
        <v>0</v>
      </c>
      <c r="AI699" s="3" t="b">
        <f t="shared" si="2109"/>
        <v>0</v>
      </c>
      <c r="AJ699" s="3" t="b">
        <f t="shared" si="2109"/>
        <v>0</v>
      </c>
      <c r="AK699" s="3" t="b">
        <f t="shared" si="2109"/>
        <v>0</v>
      </c>
      <c r="AL699" s="3" t="b">
        <f t="shared" si="2109"/>
        <v>0</v>
      </c>
      <c r="AM699" s="3" t="b">
        <f t="shared" si="2109"/>
        <v>0</v>
      </c>
      <c r="AN699" s="8" t="b">
        <f t="shared" si="2109"/>
        <v>0</v>
      </c>
      <c r="AO699" s="10" t="b">
        <f t="shared" si="11"/>
        <v>1</v>
      </c>
      <c r="AP699" s="3" t="b">
        <f t="shared" ref="AP699:AZ699" si="2110">AND(AO699,C699=P$21)</f>
        <v>1</v>
      </c>
      <c r="AQ699" s="3" t="b">
        <f t="shared" si="2110"/>
        <v>0</v>
      </c>
      <c r="AR699" s="3" t="b">
        <f t="shared" si="2110"/>
        <v>0</v>
      </c>
      <c r="AS699" s="3" t="b">
        <f t="shared" si="2110"/>
        <v>0</v>
      </c>
      <c r="AT699" s="3" t="b">
        <f t="shared" si="2110"/>
        <v>0</v>
      </c>
      <c r="AU699" s="3" t="b">
        <f t="shared" si="2110"/>
        <v>0</v>
      </c>
      <c r="AV699" s="3" t="b">
        <f t="shared" si="2110"/>
        <v>0</v>
      </c>
      <c r="AW699" s="3" t="b">
        <f t="shared" si="2110"/>
        <v>0</v>
      </c>
      <c r="AX699" s="3" t="b">
        <f t="shared" si="2110"/>
        <v>0</v>
      </c>
      <c r="AY699" s="3" t="b">
        <f t="shared" si="2110"/>
        <v>0</v>
      </c>
      <c r="AZ699" s="3" t="b">
        <f t="shared" si="2110"/>
        <v>0</v>
      </c>
    </row>
    <row r="700">
      <c r="A700" s="9" t="s">
        <v>754</v>
      </c>
      <c r="B700" s="3">
        <f t="shared" ref="B700:M700" si="2111">VALUE(MID($A700,B$1,1))</f>
        <v>1</v>
      </c>
      <c r="C700" s="3">
        <f t="shared" si="2111"/>
        <v>0</v>
      </c>
      <c r="D700" s="3">
        <f t="shared" si="2111"/>
        <v>1</v>
      </c>
      <c r="E700" s="3">
        <f t="shared" si="2111"/>
        <v>0</v>
      </c>
      <c r="F700" s="3">
        <f t="shared" si="2111"/>
        <v>0</v>
      </c>
      <c r="G700" s="3">
        <f t="shared" si="2111"/>
        <v>0</v>
      </c>
      <c r="H700" s="3">
        <f t="shared" si="2111"/>
        <v>1</v>
      </c>
      <c r="I700" s="3">
        <f t="shared" si="2111"/>
        <v>1</v>
      </c>
      <c r="J700" s="3">
        <f t="shared" si="2111"/>
        <v>1</v>
      </c>
      <c r="K700" s="3">
        <f t="shared" si="2111"/>
        <v>1</v>
      </c>
      <c r="L700" s="3">
        <f t="shared" si="2111"/>
        <v>1</v>
      </c>
      <c r="M700" s="3">
        <f t="shared" si="2111"/>
        <v>0</v>
      </c>
      <c r="AA700" s="3">
        <f t="shared" si="8"/>
        <v>2622</v>
      </c>
      <c r="AB700" s="7" t="b">
        <v>1</v>
      </c>
      <c r="AC700" s="3" t="b">
        <f t="shared" si="9"/>
        <v>0</v>
      </c>
      <c r="AD700" s="3" t="b">
        <f t="shared" ref="AD700:AN700" si="2112">AND(AC700,C700=P$15)</f>
        <v>0</v>
      </c>
      <c r="AE700" s="3" t="b">
        <f t="shared" si="2112"/>
        <v>0</v>
      </c>
      <c r="AF700" s="3" t="b">
        <f t="shared" si="2112"/>
        <v>0</v>
      </c>
      <c r="AG700" s="3" t="b">
        <f t="shared" si="2112"/>
        <v>0</v>
      </c>
      <c r="AH700" s="3" t="b">
        <f t="shared" si="2112"/>
        <v>0</v>
      </c>
      <c r="AI700" s="3" t="b">
        <f t="shared" si="2112"/>
        <v>0</v>
      </c>
      <c r="AJ700" s="3" t="b">
        <f t="shared" si="2112"/>
        <v>0</v>
      </c>
      <c r="AK700" s="3" t="b">
        <f t="shared" si="2112"/>
        <v>0</v>
      </c>
      <c r="AL700" s="3" t="b">
        <f t="shared" si="2112"/>
        <v>0</v>
      </c>
      <c r="AM700" s="3" t="b">
        <f t="shared" si="2112"/>
        <v>0</v>
      </c>
      <c r="AN700" s="8" t="b">
        <f t="shared" si="2112"/>
        <v>0</v>
      </c>
      <c r="AO700" s="10" t="b">
        <f t="shared" si="11"/>
        <v>1</v>
      </c>
      <c r="AP700" s="3" t="b">
        <f t="shared" ref="AP700:AZ700" si="2113">AND(AO700,C700=P$21)</f>
        <v>1</v>
      </c>
      <c r="AQ700" s="3" t="b">
        <f t="shared" si="2113"/>
        <v>1</v>
      </c>
      <c r="AR700" s="3" t="b">
        <f t="shared" si="2113"/>
        <v>1</v>
      </c>
      <c r="AS700" s="3" t="b">
        <f t="shared" si="2113"/>
        <v>0</v>
      </c>
      <c r="AT700" s="3" t="b">
        <f t="shared" si="2113"/>
        <v>0</v>
      </c>
      <c r="AU700" s="3" t="b">
        <f t="shared" si="2113"/>
        <v>0</v>
      </c>
      <c r="AV700" s="3" t="b">
        <f t="shared" si="2113"/>
        <v>0</v>
      </c>
      <c r="AW700" s="3" t="b">
        <f t="shared" si="2113"/>
        <v>0</v>
      </c>
      <c r="AX700" s="3" t="b">
        <f t="shared" si="2113"/>
        <v>0</v>
      </c>
      <c r="AY700" s="3" t="b">
        <f t="shared" si="2113"/>
        <v>0</v>
      </c>
      <c r="AZ700" s="3" t="b">
        <f t="shared" si="2113"/>
        <v>0</v>
      </c>
    </row>
    <row r="701">
      <c r="A701" s="9" t="s">
        <v>755</v>
      </c>
      <c r="B701" s="3">
        <f t="shared" ref="B701:M701" si="2114">VALUE(MID($A701,B$1,1))</f>
        <v>0</v>
      </c>
      <c r="C701" s="3">
        <f t="shared" si="2114"/>
        <v>0</v>
      </c>
      <c r="D701" s="3">
        <f t="shared" si="2114"/>
        <v>0</v>
      </c>
      <c r="E701" s="3">
        <f t="shared" si="2114"/>
        <v>0</v>
      </c>
      <c r="F701" s="3">
        <f t="shared" si="2114"/>
        <v>0</v>
      </c>
      <c r="G701" s="3">
        <f t="shared" si="2114"/>
        <v>1</v>
      </c>
      <c r="H701" s="3">
        <f t="shared" si="2114"/>
        <v>0</v>
      </c>
      <c r="I701" s="3">
        <f t="shared" si="2114"/>
        <v>1</v>
      </c>
      <c r="J701" s="3">
        <f t="shared" si="2114"/>
        <v>1</v>
      </c>
      <c r="K701" s="3">
        <f t="shared" si="2114"/>
        <v>1</v>
      </c>
      <c r="L701" s="3">
        <f t="shared" si="2114"/>
        <v>1</v>
      </c>
      <c r="M701" s="3">
        <f t="shared" si="2114"/>
        <v>1</v>
      </c>
      <c r="AA701" s="3">
        <f t="shared" si="8"/>
        <v>95</v>
      </c>
      <c r="AB701" s="7" t="b">
        <v>1</v>
      </c>
      <c r="AC701" s="3" t="b">
        <f t="shared" si="9"/>
        <v>1</v>
      </c>
      <c r="AD701" s="3" t="b">
        <f t="shared" ref="AD701:AN701" si="2115">AND(AC701,C701=P$15)</f>
        <v>1</v>
      </c>
      <c r="AE701" s="3" t="b">
        <f t="shared" si="2115"/>
        <v>0</v>
      </c>
      <c r="AF701" s="3" t="b">
        <f t="shared" si="2115"/>
        <v>0</v>
      </c>
      <c r="AG701" s="3" t="b">
        <f t="shared" si="2115"/>
        <v>0</v>
      </c>
      <c r="AH701" s="3" t="b">
        <f t="shared" si="2115"/>
        <v>0</v>
      </c>
      <c r="AI701" s="3" t="b">
        <f t="shared" si="2115"/>
        <v>0</v>
      </c>
      <c r="AJ701" s="3" t="b">
        <f t="shared" si="2115"/>
        <v>0</v>
      </c>
      <c r="AK701" s="3" t="b">
        <f t="shared" si="2115"/>
        <v>0</v>
      </c>
      <c r="AL701" s="3" t="b">
        <f t="shared" si="2115"/>
        <v>0</v>
      </c>
      <c r="AM701" s="3" t="b">
        <f t="shared" si="2115"/>
        <v>0</v>
      </c>
      <c r="AN701" s="8" t="b">
        <f t="shared" si="2115"/>
        <v>0</v>
      </c>
      <c r="AO701" s="10" t="b">
        <f t="shared" si="11"/>
        <v>0</v>
      </c>
      <c r="AP701" s="3" t="b">
        <f t="shared" ref="AP701:AZ701" si="2116">AND(AO701,C701=P$21)</f>
        <v>0</v>
      </c>
      <c r="AQ701" s="3" t="b">
        <f t="shared" si="2116"/>
        <v>0</v>
      </c>
      <c r="AR701" s="3" t="b">
        <f t="shared" si="2116"/>
        <v>0</v>
      </c>
      <c r="AS701" s="3" t="b">
        <f t="shared" si="2116"/>
        <v>0</v>
      </c>
      <c r="AT701" s="3" t="b">
        <f t="shared" si="2116"/>
        <v>0</v>
      </c>
      <c r="AU701" s="3" t="b">
        <f t="shared" si="2116"/>
        <v>0</v>
      </c>
      <c r="AV701" s="3" t="b">
        <f t="shared" si="2116"/>
        <v>0</v>
      </c>
      <c r="AW701" s="3" t="b">
        <f t="shared" si="2116"/>
        <v>0</v>
      </c>
      <c r="AX701" s="3" t="b">
        <f t="shared" si="2116"/>
        <v>0</v>
      </c>
      <c r="AY701" s="3" t="b">
        <f t="shared" si="2116"/>
        <v>0</v>
      </c>
      <c r="AZ701" s="3" t="b">
        <f t="shared" si="2116"/>
        <v>0</v>
      </c>
    </row>
    <row r="702">
      <c r="A702" s="9" t="s">
        <v>756</v>
      </c>
      <c r="B702" s="3">
        <f t="shared" ref="B702:M702" si="2117">VALUE(MID($A702,B$1,1))</f>
        <v>1</v>
      </c>
      <c r="C702" s="3">
        <f t="shared" si="2117"/>
        <v>1</v>
      </c>
      <c r="D702" s="3">
        <f t="shared" si="2117"/>
        <v>1</v>
      </c>
      <c r="E702" s="3">
        <f t="shared" si="2117"/>
        <v>0</v>
      </c>
      <c r="F702" s="3">
        <f t="shared" si="2117"/>
        <v>0</v>
      </c>
      <c r="G702" s="3">
        <f t="shared" si="2117"/>
        <v>0</v>
      </c>
      <c r="H702" s="3">
        <f t="shared" si="2117"/>
        <v>1</v>
      </c>
      <c r="I702" s="3">
        <f t="shared" si="2117"/>
        <v>0</v>
      </c>
      <c r="J702" s="3">
        <f t="shared" si="2117"/>
        <v>0</v>
      </c>
      <c r="K702" s="3">
        <f t="shared" si="2117"/>
        <v>1</v>
      </c>
      <c r="L702" s="3">
        <f t="shared" si="2117"/>
        <v>1</v>
      </c>
      <c r="M702" s="3">
        <f t="shared" si="2117"/>
        <v>0</v>
      </c>
      <c r="AA702" s="3">
        <f t="shared" si="8"/>
        <v>3622</v>
      </c>
      <c r="AB702" s="7" t="b">
        <v>1</v>
      </c>
      <c r="AC702" s="3" t="b">
        <f t="shared" si="9"/>
        <v>0</v>
      </c>
      <c r="AD702" s="3" t="b">
        <f t="shared" ref="AD702:AN702" si="2118">AND(AC702,C702=P$15)</f>
        <v>0</v>
      </c>
      <c r="AE702" s="3" t="b">
        <f t="shared" si="2118"/>
        <v>0</v>
      </c>
      <c r="AF702" s="3" t="b">
        <f t="shared" si="2118"/>
        <v>0</v>
      </c>
      <c r="AG702" s="3" t="b">
        <f t="shared" si="2118"/>
        <v>0</v>
      </c>
      <c r="AH702" s="3" t="b">
        <f t="shared" si="2118"/>
        <v>0</v>
      </c>
      <c r="AI702" s="3" t="b">
        <f t="shared" si="2118"/>
        <v>0</v>
      </c>
      <c r="AJ702" s="3" t="b">
        <f t="shared" si="2118"/>
        <v>0</v>
      </c>
      <c r="AK702" s="3" t="b">
        <f t="shared" si="2118"/>
        <v>0</v>
      </c>
      <c r="AL702" s="3" t="b">
        <f t="shared" si="2118"/>
        <v>0</v>
      </c>
      <c r="AM702" s="3" t="b">
        <f t="shared" si="2118"/>
        <v>0</v>
      </c>
      <c r="AN702" s="8" t="b">
        <f t="shared" si="2118"/>
        <v>0</v>
      </c>
      <c r="AO702" s="10" t="b">
        <f t="shared" si="11"/>
        <v>1</v>
      </c>
      <c r="AP702" s="3" t="b">
        <f t="shared" ref="AP702:AZ702" si="2119">AND(AO702,C702=P$21)</f>
        <v>0</v>
      </c>
      <c r="AQ702" s="3" t="b">
        <f t="shared" si="2119"/>
        <v>0</v>
      </c>
      <c r="AR702" s="3" t="b">
        <f t="shared" si="2119"/>
        <v>0</v>
      </c>
      <c r="AS702" s="3" t="b">
        <f t="shared" si="2119"/>
        <v>0</v>
      </c>
      <c r="AT702" s="3" t="b">
        <f t="shared" si="2119"/>
        <v>0</v>
      </c>
      <c r="AU702" s="3" t="b">
        <f t="shared" si="2119"/>
        <v>0</v>
      </c>
      <c r="AV702" s="3" t="b">
        <f t="shared" si="2119"/>
        <v>0</v>
      </c>
      <c r="AW702" s="3" t="b">
        <f t="shared" si="2119"/>
        <v>0</v>
      </c>
      <c r="AX702" s="3" t="b">
        <f t="shared" si="2119"/>
        <v>0</v>
      </c>
      <c r="AY702" s="3" t="b">
        <f t="shared" si="2119"/>
        <v>0</v>
      </c>
      <c r="AZ702" s="3" t="b">
        <f t="shared" si="2119"/>
        <v>0</v>
      </c>
    </row>
    <row r="703">
      <c r="A703" s="9" t="s">
        <v>757</v>
      </c>
      <c r="B703" s="3">
        <f t="shared" ref="B703:M703" si="2120">VALUE(MID($A703,B$1,1))</f>
        <v>1</v>
      </c>
      <c r="C703" s="3">
        <f t="shared" si="2120"/>
        <v>0</v>
      </c>
      <c r="D703" s="3">
        <f t="shared" si="2120"/>
        <v>0</v>
      </c>
      <c r="E703" s="3">
        <f t="shared" si="2120"/>
        <v>1</v>
      </c>
      <c r="F703" s="3">
        <f t="shared" si="2120"/>
        <v>0</v>
      </c>
      <c r="G703" s="3">
        <f t="shared" si="2120"/>
        <v>1</v>
      </c>
      <c r="H703" s="3">
        <f t="shared" si="2120"/>
        <v>0</v>
      </c>
      <c r="I703" s="3">
        <f t="shared" si="2120"/>
        <v>0</v>
      </c>
      <c r="J703" s="3">
        <f t="shared" si="2120"/>
        <v>0</v>
      </c>
      <c r="K703" s="3">
        <f t="shared" si="2120"/>
        <v>0</v>
      </c>
      <c r="L703" s="3">
        <f t="shared" si="2120"/>
        <v>0</v>
      </c>
      <c r="M703" s="3">
        <f t="shared" si="2120"/>
        <v>0</v>
      </c>
      <c r="AA703" s="3">
        <f t="shared" si="8"/>
        <v>2368</v>
      </c>
      <c r="AB703" s="7" t="b">
        <v>1</v>
      </c>
      <c r="AC703" s="3" t="b">
        <f t="shared" si="9"/>
        <v>0</v>
      </c>
      <c r="AD703" s="3" t="b">
        <f t="shared" ref="AD703:AN703" si="2121">AND(AC703,C703=P$15)</f>
        <v>0</v>
      </c>
      <c r="AE703" s="3" t="b">
        <f t="shared" si="2121"/>
        <v>0</v>
      </c>
      <c r="AF703" s="3" t="b">
        <f t="shared" si="2121"/>
        <v>0</v>
      </c>
      <c r="AG703" s="3" t="b">
        <f t="shared" si="2121"/>
        <v>0</v>
      </c>
      <c r="AH703" s="3" t="b">
        <f t="shared" si="2121"/>
        <v>0</v>
      </c>
      <c r="AI703" s="3" t="b">
        <f t="shared" si="2121"/>
        <v>0</v>
      </c>
      <c r="AJ703" s="3" t="b">
        <f t="shared" si="2121"/>
        <v>0</v>
      </c>
      <c r="AK703" s="3" t="b">
        <f t="shared" si="2121"/>
        <v>0</v>
      </c>
      <c r="AL703" s="3" t="b">
        <f t="shared" si="2121"/>
        <v>0</v>
      </c>
      <c r="AM703" s="3" t="b">
        <f t="shared" si="2121"/>
        <v>0</v>
      </c>
      <c r="AN703" s="8" t="b">
        <f t="shared" si="2121"/>
        <v>0</v>
      </c>
      <c r="AO703" s="10" t="b">
        <f t="shared" si="11"/>
        <v>1</v>
      </c>
      <c r="AP703" s="3" t="b">
        <f t="shared" ref="AP703:AZ703" si="2122">AND(AO703,C703=P$21)</f>
        <v>1</v>
      </c>
      <c r="AQ703" s="3" t="b">
        <f t="shared" si="2122"/>
        <v>0</v>
      </c>
      <c r="AR703" s="3" t="b">
        <f t="shared" si="2122"/>
        <v>0</v>
      </c>
      <c r="AS703" s="3" t="b">
        <f t="shared" si="2122"/>
        <v>0</v>
      </c>
      <c r="AT703" s="3" t="b">
        <f t="shared" si="2122"/>
        <v>0</v>
      </c>
      <c r="AU703" s="3" t="b">
        <f t="shared" si="2122"/>
        <v>0</v>
      </c>
      <c r="AV703" s="3" t="b">
        <f t="shared" si="2122"/>
        <v>0</v>
      </c>
      <c r="AW703" s="3" t="b">
        <f t="shared" si="2122"/>
        <v>0</v>
      </c>
      <c r="AX703" s="3" t="b">
        <f t="shared" si="2122"/>
        <v>0</v>
      </c>
      <c r="AY703" s="3" t="b">
        <f t="shared" si="2122"/>
        <v>0</v>
      </c>
      <c r="AZ703" s="3" t="b">
        <f t="shared" si="2122"/>
        <v>0</v>
      </c>
    </row>
    <row r="704">
      <c r="A704" s="9" t="s">
        <v>758</v>
      </c>
      <c r="B704" s="3">
        <f t="shared" ref="B704:M704" si="2123">VALUE(MID($A704,B$1,1))</f>
        <v>0</v>
      </c>
      <c r="C704" s="3">
        <f t="shared" si="2123"/>
        <v>0</v>
      </c>
      <c r="D704" s="3">
        <f t="shared" si="2123"/>
        <v>1</v>
      </c>
      <c r="E704" s="3">
        <f t="shared" si="2123"/>
        <v>0</v>
      </c>
      <c r="F704" s="3">
        <f t="shared" si="2123"/>
        <v>0</v>
      </c>
      <c r="G704" s="3">
        <f t="shared" si="2123"/>
        <v>0</v>
      </c>
      <c r="H704" s="3">
        <f t="shared" si="2123"/>
        <v>1</v>
      </c>
      <c r="I704" s="3">
        <f t="shared" si="2123"/>
        <v>0</v>
      </c>
      <c r="J704" s="3">
        <f t="shared" si="2123"/>
        <v>0</v>
      </c>
      <c r="K704" s="3">
        <f t="shared" si="2123"/>
        <v>0</v>
      </c>
      <c r="L704" s="3">
        <f t="shared" si="2123"/>
        <v>1</v>
      </c>
      <c r="M704" s="3">
        <f t="shared" si="2123"/>
        <v>0</v>
      </c>
      <c r="AA704" s="3">
        <f t="shared" si="8"/>
        <v>546</v>
      </c>
      <c r="AB704" s="7" t="b">
        <v>1</v>
      </c>
      <c r="AC704" s="3" t="b">
        <f t="shared" si="9"/>
        <v>1</v>
      </c>
      <c r="AD704" s="3" t="b">
        <f t="shared" ref="AD704:AN704" si="2124">AND(AC704,C704=P$15)</f>
        <v>1</v>
      </c>
      <c r="AE704" s="3" t="b">
        <f t="shared" si="2124"/>
        <v>1</v>
      </c>
      <c r="AF704" s="3" t="b">
        <f t="shared" si="2124"/>
        <v>0</v>
      </c>
      <c r="AG704" s="3" t="b">
        <f t="shared" si="2124"/>
        <v>0</v>
      </c>
      <c r="AH704" s="3" t="b">
        <f t="shared" si="2124"/>
        <v>0</v>
      </c>
      <c r="AI704" s="3" t="b">
        <f t="shared" si="2124"/>
        <v>0</v>
      </c>
      <c r="AJ704" s="3" t="b">
        <f t="shared" si="2124"/>
        <v>0</v>
      </c>
      <c r="AK704" s="3" t="b">
        <f t="shared" si="2124"/>
        <v>0</v>
      </c>
      <c r="AL704" s="3" t="b">
        <f t="shared" si="2124"/>
        <v>0</v>
      </c>
      <c r="AM704" s="3" t="b">
        <f t="shared" si="2124"/>
        <v>0</v>
      </c>
      <c r="AN704" s="8" t="b">
        <f t="shared" si="2124"/>
        <v>0</v>
      </c>
      <c r="AO704" s="10" t="b">
        <f t="shared" si="11"/>
        <v>0</v>
      </c>
      <c r="AP704" s="3" t="b">
        <f t="shared" ref="AP704:AZ704" si="2125">AND(AO704,C704=P$21)</f>
        <v>0</v>
      </c>
      <c r="AQ704" s="3" t="b">
        <f t="shared" si="2125"/>
        <v>0</v>
      </c>
      <c r="AR704" s="3" t="b">
        <f t="shared" si="2125"/>
        <v>0</v>
      </c>
      <c r="AS704" s="3" t="b">
        <f t="shared" si="2125"/>
        <v>0</v>
      </c>
      <c r="AT704" s="3" t="b">
        <f t="shared" si="2125"/>
        <v>0</v>
      </c>
      <c r="AU704" s="3" t="b">
        <f t="shared" si="2125"/>
        <v>0</v>
      </c>
      <c r="AV704" s="3" t="b">
        <f t="shared" si="2125"/>
        <v>0</v>
      </c>
      <c r="AW704" s="3" t="b">
        <f t="shared" si="2125"/>
        <v>0</v>
      </c>
      <c r="AX704" s="3" t="b">
        <f t="shared" si="2125"/>
        <v>0</v>
      </c>
      <c r="AY704" s="3" t="b">
        <f t="shared" si="2125"/>
        <v>0</v>
      </c>
      <c r="AZ704" s="3" t="b">
        <f t="shared" si="2125"/>
        <v>0</v>
      </c>
    </row>
    <row r="705">
      <c r="A705" s="9" t="s">
        <v>759</v>
      </c>
      <c r="B705" s="3">
        <f t="shared" ref="B705:M705" si="2126">VALUE(MID($A705,B$1,1))</f>
        <v>1</v>
      </c>
      <c r="C705" s="3">
        <f t="shared" si="2126"/>
        <v>1</v>
      </c>
      <c r="D705" s="3">
        <f t="shared" si="2126"/>
        <v>1</v>
      </c>
      <c r="E705" s="3">
        <f t="shared" si="2126"/>
        <v>0</v>
      </c>
      <c r="F705" s="3">
        <f t="shared" si="2126"/>
        <v>1</v>
      </c>
      <c r="G705" s="3">
        <f t="shared" si="2126"/>
        <v>0</v>
      </c>
      <c r="H705" s="3">
        <f t="shared" si="2126"/>
        <v>0</v>
      </c>
      <c r="I705" s="3">
        <f t="shared" si="2126"/>
        <v>0</v>
      </c>
      <c r="J705" s="3">
        <f t="shared" si="2126"/>
        <v>1</v>
      </c>
      <c r="K705" s="3">
        <f t="shared" si="2126"/>
        <v>1</v>
      </c>
      <c r="L705" s="3">
        <f t="shared" si="2126"/>
        <v>1</v>
      </c>
      <c r="M705" s="3">
        <f t="shared" si="2126"/>
        <v>1</v>
      </c>
      <c r="AA705" s="3">
        <f t="shared" si="8"/>
        <v>3727</v>
      </c>
      <c r="AB705" s="7" t="b">
        <v>1</v>
      </c>
      <c r="AC705" s="3" t="b">
        <f t="shared" si="9"/>
        <v>0</v>
      </c>
      <c r="AD705" s="3" t="b">
        <f t="shared" ref="AD705:AN705" si="2127">AND(AC705,C705=P$15)</f>
        <v>0</v>
      </c>
      <c r="AE705" s="3" t="b">
        <f t="shared" si="2127"/>
        <v>0</v>
      </c>
      <c r="AF705" s="3" t="b">
        <f t="shared" si="2127"/>
        <v>0</v>
      </c>
      <c r="AG705" s="3" t="b">
        <f t="shared" si="2127"/>
        <v>0</v>
      </c>
      <c r="AH705" s="3" t="b">
        <f t="shared" si="2127"/>
        <v>0</v>
      </c>
      <c r="AI705" s="3" t="b">
        <f t="shared" si="2127"/>
        <v>0</v>
      </c>
      <c r="AJ705" s="3" t="b">
        <f t="shared" si="2127"/>
        <v>0</v>
      </c>
      <c r="AK705" s="3" t="b">
        <f t="shared" si="2127"/>
        <v>0</v>
      </c>
      <c r="AL705" s="3" t="b">
        <f t="shared" si="2127"/>
        <v>0</v>
      </c>
      <c r="AM705" s="3" t="b">
        <f t="shared" si="2127"/>
        <v>0</v>
      </c>
      <c r="AN705" s="8" t="b">
        <f t="shared" si="2127"/>
        <v>0</v>
      </c>
      <c r="AO705" s="10" t="b">
        <f t="shared" si="11"/>
        <v>1</v>
      </c>
      <c r="AP705" s="3" t="b">
        <f t="shared" ref="AP705:AZ705" si="2128">AND(AO705,C705=P$21)</f>
        <v>0</v>
      </c>
      <c r="AQ705" s="3" t="b">
        <f t="shared" si="2128"/>
        <v>0</v>
      </c>
      <c r="AR705" s="3" t="b">
        <f t="shared" si="2128"/>
        <v>0</v>
      </c>
      <c r="AS705" s="3" t="b">
        <f t="shared" si="2128"/>
        <v>0</v>
      </c>
      <c r="AT705" s="3" t="b">
        <f t="shared" si="2128"/>
        <v>0</v>
      </c>
      <c r="AU705" s="3" t="b">
        <f t="shared" si="2128"/>
        <v>0</v>
      </c>
      <c r="AV705" s="3" t="b">
        <f t="shared" si="2128"/>
        <v>0</v>
      </c>
      <c r="AW705" s="3" t="b">
        <f t="shared" si="2128"/>
        <v>0</v>
      </c>
      <c r="AX705" s="3" t="b">
        <f t="shared" si="2128"/>
        <v>0</v>
      </c>
      <c r="AY705" s="3" t="b">
        <f t="shared" si="2128"/>
        <v>0</v>
      </c>
      <c r="AZ705" s="3" t="b">
        <f t="shared" si="2128"/>
        <v>0</v>
      </c>
    </row>
    <row r="706">
      <c r="A706" s="9" t="s">
        <v>760</v>
      </c>
      <c r="B706" s="3">
        <f t="shared" ref="B706:M706" si="2129">VALUE(MID($A706,B$1,1))</f>
        <v>1</v>
      </c>
      <c r="C706" s="3">
        <f t="shared" si="2129"/>
        <v>1</v>
      </c>
      <c r="D706" s="3">
        <f t="shared" si="2129"/>
        <v>1</v>
      </c>
      <c r="E706" s="3">
        <f t="shared" si="2129"/>
        <v>0</v>
      </c>
      <c r="F706" s="3">
        <f t="shared" si="2129"/>
        <v>1</v>
      </c>
      <c r="G706" s="3">
        <f t="shared" si="2129"/>
        <v>1</v>
      </c>
      <c r="H706" s="3">
        <f t="shared" si="2129"/>
        <v>1</v>
      </c>
      <c r="I706" s="3">
        <f t="shared" si="2129"/>
        <v>0</v>
      </c>
      <c r="J706" s="3">
        <f t="shared" si="2129"/>
        <v>1</v>
      </c>
      <c r="K706" s="3">
        <f t="shared" si="2129"/>
        <v>0</v>
      </c>
      <c r="L706" s="3">
        <f t="shared" si="2129"/>
        <v>1</v>
      </c>
      <c r="M706" s="3">
        <f t="shared" si="2129"/>
        <v>0</v>
      </c>
      <c r="AA706" s="3">
        <f t="shared" si="8"/>
        <v>3818</v>
      </c>
      <c r="AB706" s="7" t="b">
        <v>1</v>
      </c>
      <c r="AC706" s="3" t="b">
        <f t="shared" si="9"/>
        <v>0</v>
      </c>
      <c r="AD706" s="3" t="b">
        <f t="shared" ref="AD706:AN706" si="2130">AND(AC706,C706=P$15)</f>
        <v>0</v>
      </c>
      <c r="AE706" s="3" t="b">
        <f t="shared" si="2130"/>
        <v>0</v>
      </c>
      <c r="AF706" s="3" t="b">
        <f t="shared" si="2130"/>
        <v>0</v>
      </c>
      <c r="AG706" s="3" t="b">
        <f t="shared" si="2130"/>
        <v>0</v>
      </c>
      <c r="AH706" s="3" t="b">
        <f t="shared" si="2130"/>
        <v>0</v>
      </c>
      <c r="AI706" s="3" t="b">
        <f t="shared" si="2130"/>
        <v>0</v>
      </c>
      <c r="AJ706" s="3" t="b">
        <f t="shared" si="2130"/>
        <v>0</v>
      </c>
      <c r="AK706" s="3" t="b">
        <f t="shared" si="2130"/>
        <v>0</v>
      </c>
      <c r="AL706" s="3" t="b">
        <f t="shared" si="2130"/>
        <v>0</v>
      </c>
      <c r="AM706" s="3" t="b">
        <f t="shared" si="2130"/>
        <v>0</v>
      </c>
      <c r="AN706" s="8" t="b">
        <f t="shared" si="2130"/>
        <v>0</v>
      </c>
      <c r="AO706" s="10" t="b">
        <f t="shared" si="11"/>
        <v>1</v>
      </c>
      <c r="AP706" s="3" t="b">
        <f t="shared" ref="AP706:AZ706" si="2131">AND(AO706,C706=P$21)</f>
        <v>0</v>
      </c>
      <c r="AQ706" s="3" t="b">
        <f t="shared" si="2131"/>
        <v>0</v>
      </c>
      <c r="AR706" s="3" t="b">
        <f t="shared" si="2131"/>
        <v>0</v>
      </c>
      <c r="AS706" s="3" t="b">
        <f t="shared" si="2131"/>
        <v>0</v>
      </c>
      <c r="AT706" s="3" t="b">
        <f t="shared" si="2131"/>
        <v>0</v>
      </c>
      <c r="AU706" s="3" t="b">
        <f t="shared" si="2131"/>
        <v>0</v>
      </c>
      <c r="AV706" s="3" t="b">
        <f t="shared" si="2131"/>
        <v>0</v>
      </c>
      <c r="AW706" s="3" t="b">
        <f t="shared" si="2131"/>
        <v>0</v>
      </c>
      <c r="AX706" s="3" t="b">
        <f t="shared" si="2131"/>
        <v>0</v>
      </c>
      <c r="AY706" s="3" t="b">
        <f t="shared" si="2131"/>
        <v>0</v>
      </c>
      <c r="AZ706" s="3" t="b">
        <f t="shared" si="2131"/>
        <v>0</v>
      </c>
    </row>
    <row r="707">
      <c r="A707" s="9" t="s">
        <v>761</v>
      </c>
      <c r="B707" s="3">
        <f t="shared" ref="B707:M707" si="2132">VALUE(MID($A707,B$1,1))</f>
        <v>1</v>
      </c>
      <c r="C707" s="3">
        <f t="shared" si="2132"/>
        <v>0</v>
      </c>
      <c r="D707" s="3">
        <f t="shared" si="2132"/>
        <v>1</v>
      </c>
      <c r="E707" s="3">
        <f t="shared" si="2132"/>
        <v>1</v>
      </c>
      <c r="F707" s="3">
        <f t="shared" si="2132"/>
        <v>1</v>
      </c>
      <c r="G707" s="3">
        <f t="shared" si="2132"/>
        <v>0</v>
      </c>
      <c r="H707" s="3">
        <f t="shared" si="2132"/>
        <v>1</v>
      </c>
      <c r="I707" s="3">
        <f t="shared" si="2132"/>
        <v>0</v>
      </c>
      <c r="J707" s="3">
        <f t="shared" si="2132"/>
        <v>0</v>
      </c>
      <c r="K707" s="3">
        <f t="shared" si="2132"/>
        <v>1</v>
      </c>
      <c r="L707" s="3">
        <f t="shared" si="2132"/>
        <v>0</v>
      </c>
      <c r="M707" s="3">
        <f t="shared" si="2132"/>
        <v>1</v>
      </c>
      <c r="AA707" s="3">
        <f t="shared" si="8"/>
        <v>2981</v>
      </c>
      <c r="AB707" s="7" t="b">
        <v>1</v>
      </c>
      <c r="AC707" s="3" t="b">
        <f t="shared" si="9"/>
        <v>0</v>
      </c>
      <c r="AD707" s="3" t="b">
        <f t="shared" ref="AD707:AN707" si="2133">AND(AC707,C707=P$15)</f>
        <v>0</v>
      </c>
      <c r="AE707" s="3" t="b">
        <f t="shared" si="2133"/>
        <v>0</v>
      </c>
      <c r="AF707" s="3" t="b">
        <f t="shared" si="2133"/>
        <v>0</v>
      </c>
      <c r="AG707" s="3" t="b">
        <f t="shared" si="2133"/>
        <v>0</v>
      </c>
      <c r="AH707" s="3" t="b">
        <f t="shared" si="2133"/>
        <v>0</v>
      </c>
      <c r="AI707" s="3" t="b">
        <f t="shared" si="2133"/>
        <v>0</v>
      </c>
      <c r="AJ707" s="3" t="b">
        <f t="shared" si="2133"/>
        <v>0</v>
      </c>
      <c r="AK707" s="3" t="b">
        <f t="shared" si="2133"/>
        <v>0</v>
      </c>
      <c r="AL707" s="3" t="b">
        <f t="shared" si="2133"/>
        <v>0</v>
      </c>
      <c r="AM707" s="3" t="b">
        <f t="shared" si="2133"/>
        <v>0</v>
      </c>
      <c r="AN707" s="8" t="b">
        <f t="shared" si="2133"/>
        <v>0</v>
      </c>
      <c r="AO707" s="10" t="b">
        <f t="shared" si="11"/>
        <v>1</v>
      </c>
      <c r="AP707" s="3" t="b">
        <f t="shared" ref="AP707:AZ707" si="2134">AND(AO707,C707=P$21)</f>
        <v>1</v>
      </c>
      <c r="AQ707" s="3" t="b">
        <f t="shared" si="2134"/>
        <v>1</v>
      </c>
      <c r="AR707" s="3" t="b">
        <f t="shared" si="2134"/>
        <v>0</v>
      </c>
      <c r="AS707" s="3" t="b">
        <f t="shared" si="2134"/>
        <v>0</v>
      </c>
      <c r="AT707" s="3" t="b">
        <f t="shared" si="2134"/>
        <v>0</v>
      </c>
      <c r="AU707" s="3" t="b">
        <f t="shared" si="2134"/>
        <v>0</v>
      </c>
      <c r="AV707" s="3" t="b">
        <f t="shared" si="2134"/>
        <v>0</v>
      </c>
      <c r="AW707" s="3" t="b">
        <f t="shared" si="2134"/>
        <v>0</v>
      </c>
      <c r="AX707" s="3" t="b">
        <f t="shared" si="2134"/>
        <v>0</v>
      </c>
      <c r="AY707" s="3" t="b">
        <f t="shared" si="2134"/>
        <v>0</v>
      </c>
      <c r="AZ707" s="3" t="b">
        <f t="shared" si="2134"/>
        <v>0</v>
      </c>
    </row>
    <row r="708">
      <c r="A708" s="9" t="s">
        <v>762</v>
      </c>
      <c r="B708" s="3">
        <f t="shared" ref="B708:M708" si="2135">VALUE(MID($A708,B$1,1))</f>
        <v>0</v>
      </c>
      <c r="C708" s="3">
        <f t="shared" si="2135"/>
        <v>0</v>
      </c>
      <c r="D708" s="3">
        <f t="shared" si="2135"/>
        <v>0</v>
      </c>
      <c r="E708" s="3">
        <f t="shared" si="2135"/>
        <v>0</v>
      </c>
      <c r="F708" s="3">
        <f t="shared" si="2135"/>
        <v>1</v>
      </c>
      <c r="G708" s="3">
        <f t="shared" si="2135"/>
        <v>0</v>
      </c>
      <c r="H708" s="3">
        <f t="shared" si="2135"/>
        <v>1</v>
      </c>
      <c r="I708" s="3">
        <f t="shared" si="2135"/>
        <v>1</v>
      </c>
      <c r="J708" s="3">
        <f t="shared" si="2135"/>
        <v>0</v>
      </c>
      <c r="K708" s="3">
        <f t="shared" si="2135"/>
        <v>0</v>
      </c>
      <c r="L708" s="3">
        <f t="shared" si="2135"/>
        <v>1</v>
      </c>
      <c r="M708" s="3">
        <f t="shared" si="2135"/>
        <v>1</v>
      </c>
      <c r="AA708" s="3">
        <f t="shared" si="8"/>
        <v>179</v>
      </c>
      <c r="AB708" s="7" t="b">
        <v>1</v>
      </c>
      <c r="AC708" s="3" t="b">
        <f t="shared" si="9"/>
        <v>1</v>
      </c>
      <c r="AD708" s="3" t="b">
        <f t="shared" ref="AD708:AN708" si="2136">AND(AC708,C708=P$15)</f>
        <v>1</v>
      </c>
      <c r="AE708" s="3" t="b">
        <f t="shared" si="2136"/>
        <v>0</v>
      </c>
      <c r="AF708" s="3" t="b">
        <f t="shared" si="2136"/>
        <v>0</v>
      </c>
      <c r="AG708" s="3" t="b">
        <f t="shared" si="2136"/>
        <v>0</v>
      </c>
      <c r="AH708" s="3" t="b">
        <f t="shared" si="2136"/>
        <v>0</v>
      </c>
      <c r="AI708" s="3" t="b">
        <f t="shared" si="2136"/>
        <v>0</v>
      </c>
      <c r="AJ708" s="3" t="b">
        <f t="shared" si="2136"/>
        <v>0</v>
      </c>
      <c r="AK708" s="3" t="b">
        <f t="shared" si="2136"/>
        <v>0</v>
      </c>
      <c r="AL708" s="3" t="b">
        <f t="shared" si="2136"/>
        <v>0</v>
      </c>
      <c r="AM708" s="3" t="b">
        <f t="shared" si="2136"/>
        <v>0</v>
      </c>
      <c r="AN708" s="8" t="b">
        <f t="shared" si="2136"/>
        <v>0</v>
      </c>
      <c r="AO708" s="10" t="b">
        <f t="shared" si="11"/>
        <v>0</v>
      </c>
      <c r="AP708" s="3" t="b">
        <f t="shared" ref="AP708:AZ708" si="2137">AND(AO708,C708=P$21)</f>
        <v>0</v>
      </c>
      <c r="AQ708" s="3" t="b">
        <f t="shared" si="2137"/>
        <v>0</v>
      </c>
      <c r="AR708" s="3" t="b">
        <f t="shared" si="2137"/>
        <v>0</v>
      </c>
      <c r="AS708" s="3" t="b">
        <f t="shared" si="2137"/>
        <v>0</v>
      </c>
      <c r="AT708" s="3" t="b">
        <f t="shared" si="2137"/>
        <v>0</v>
      </c>
      <c r="AU708" s="3" t="b">
        <f t="shared" si="2137"/>
        <v>0</v>
      </c>
      <c r="AV708" s="3" t="b">
        <f t="shared" si="2137"/>
        <v>0</v>
      </c>
      <c r="AW708" s="3" t="b">
        <f t="shared" si="2137"/>
        <v>0</v>
      </c>
      <c r="AX708" s="3" t="b">
        <f t="shared" si="2137"/>
        <v>0</v>
      </c>
      <c r="AY708" s="3" t="b">
        <f t="shared" si="2137"/>
        <v>0</v>
      </c>
      <c r="AZ708" s="3" t="b">
        <f t="shared" si="2137"/>
        <v>0</v>
      </c>
    </row>
    <row r="709">
      <c r="A709" s="9" t="s">
        <v>763</v>
      </c>
      <c r="B709" s="3">
        <f t="shared" ref="B709:M709" si="2138">VALUE(MID($A709,B$1,1))</f>
        <v>1</v>
      </c>
      <c r="C709" s="3">
        <f t="shared" si="2138"/>
        <v>0</v>
      </c>
      <c r="D709" s="3">
        <f t="shared" si="2138"/>
        <v>0</v>
      </c>
      <c r="E709" s="3">
        <f t="shared" si="2138"/>
        <v>1</v>
      </c>
      <c r="F709" s="3">
        <f t="shared" si="2138"/>
        <v>0</v>
      </c>
      <c r="G709" s="3">
        <f t="shared" si="2138"/>
        <v>0</v>
      </c>
      <c r="H709" s="3">
        <f t="shared" si="2138"/>
        <v>1</v>
      </c>
      <c r="I709" s="3">
        <f t="shared" si="2138"/>
        <v>1</v>
      </c>
      <c r="J709" s="3">
        <f t="shared" si="2138"/>
        <v>0</v>
      </c>
      <c r="K709" s="3">
        <f t="shared" si="2138"/>
        <v>0</v>
      </c>
      <c r="L709" s="3">
        <f t="shared" si="2138"/>
        <v>1</v>
      </c>
      <c r="M709" s="3">
        <f t="shared" si="2138"/>
        <v>1</v>
      </c>
      <c r="AA709" s="3">
        <f t="shared" si="8"/>
        <v>2355</v>
      </c>
      <c r="AB709" s="7" t="b">
        <v>1</v>
      </c>
      <c r="AC709" s="3" t="b">
        <f t="shared" si="9"/>
        <v>0</v>
      </c>
      <c r="AD709" s="3" t="b">
        <f t="shared" ref="AD709:AN709" si="2139">AND(AC709,C709=P$15)</f>
        <v>0</v>
      </c>
      <c r="AE709" s="3" t="b">
        <f t="shared" si="2139"/>
        <v>0</v>
      </c>
      <c r="AF709" s="3" t="b">
        <f t="shared" si="2139"/>
        <v>0</v>
      </c>
      <c r="AG709" s="3" t="b">
        <f t="shared" si="2139"/>
        <v>0</v>
      </c>
      <c r="AH709" s="3" t="b">
        <f t="shared" si="2139"/>
        <v>0</v>
      </c>
      <c r="AI709" s="3" t="b">
        <f t="shared" si="2139"/>
        <v>0</v>
      </c>
      <c r="AJ709" s="3" t="b">
        <f t="shared" si="2139"/>
        <v>0</v>
      </c>
      <c r="AK709" s="3" t="b">
        <f t="shared" si="2139"/>
        <v>0</v>
      </c>
      <c r="AL709" s="3" t="b">
        <f t="shared" si="2139"/>
        <v>0</v>
      </c>
      <c r="AM709" s="3" t="b">
        <f t="shared" si="2139"/>
        <v>0</v>
      </c>
      <c r="AN709" s="8" t="b">
        <f t="shared" si="2139"/>
        <v>0</v>
      </c>
      <c r="AO709" s="10" t="b">
        <f t="shared" si="11"/>
        <v>1</v>
      </c>
      <c r="AP709" s="3" t="b">
        <f t="shared" ref="AP709:AZ709" si="2140">AND(AO709,C709=P$21)</f>
        <v>1</v>
      </c>
      <c r="AQ709" s="3" t="b">
        <f t="shared" si="2140"/>
        <v>0</v>
      </c>
      <c r="AR709" s="3" t="b">
        <f t="shared" si="2140"/>
        <v>0</v>
      </c>
      <c r="AS709" s="3" t="b">
        <f t="shared" si="2140"/>
        <v>0</v>
      </c>
      <c r="AT709" s="3" t="b">
        <f t="shared" si="2140"/>
        <v>0</v>
      </c>
      <c r="AU709" s="3" t="b">
        <f t="shared" si="2140"/>
        <v>0</v>
      </c>
      <c r="AV709" s="3" t="b">
        <f t="shared" si="2140"/>
        <v>0</v>
      </c>
      <c r="AW709" s="3" t="b">
        <f t="shared" si="2140"/>
        <v>0</v>
      </c>
      <c r="AX709" s="3" t="b">
        <f t="shared" si="2140"/>
        <v>0</v>
      </c>
      <c r="AY709" s="3" t="b">
        <f t="shared" si="2140"/>
        <v>0</v>
      </c>
      <c r="AZ709" s="3" t="b">
        <f t="shared" si="2140"/>
        <v>0</v>
      </c>
    </row>
    <row r="710">
      <c r="A710" s="9" t="s">
        <v>764</v>
      </c>
      <c r="B710" s="3">
        <f t="shared" ref="B710:M710" si="2141">VALUE(MID($A710,B$1,1))</f>
        <v>1</v>
      </c>
      <c r="C710" s="3">
        <f t="shared" si="2141"/>
        <v>1</v>
      </c>
      <c r="D710" s="3">
        <f t="shared" si="2141"/>
        <v>0</v>
      </c>
      <c r="E710" s="3">
        <f t="shared" si="2141"/>
        <v>0</v>
      </c>
      <c r="F710" s="3">
        <f t="shared" si="2141"/>
        <v>0</v>
      </c>
      <c r="G710" s="3">
        <f t="shared" si="2141"/>
        <v>1</v>
      </c>
      <c r="H710" s="3">
        <f t="shared" si="2141"/>
        <v>1</v>
      </c>
      <c r="I710" s="3">
        <f t="shared" si="2141"/>
        <v>0</v>
      </c>
      <c r="J710" s="3">
        <f t="shared" si="2141"/>
        <v>0</v>
      </c>
      <c r="K710" s="3">
        <f t="shared" si="2141"/>
        <v>1</v>
      </c>
      <c r="L710" s="3">
        <f t="shared" si="2141"/>
        <v>0</v>
      </c>
      <c r="M710" s="3">
        <f t="shared" si="2141"/>
        <v>1</v>
      </c>
      <c r="AA710" s="3">
        <f t="shared" si="8"/>
        <v>3173</v>
      </c>
      <c r="AB710" s="7" t="b">
        <v>1</v>
      </c>
      <c r="AC710" s="3" t="b">
        <f t="shared" si="9"/>
        <v>0</v>
      </c>
      <c r="AD710" s="3" t="b">
        <f t="shared" ref="AD710:AN710" si="2142">AND(AC710,C710=P$15)</f>
        <v>0</v>
      </c>
      <c r="AE710" s="3" t="b">
        <f t="shared" si="2142"/>
        <v>0</v>
      </c>
      <c r="AF710" s="3" t="b">
        <f t="shared" si="2142"/>
        <v>0</v>
      </c>
      <c r="AG710" s="3" t="b">
        <f t="shared" si="2142"/>
        <v>0</v>
      </c>
      <c r="AH710" s="3" t="b">
        <f t="shared" si="2142"/>
        <v>0</v>
      </c>
      <c r="AI710" s="3" t="b">
        <f t="shared" si="2142"/>
        <v>0</v>
      </c>
      <c r="AJ710" s="3" t="b">
        <f t="shared" si="2142"/>
        <v>0</v>
      </c>
      <c r="AK710" s="3" t="b">
        <f t="shared" si="2142"/>
        <v>0</v>
      </c>
      <c r="AL710" s="3" t="b">
        <f t="shared" si="2142"/>
        <v>0</v>
      </c>
      <c r="AM710" s="3" t="b">
        <f t="shared" si="2142"/>
        <v>0</v>
      </c>
      <c r="AN710" s="8" t="b">
        <f t="shared" si="2142"/>
        <v>0</v>
      </c>
      <c r="AO710" s="10" t="b">
        <f t="shared" si="11"/>
        <v>1</v>
      </c>
      <c r="AP710" s="3" t="b">
        <f t="shared" ref="AP710:AZ710" si="2143">AND(AO710,C710=P$21)</f>
        <v>0</v>
      </c>
      <c r="AQ710" s="3" t="b">
        <f t="shared" si="2143"/>
        <v>0</v>
      </c>
      <c r="AR710" s="3" t="b">
        <f t="shared" si="2143"/>
        <v>0</v>
      </c>
      <c r="AS710" s="3" t="b">
        <f t="shared" si="2143"/>
        <v>0</v>
      </c>
      <c r="AT710" s="3" t="b">
        <f t="shared" si="2143"/>
        <v>0</v>
      </c>
      <c r="AU710" s="3" t="b">
        <f t="shared" si="2143"/>
        <v>0</v>
      </c>
      <c r="AV710" s="3" t="b">
        <f t="shared" si="2143"/>
        <v>0</v>
      </c>
      <c r="AW710" s="3" t="b">
        <f t="shared" si="2143"/>
        <v>0</v>
      </c>
      <c r="AX710" s="3" t="b">
        <f t="shared" si="2143"/>
        <v>0</v>
      </c>
      <c r="AY710" s="3" t="b">
        <f t="shared" si="2143"/>
        <v>0</v>
      </c>
      <c r="AZ710" s="3" t="b">
        <f t="shared" si="2143"/>
        <v>0</v>
      </c>
    </row>
    <row r="711">
      <c r="A711" s="9" t="s">
        <v>765</v>
      </c>
      <c r="B711" s="3">
        <f t="shared" ref="B711:M711" si="2144">VALUE(MID($A711,B$1,1))</f>
        <v>0</v>
      </c>
      <c r="C711" s="3">
        <f t="shared" si="2144"/>
        <v>0</v>
      </c>
      <c r="D711" s="3">
        <f t="shared" si="2144"/>
        <v>0</v>
      </c>
      <c r="E711" s="3">
        <f t="shared" si="2144"/>
        <v>1</v>
      </c>
      <c r="F711" s="3">
        <f t="shared" si="2144"/>
        <v>0</v>
      </c>
      <c r="G711" s="3">
        <f t="shared" si="2144"/>
        <v>1</v>
      </c>
      <c r="H711" s="3">
        <f t="shared" si="2144"/>
        <v>0</v>
      </c>
      <c r="I711" s="3">
        <f t="shared" si="2144"/>
        <v>1</v>
      </c>
      <c r="J711" s="3">
        <f t="shared" si="2144"/>
        <v>0</v>
      </c>
      <c r="K711" s="3">
        <f t="shared" si="2144"/>
        <v>1</v>
      </c>
      <c r="L711" s="3">
        <f t="shared" si="2144"/>
        <v>1</v>
      </c>
      <c r="M711" s="3">
        <f t="shared" si="2144"/>
        <v>0</v>
      </c>
      <c r="AA711" s="3">
        <f t="shared" si="8"/>
        <v>342</v>
      </c>
      <c r="AB711" s="7" t="b">
        <v>1</v>
      </c>
      <c r="AC711" s="3" t="b">
        <f t="shared" si="9"/>
        <v>1</v>
      </c>
      <c r="AD711" s="3" t="b">
        <f t="shared" ref="AD711:AN711" si="2145">AND(AC711,C711=P$15)</f>
        <v>1</v>
      </c>
      <c r="AE711" s="3" t="b">
        <f t="shared" si="2145"/>
        <v>0</v>
      </c>
      <c r="AF711" s="3" t="b">
        <f t="shared" si="2145"/>
        <v>0</v>
      </c>
      <c r="AG711" s="3" t="b">
        <f t="shared" si="2145"/>
        <v>0</v>
      </c>
      <c r="AH711" s="3" t="b">
        <f t="shared" si="2145"/>
        <v>0</v>
      </c>
      <c r="AI711" s="3" t="b">
        <f t="shared" si="2145"/>
        <v>0</v>
      </c>
      <c r="AJ711" s="3" t="b">
        <f t="shared" si="2145"/>
        <v>0</v>
      </c>
      <c r="AK711" s="3" t="b">
        <f t="shared" si="2145"/>
        <v>0</v>
      </c>
      <c r="AL711" s="3" t="b">
        <f t="shared" si="2145"/>
        <v>0</v>
      </c>
      <c r="AM711" s="3" t="b">
        <f t="shared" si="2145"/>
        <v>0</v>
      </c>
      <c r="AN711" s="8" t="b">
        <f t="shared" si="2145"/>
        <v>0</v>
      </c>
      <c r="AO711" s="10" t="b">
        <f t="shared" si="11"/>
        <v>0</v>
      </c>
      <c r="AP711" s="3" t="b">
        <f t="shared" ref="AP711:AZ711" si="2146">AND(AO711,C711=P$21)</f>
        <v>0</v>
      </c>
      <c r="AQ711" s="3" t="b">
        <f t="shared" si="2146"/>
        <v>0</v>
      </c>
      <c r="AR711" s="3" t="b">
        <f t="shared" si="2146"/>
        <v>0</v>
      </c>
      <c r="AS711" s="3" t="b">
        <f t="shared" si="2146"/>
        <v>0</v>
      </c>
      <c r="AT711" s="3" t="b">
        <f t="shared" si="2146"/>
        <v>0</v>
      </c>
      <c r="AU711" s="3" t="b">
        <f t="shared" si="2146"/>
        <v>0</v>
      </c>
      <c r="AV711" s="3" t="b">
        <f t="shared" si="2146"/>
        <v>0</v>
      </c>
      <c r="AW711" s="3" t="b">
        <f t="shared" si="2146"/>
        <v>0</v>
      </c>
      <c r="AX711" s="3" t="b">
        <f t="shared" si="2146"/>
        <v>0</v>
      </c>
      <c r="AY711" s="3" t="b">
        <f t="shared" si="2146"/>
        <v>0</v>
      </c>
      <c r="AZ711" s="3" t="b">
        <f t="shared" si="2146"/>
        <v>0</v>
      </c>
    </row>
    <row r="712">
      <c r="A712" s="9" t="s">
        <v>766</v>
      </c>
      <c r="B712" s="3">
        <f t="shared" ref="B712:M712" si="2147">VALUE(MID($A712,B$1,1))</f>
        <v>1</v>
      </c>
      <c r="C712" s="3">
        <f t="shared" si="2147"/>
        <v>0</v>
      </c>
      <c r="D712" s="3">
        <f t="shared" si="2147"/>
        <v>0</v>
      </c>
      <c r="E712" s="3">
        <f t="shared" si="2147"/>
        <v>1</v>
      </c>
      <c r="F712" s="3">
        <f t="shared" si="2147"/>
        <v>0</v>
      </c>
      <c r="G712" s="3">
        <f t="shared" si="2147"/>
        <v>0</v>
      </c>
      <c r="H712" s="3">
        <f t="shared" si="2147"/>
        <v>1</v>
      </c>
      <c r="I712" s="3">
        <f t="shared" si="2147"/>
        <v>0</v>
      </c>
      <c r="J712" s="3">
        <f t="shared" si="2147"/>
        <v>0</v>
      </c>
      <c r="K712" s="3">
        <f t="shared" si="2147"/>
        <v>1</v>
      </c>
      <c r="L712" s="3">
        <f t="shared" si="2147"/>
        <v>1</v>
      </c>
      <c r="M712" s="3">
        <f t="shared" si="2147"/>
        <v>0</v>
      </c>
      <c r="AA712" s="3">
        <f t="shared" si="8"/>
        <v>2342</v>
      </c>
      <c r="AB712" s="7" t="b">
        <v>1</v>
      </c>
      <c r="AC712" s="3" t="b">
        <f t="shared" si="9"/>
        <v>0</v>
      </c>
      <c r="AD712" s="3" t="b">
        <f t="shared" ref="AD712:AN712" si="2148">AND(AC712,C712=P$15)</f>
        <v>0</v>
      </c>
      <c r="AE712" s="3" t="b">
        <f t="shared" si="2148"/>
        <v>0</v>
      </c>
      <c r="AF712" s="3" t="b">
        <f t="shared" si="2148"/>
        <v>0</v>
      </c>
      <c r="AG712" s="3" t="b">
        <f t="shared" si="2148"/>
        <v>0</v>
      </c>
      <c r="AH712" s="3" t="b">
        <f t="shared" si="2148"/>
        <v>0</v>
      </c>
      <c r="AI712" s="3" t="b">
        <f t="shared" si="2148"/>
        <v>0</v>
      </c>
      <c r="AJ712" s="3" t="b">
        <f t="shared" si="2148"/>
        <v>0</v>
      </c>
      <c r="AK712" s="3" t="b">
        <f t="shared" si="2148"/>
        <v>0</v>
      </c>
      <c r="AL712" s="3" t="b">
        <f t="shared" si="2148"/>
        <v>0</v>
      </c>
      <c r="AM712" s="3" t="b">
        <f t="shared" si="2148"/>
        <v>0</v>
      </c>
      <c r="AN712" s="8" t="b">
        <f t="shared" si="2148"/>
        <v>0</v>
      </c>
      <c r="AO712" s="10" t="b">
        <f t="shared" si="11"/>
        <v>1</v>
      </c>
      <c r="AP712" s="3" t="b">
        <f t="shared" ref="AP712:AZ712" si="2149">AND(AO712,C712=P$21)</f>
        <v>1</v>
      </c>
      <c r="AQ712" s="3" t="b">
        <f t="shared" si="2149"/>
        <v>0</v>
      </c>
      <c r="AR712" s="3" t="b">
        <f t="shared" si="2149"/>
        <v>0</v>
      </c>
      <c r="AS712" s="3" t="b">
        <f t="shared" si="2149"/>
        <v>0</v>
      </c>
      <c r="AT712" s="3" t="b">
        <f t="shared" si="2149"/>
        <v>0</v>
      </c>
      <c r="AU712" s="3" t="b">
        <f t="shared" si="2149"/>
        <v>0</v>
      </c>
      <c r="AV712" s="3" t="b">
        <f t="shared" si="2149"/>
        <v>0</v>
      </c>
      <c r="AW712" s="3" t="b">
        <f t="shared" si="2149"/>
        <v>0</v>
      </c>
      <c r="AX712" s="3" t="b">
        <f t="shared" si="2149"/>
        <v>0</v>
      </c>
      <c r="AY712" s="3" t="b">
        <f t="shared" si="2149"/>
        <v>0</v>
      </c>
      <c r="AZ712" s="3" t="b">
        <f t="shared" si="2149"/>
        <v>0</v>
      </c>
    </row>
    <row r="713">
      <c r="A713" s="9" t="s">
        <v>767</v>
      </c>
      <c r="B713" s="3">
        <f t="shared" ref="B713:M713" si="2150">VALUE(MID($A713,B$1,1))</f>
        <v>1</v>
      </c>
      <c r="C713" s="3">
        <f t="shared" si="2150"/>
        <v>0</v>
      </c>
      <c r="D713" s="3">
        <f t="shared" si="2150"/>
        <v>0</v>
      </c>
      <c r="E713" s="3">
        <f t="shared" si="2150"/>
        <v>1</v>
      </c>
      <c r="F713" s="3">
        <f t="shared" si="2150"/>
        <v>1</v>
      </c>
      <c r="G713" s="3">
        <f t="shared" si="2150"/>
        <v>0</v>
      </c>
      <c r="H713" s="3">
        <f t="shared" si="2150"/>
        <v>1</v>
      </c>
      <c r="I713" s="3">
        <f t="shared" si="2150"/>
        <v>1</v>
      </c>
      <c r="J713" s="3">
        <f t="shared" si="2150"/>
        <v>1</v>
      </c>
      <c r="K713" s="3">
        <f t="shared" si="2150"/>
        <v>1</v>
      </c>
      <c r="L713" s="3">
        <f t="shared" si="2150"/>
        <v>0</v>
      </c>
      <c r="M713" s="3">
        <f t="shared" si="2150"/>
        <v>0</v>
      </c>
      <c r="AA713" s="3">
        <f t="shared" si="8"/>
        <v>2492</v>
      </c>
      <c r="AB713" s="7" t="b">
        <v>1</v>
      </c>
      <c r="AC713" s="3" t="b">
        <f t="shared" si="9"/>
        <v>0</v>
      </c>
      <c r="AD713" s="3" t="b">
        <f t="shared" ref="AD713:AN713" si="2151">AND(AC713,C713=P$15)</f>
        <v>0</v>
      </c>
      <c r="AE713" s="3" t="b">
        <f t="shared" si="2151"/>
        <v>0</v>
      </c>
      <c r="AF713" s="3" t="b">
        <f t="shared" si="2151"/>
        <v>0</v>
      </c>
      <c r="AG713" s="3" t="b">
        <f t="shared" si="2151"/>
        <v>0</v>
      </c>
      <c r="AH713" s="3" t="b">
        <f t="shared" si="2151"/>
        <v>0</v>
      </c>
      <c r="AI713" s="3" t="b">
        <f t="shared" si="2151"/>
        <v>0</v>
      </c>
      <c r="AJ713" s="3" t="b">
        <f t="shared" si="2151"/>
        <v>0</v>
      </c>
      <c r="AK713" s="3" t="b">
        <f t="shared" si="2151"/>
        <v>0</v>
      </c>
      <c r="AL713" s="3" t="b">
        <f t="shared" si="2151"/>
        <v>0</v>
      </c>
      <c r="AM713" s="3" t="b">
        <f t="shared" si="2151"/>
        <v>0</v>
      </c>
      <c r="AN713" s="8" t="b">
        <f t="shared" si="2151"/>
        <v>0</v>
      </c>
      <c r="AO713" s="10" t="b">
        <f t="shared" si="11"/>
        <v>1</v>
      </c>
      <c r="AP713" s="3" t="b">
        <f t="shared" ref="AP713:AZ713" si="2152">AND(AO713,C713=P$21)</f>
        <v>1</v>
      </c>
      <c r="AQ713" s="3" t="b">
        <f t="shared" si="2152"/>
        <v>0</v>
      </c>
      <c r="AR713" s="3" t="b">
        <f t="shared" si="2152"/>
        <v>0</v>
      </c>
      <c r="AS713" s="3" t="b">
        <f t="shared" si="2152"/>
        <v>0</v>
      </c>
      <c r="AT713" s="3" t="b">
        <f t="shared" si="2152"/>
        <v>0</v>
      </c>
      <c r="AU713" s="3" t="b">
        <f t="shared" si="2152"/>
        <v>0</v>
      </c>
      <c r="AV713" s="3" t="b">
        <f t="shared" si="2152"/>
        <v>0</v>
      </c>
      <c r="AW713" s="3" t="b">
        <f t="shared" si="2152"/>
        <v>0</v>
      </c>
      <c r="AX713" s="3" t="b">
        <f t="shared" si="2152"/>
        <v>0</v>
      </c>
      <c r="AY713" s="3" t="b">
        <f t="shared" si="2152"/>
        <v>0</v>
      </c>
      <c r="AZ713" s="3" t="b">
        <f t="shared" si="2152"/>
        <v>0</v>
      </c>
    </row>
    <row r="714">
      <c r="A714" s="9" t="s">
        <v>768</v>
      </c>
      <c r="B714" s="3">
        <f t="shared" ref="B714:M714" si="2153">VALUE(MID($A714,B$1,1))</f>
        <v>0</v>
      </c>
      <c r="C714" s="3">
        <f t="shared" si="2153"/>
        <v>0</v>
      </c>
      <c r="D714" s="3">
        <f t="shared" si="2153"/>
        <v>1</v>
      </c>
      <c r="E714" s="3">
        <f t="shared" si="2153"/>
        <v>0</v>
      </c>
      <c r="F714" s="3">
        <f t="shared" si="2153"/>
        <v>1</v>
      </c>
      <c r="G714" s="3">
        <f t="shared" si="2153"/>
        <v>1</v>
      </c>
      <c r="H714" s="3">
        <f t="shared" si="2153"/>
        <v>0</v>
      </c>
      <c r="I714" s="3">
        <f t="shared" si="2153"/>
        <v>1</v>
      </c>
      <c r="J714" s="3">
        <f t="shared" si="2153"/>
        <v>0</v>
      </c>
      <c r="K714" s="3">
        <f t="shared" si="2153"/>
        <v>1</v>
      </c>
      <c r="L714" s="3">
        <f t="shared" si="2153"/>
        <v>0</v>
      </c>
      <c r="M714" s="3">
        <f t="shared" si="2153"/>
        <v>0</v>
      </c>
      <c r="AA714" s="3">
        <f t="shared" si="8"/>
        <v>724</v>
      </c>
      <c r="AB714" s="7" t="b">
        <v>1</v>
      </c>
      <c r="AC714" s="3" t="b">
        <f t="shared" si="9"/>
        <v>1</v>
      </c>
      <c r="AD714" s="3" t="b">
        <f t="shared" ref="AD714:AN714" si="2154">AND(AC714,C714=P$15)</f>
        <v>1</v>
      </c>
      <c r="AE714" s="3" t="b">
        <f t="shared" si="2154"/>
        <v>1</v>
      </c>
      <c r="AF714" s="3" t="b">
        <f t="shared" si="2154"/>
        <v>0</v>
      </c>
      <c r="AG714" s="3" t="b">
        <f t="shared" si="2154"/>
        <v>0</v>
      </c>
      <c r="AH714" s="3" t="b">
        <f t="shared" si="2154"/>
        <v>0</v>
      </c>
      <c r="AI714" s="3" t="b">
        <f t="shared" si="2154"/>
        <v>0</v>
      </c>
      <c r="AJ714" s="3" t="b">
        <f t="shared" si="2154"/>
        <v>0</v>
      </c>
      <c r="AK714" s="3" t="b">
        <f t="shared" si="2154"/>
        <v>0</v>
      </c>
      <c r="AL714" s="3" t="b">
        <f t="shared" si="2154"/>
        <v>0</v>
      </c>
      <c r="AM714" s="3" t="b">
        <f t="shared" si="2154"/>
        <v>0</v>
      </c>
      <c r="AN714" s="8" t="b">
        <f t="shared" si="2154"/>
        <v>0</v>
      </c>
      <c r="AO714" s="10" t="b">
        <f t="shared" si="11"/>
        <v>0</v>
      </c>
      <c r="AP714" s="3" t="b">
        <f t="shared" ref="AP714:AZ714" si="2155">AND(AO714,C714=P$21)</f>
        <v>0</v>
      </c>
      <c r="AQ714" s="3" t="b">
        <f t="shared" si="2155"/>
        <v>0</v>
      </c>
      <c r="AR714" s="3" t="b">
        <f t="shared" si="2155"/>
        <v>0</v>
      </c>
      <c r="AS714" s="3" t="b">
        <f t="shared" si="2155"/>
        <v>0</v>
      </c>
      <c r="AT714" s="3" t="b">
        <f t="shared" si="2155"/>
        <v>0</v>
      </c>
      <c r="AU714" s="3" t="b">
        <f t="shared" si="2155"/>
        <v>0</v>
      </c>
      <c r="AV714" s="3" t="b">
        <f t="shared" si="2155"/>
        <v>0</v>
      </c>
      <c r="AW714" s="3" t="b">
        <f t="shared" si="2155"/>
        <v>0</v>
      </c>
      <c r="AX714" s="3" t="b">
        <f t="shared" si="2155"/>
        <v>0</v>
      </c>
      <c r="AY714" s="3" t="b">
        <f t="shared" si="2155"/>
        <v>0</v>
      </c>
      <c r="AZ714" s="3" t="b">
        <f t="shared" si="2155"/>
        <v>0</v>
      </c>
    </row>
    <row r="715">
      <c r="A715" s="9" t="s">
        <v>769</v>
      </c>
      <c r="B715" s="3">
        <f t="shared" ref="B715:M715" si="2156">VALUE(MID($A715,B$1,1))</f>
        <v>0</v>
      </c>
      <c r="C715" s="3">
        <f t="shared" si="2156"/>
        <v>1</v>
      </c>
      <c r="D715" s="3">
        <f t="shared" si="2156"/>
        <v>1</v>
      </c>
      <c r="E715" s="3">
        <f t="shared" si="2156"/>
        <v>1</v>
      </c>
      <c r="F715" s="3">
        <f t="shared" si="2156"/>
        <v>0</v>
      </c>
      <c r="G715" s="3">
        <f t="shared" si="2156"/>
        <v>1</v>
      </c>
      <c r="H715" s="3">
        <f t="shared" si="2156"/>
        <v>0</v>
      </c>
      <c r="I715" s="3">
        <f t="shared" si="2156"/>
        <v>1</v>
      </c>
      <c r="J715" s="3">
        <f t="shared" si="2156"/>
        <v>1</v>
      </c>
      <c r="K715" s="3">
        <f t="shared" si="2156"/>
        <v>0</v>
      </c>
      <c r="L715" s="3">
        <f t="shared" si="2156"/>
        <v>0</v>
      </c>
      <c r="M715" s="3">
        <f t="shared" si="2156"/>
        <v>1</v>
      </c>
      <c r="AA715" s="3">
        <f t="shared" si="8"/>
        <v>1881</v>
      </c>
      <c r="AB715" s="7" t="b">
        <v>1</v>
      </c>
      <c r="AC715" s="3" t="b">
        <f t="shared" si="9"/>
        <v>1</v>
      </c>
      <c r="AD715" s="3" t="b">
        <f t="shared" ref="AD715:AN715" si="2157">AND(AC715,C715=P$15)</f>
        <v>0</v>
      </c>
      <c r="AE715" s="3" t="b">
        <f t="shared" si="2157"/>
        <v>0</v>
      </c>
      <c r="AF715" s="3" t="b">
        <f t="shared" si="2157"/>
        <v>0</v>
      </c>
      <c r="AG715" s="3" t="b">
        <f t="shared" si="2157"/>
        <v>0</v>
      </c>
      <c r="AH715" s="3" t="b">
        <f t="shared" si="2157"/>
        <v>0</v>
      </c>
      <c r="AI715" s="3" t="b">
        <f t="shared" si="2157"/>
        <v>0</v>
      </c>
      <c r="AJ715" s="3" t="b">
        <f t="shared" si="2157"/>
        <v>0</v>
      </c>
      <c r="AK715" s="3" t="b">
        <f t="shared" si="2157"/>
        <v>0</v>
      </c>
      <c r="AL715" s="3" t="b">
        <f t="shared" si="2157"/>
        <v>0</v>
      </c>
      <c r="AM715" s="3" t="b">
        <f t="shared" si="2157"/>
        <v>0</v>
      </c>
      <c r="AN715" s="8" t="b">
        <f t="shared" si="2157"/>
        <v>0</v>
      </c>
      <c r="AO715" s="10" t="b">
        <f t="shared" si="11"/>
        <v>0</v>
      </c>
      <c r="AP715" s="3" t="b">
        <f t="shared" ref="AP715:AZ715" si="2158">AND(AO715,C715=P$21)</f>
        <v>0</v>
      </c>
      <c r="AQ715" s="3" t="b">
        <f t="shared" si="2158"/>
        <v>0</v>
      </c>
      <c r="AR715" s="3" t="b">
        <f t="shared" si="2158"/>
        <v>0</v>
      </c>
      <c r="AS715" s="3" t="b">
        <f t="shared" si="2158"/>
        <v>0</v>
      </c>
      <c r="AT715" s="3" t="b">
        <f t="shared" si="2158"/>
        <v>0</v>
      </c>
      <c r="AU715" s="3" t="b">
        <f t="shared" si="2158"/>
        <v>0</v>
      </c>
      <c r="AV715" s="3" t="b">
        <f t="shared" si="2158"/>
        <v>0</v>
      </c>
      <c r="AW715" s="3" t="b">
        <f t="shared" si="2158"/>
        <v>0</v>
      </c>
      <c r="AX715" s="3" t="b">
        <f t="shared" si="2158"/>
        <v>0</v>
      </c>
      <c r="AY715" s="3" t="b">
        <f t="shared" si="2158"/>
        <v>0</v>
      </c>
      <c r="AZ715" s="3" t="b">
        <f t="shared" si="2158"/>
        <v>0</v>
      </c>
    </row>
    <row r="716">
      <c r="A716" s="9" t="s">
        <v>770</v>
      </c>
      <c r="B716" s="3">
        <f t="shared" ref="B716:M716" si="2159">VALUE(MID($A716,B$1,1))</f>
        <v>0</v>
      </c>
      <c r="C716" s="3">
        <f t="shared" si="2159"/>
        <v>1</v>
      </c>
      <c r="D716" s="3">
        <f t="shared" si="2159"/>
        <v>0</v>
      </c>
      <c r="E716" s="3">
        <f t="shared" si="2159"/>
        <v>1</v>
      </c>
      <c r="F716" s="3">
        <f t="shared" si="2159"/>
        <v>1</v>
      </c>
      <c r="G716" s="3">
        <f t="shared" si="2159"/>
        <v>0</v>
      </c>
      <c r="H716" s="3">
        <f t="shared" si="2159"/>
        <v>1</v>
      </c>
      <c r="I716" s="3">
        <f t="shared" si="2159"/>
        <v>0</v>
      </c>
      <c r="J716" s="3">
        <f t="shared" si="2159"/>
        <v>1</v>
      </c>
      <c r="K716" s="3">
        <f t="shared" si="2159"/>
        <v>0</v>
      </c>
      <c r="L716" s="3">
        <f t="shared" si="2159"/>
        <v>1</v>
      </c>
      <c r="M716" s="3">
        <f t="shared" si="2159"/>
        <v>1</v>
      </c>
      <c r="AA716" s="3">
        <f t="shared" si="8"/>
        <v>1451</v>
      </c>
      <c r="AB716" s="7" t="b">
        <v>1</v>
      </c>
      <c r="AC716" s="3" t="b">
        <f t="shared" si="9"/>
        <v>1</v>
      </c>
      <c r="AD716" s="3" t="b">
        <f t="shared" ref="AD716:AN716" si="2160">AND(AC716,C716=P$15)</f>
        <v>0</v>
      </c>
      <c r="AE716" s="3" t="b">
        <f t="shared" si="2160"/>
        <v>0</v>
      </c>
      <c r="AF716" s="3" t="b">
        <f t="shared" si="2160"/>
        <v>0</v>
      </c>
      <c r="AG716" s="3" t="b">
        <f t="shared" si="2160"/>
        <v>0</v>
      </c>
      <c r="AH716" s="3" t="b">
        <f t="shared" si="2160"/>
        <v>0</v>
      </c>
      <c r="AI716" s="3" t="b">
        <f t="shared" si="2160"/>
        <v>0</v>
      </c>
      <c r="AJ716" s="3" t="b">
        <f t="shared" si="2160"/>
        <v>0</v>
      </c>
      <c r="AK716" s="3" t="b">
        <f t="shared" si="2160"/>
        <v>0</v>
      </c>
      <c r="AL716" s="3" t="b">
        <f t="shared" si="2160"/>
        <v>0</v>
      </c>
      <c r="AM716" s="3" t="b">
        <f t="shared" si="2160"/>
        <v>0</v>
      </c>
      <c r="AN716" s="8" t="b">
        <f t="shared" si="2160"/>
        <v>0</v>
      </c>
      <c r="AO716" s="10" t="b">
        <f t="shared" si="11"/>
        <v>0</v>
      </c>
      <c r="AP716" s="3" t="b">
        <f t="shared" ref="AP716:AZ716" si="2161">AND(AO716,C716=P$21)</f>
        <v>0</v>
      </c>
      <c r="AQ716" s="3" t="b">
        <f t="shared" si="2161"/>
        <v>0</v>
      </c>
      <c r="AR716" s="3" t="b">
        <f t="shared" si="2161"/>
        <v>0</v>
      </c>
      <c r="AS716" s="3" t="b">
        <f t="shared" si="2161"/>
        <v>0</v>
      </c>
      <c r="AT716" s="3" t="b">
        <f t="shared" si="2161"/>
        <v>0</v>
      </c>
      <c r="AU716" s="3" t="b">
        <f t="shared" si="2161"/>
        <v>0</v>
      </c>
      <c r="AV716" s="3" t="b">
        <f t="shared" si="2161"/>
        <v>0</v>
      </c>
      <c r="AW716" s="3" t="b">
        <f t="shared" si="2161"/>
        <v>0</v>
      </c>
      <c r="AX716" s="3" t="b">
        <f t="shared" si="2161"/>
        <v>0</v>
      </c>
      <c r="AY716" s="3" t="b">
        <f t="shared" si="2161"/>
        <v>0</v>
      </c>
      <c r="AZ716" s="3" t="b">
        <f t="shared" si="2161"/>
        <v>0</v>
      </c>
    </row>
    <row r="717">
      <c r="A717" s="9" t="s">
        <v>771</v>
      </c>
      <c r="B717" s="3">
        <f t="shared" ref="B717:M717" si="2162">VALUE(MID($A717,B$1,1))</f>
        <v>0</v>
      </c>
      <c r="C717" s="3">
        <f t="shared" si="2162"/>
        <v>0</v>
      </c>
      <c r="D717" s="3">
        <f t="shared" si="2162"/>
        <v>0</v>
      </c>
      <c r="E717" s="3">
        <f t="shared" si="2162"/>
        <v>0</v>
      </c>
      <c r="F717" s="3">
        <f t="shared" si="2162"/>
        <v>1</v>
      </c>
      <c r="G717" s="3">
        <f t="shared" si="2162"/>
        <v>0</v>
      </c>
      <c r="H717" s="3">
        <f t="shared" si="2162"/>
        <v>1</v>
      </c>
      <c r="I717" s="3">
        <f t="shared" si="2162"/>
        <v>0</v>
      </c>
      <c r="J717" s="3">
        <f t="shared" si="2162"/>
        <v>1</v>
      </c>
      <c r="K717" s="3">
        <f t="shared" si="2162"/>
        <v>0</v>
      </c>
      <c r="L717" s="3">
        <f t="shared" si="2162"/>
        <v>1</v>
      </c>
      <c r="M717" s="3">
        <f t="shared" si="2162"/>
        <v>0</v>
      </c>
      <c r="AA717" s="3">
        <f t="shared" si="8"/>
        <v>170</v>
      </c>
      <c r="AB717" s="7" t="b">
        <v>1</v>
      </c>
      <c r="AC717" s="3" t="b">
        <f t="shared" si="9"/>
        <v>1</v>
      </c>
      <c r="AD717" s="3" t="b">
        <f t="shared" ref="AD717:AN717" si="2163">AND(AC717,C717=P$15)</f>
        <v>1</v>
      </c>
      <c r="AE717" s="3" t="b">
        <f t="shared" si="2163"/>
        <v>0</v>
      </c>
      <c r="AF717" s="3" t="b">
        <f t="shared" si="2163"/>
        <v>0</v>
      </c>
      <c r="AG717" s="3" t="b">
        <f t="shared" si="2163"/>
        <v>0</v>
      </c>
      <c r="AH717" s="3" t="b">
        <f t="shared" si="2163"/>
        <v>0</v>
      </c>
      <c r="AI717" s="3" t="b">
        <f t="shared" si="2163"/>
        <v>0</v>
      </c>
      <c r="AJ717" s="3" t="b">
        <f t="shared" si="2163"/>
        <v>0</v>
      </c>
      <c r="AK717" s="3" t="b">
        <f t="shared" si="2163"/>
        <v>0</v>
      </c>
      <c r="AL717" s="3" t="b">
        <f t="shared" si="2163"/>
        <v>0</v>
      </c>
      <c r="AM717" s="3" t="b">
        <f t="shared" si="2163"/>
        <v>0</v>
      </c>
      <c r="AN717" s="8" t="b">
        <f t="shared" si="2163"/>
        <v>0</v>
      </c>
      <c r="AO717" s="10" t="b">
        <f t="shared" si="11"/>
        <v>0</v>
      </c>
      <c r="AP717" s="3" t="b">
        <f t="shared" ref="AP717:AZ717" si="2164">AND(AO717,C717=P$21)</f>
        <v>0</v>
      </c>
      <c r="AQ717" s="3" t="b">
        <f t="shared" si="2164"/>
        <v>0</v>
      </c>
      <c r="AR717" s="3" t="b">
        <f t="shared" si="2164"/>
        <v>0</v>
      </c>
      <c r="AS717" s="3" t="b">
        <f t="shared" si="2164"/>
        <v>0</v>
      </c>
      <c r="AT717" s="3" t="b">
        <f t="shared" si="2164"/>
        <v>0</v>
      </c>
      <c r="AU717" s="3" t="b">
        <f t="shared" si="2164"/>
        <v>0</v>
      </c>
      <c r="AV717" s="3" t="b">
        <f t="shared" si="2164"/>
        <v>0</v>
      </c>
      <c r="AW717" s="3" t="b">
        <f t="shared" si="2164"/>
        <v>0</v>
      </c>
      <c r="AX717" s="3" t="b">
        <f t="shared" si="2164"/>
        <v>0</v>
      </c>
      <c r="AY717" s="3" t="b">
        <f t="shared" si="2164"/>
        <v>0</v>
      </c>
      <c r="AZ717" s="3" t="b">
        <f t="shared" si="2164"/>
        <v>0</v>
      </c>
    </row>
    <row r="718">
      <c r="A718" s="9" t="s">
        <v>772</v>
      </c>
      <c r="B718" s="3">
        <f t="shared" ref="B718:M718" si="2165">VALUE(MID($A718,B$1,1))</f>
        <v>1</v>
      </c>
      <c r="C718" s="3">
        <f t="shared" si="2165"/>
        <v>0</v>
      </c>
      <c r="D718" s="3">
        <f t="shared" si="2165"/>
        <v>0</v>
      </c>
      <c r="E718" s="3">
        <f t="shared" si="2165"/>
        <v>1</v>
      </c>
      <c r="F718" s="3">
        <f t="shared" si="2165"/>
        <v>0</v>
      </c>
      <c r="G718" s="3">
        <f t="shared" si="2165"/>
        <v>0</v>
      </c>
      <c r="H718" s="3">
        <f t="shared" si="2165"/>
        <v>0</v>
      </c>
      <c r="I718" s="3">
        <f t="shared" si="2165"/>
        <v>1</v>
      </c>
      <c r="J718" s="3">
        <f t="shared" si="2165"/>
        <v>0</v>
      </c>
      <c r="K718" s="3">
        <f t="shared" si="2165"/>
        <v>0</v>
      </c>
      <c r="L718" s="3">
        <f t="shared" si="2165"/>
        <v>0</v>
      </c>
      <c r="M718" s="3">
        <f t="shared" si="2165"/>
        <v>1</v>
      </c>
      <c r="AA718" s="3">
        <f t="shared" si="8"/>
        <v>2321</v>
      </c>
      <c r="AB718" s="7" t="b">
        <v>1</v>
      </c>
      <c r="AC718" s="3" t="b">
        <f t="shared" si="9"/>
        <v>0</v>
      </c>
      <c r="AD718" s="3" t="b">
        <f t="shared" ref="AD718:AN718" si="2166">AND(AC718,C718=P$15)</f>
        <v>0</v>
      </c>
      <c r="AE718" s="3" t="b">
        <f t="shared" si="2166"/>
        <v>0</v>
      </c>
      <c r="AF718" s="3" t="b">
        <f t="shared" si="2166"/>
        <v>0</v>
      </c>
      <c r="AG718" s="3" t="b">
        <f t="shared" si="2166"/>
        <v>0</v>
      </c>
      <c r="AH718" s="3" t="b">
        <f t="shared" si="2166"/>
        <v>0</v>
      </c>
      <c r="AI718" s="3" t="b">
        <f t="shared" si="2166"/>
        <v>0</v>
      </c>
      <c r="AJ718" s="3" t="b">
        <f t="shared" si="2166"/>
        <v>0</v>
      </c>
      <c r="AK718" s="3" t="b">
        <f t="shared" si="2166"/>
        <v>0</v>
      </c>
      <c r="AL718" s="3" t="b">
        <f t="shared" si="2166"/>
        <v>0</v>
      </c>
      <c r="AM718" s="3" t="b">
        <f t="shared" si="2166"/>
        <v>0</v>
      </c>
      <c r="AN718" s="8" t="b">
        <f t="shared" si="2166"/>
        <v>0</v>
      </c>
      <c r="AO718" s="10" t="b">
        <f t="shared" si="11"/>
        <v>1</v>
      </c>
      <c r="AP718" s="3" t="b">
        <f t="shared" ref="AP718:AZ718" si="2167">AND(AO718,C718=P$21)</f>
        <v>1</v>
      </c>
      <c r="AQ718" s="3" t="b">
        <f t="shared" si="2167"/>
        <v>0</v>
      </c>
      <c r="AR718" s="3" t="b">
        <f t="shared" si="2167"/>
        <v>0</v>
      </c>
      <c r="AS718" s="3" t="b">
        <f t="shared" si="2167"/>
        <v>0</v>
      </c>
      <c r="AT718" s="3" t="b">
        <f t="shared" si="2167"/>
        <v>0</v>
      </c>
      <c r="AU718" s="3" t="b">
        <f t="shared" si="2167"/>
        <v>0</v>
      </c>
      <c r="AV718" s="3" t="b">
        <f t="shared" si="2167"/>
        <v>0</v>
      </c>
      <c r="AW718" s="3" t="b">
        <f t="shared" si="2167"/>
        <v>0</v>
      </c>
      <c r="AX718" s="3" t="b">
        <f t="shared" si="2167"/>
        <v>0</v>
      </c>
      <c r="AY718" s="3" t="b">
        <f t="shared" si="2167"/>
        <v>0</v>
      </c>
      <c r="AZ718" s="3" t="b">
        <f t="shared" si="2167"/>
        <v>0</v>
      </c>
    </row>
    <row r="719">
      <c r="A719" s="9" t="s">
        <v>773</v>
      </c>
      <c r="B719" s="3">
        <f t="shared" ref="B719:M719" si="2168">VALUE(MID($A719,B$1,1))</f>
        <v>1</v>
      </c>
      <c r="C719" s="3">
        <f t="shared" si="2168"/>
        <v>1</v>
      </c>
      <c r="D719" s="3">
        <f t="shared" si="2168"/>
        <v>0</v>
      </c>
      <c r="E719" s="3">
        <f t="shared" si="2168"/>
        <v>0</v>
      </c>
      <c r="F719" s="3">
        <f t="shared" si="2168"/>
        <v>0</v>
      </c>
      <c r="G719" s="3">
        <f t="shared" si="2168"/>
        <v>1</v>
      </c>
      <c r="H719" s="3">
        <f t="shared" si="2168"/>
        <v>1</v>
      </c>
      <c r="I719" s="3">
        <f t="shared" si="2168"/>
        <v>0</v>
      </c>
      <c r="J719" s="3">
        <f t="shared" si="2168"/>
        <v>0</v>
      </c>
      <c r="K719" s="3">
        <f t="shared" si="2168"/>
        <v>1</v>
      </c>
      <c r="L719" s="3">
        <f t="shared" si="2168"/>
        <v>1</v>
      </c>
      <c r="M719" s="3">
        <f t="shared" si="2168"/>
        <v>1</v>
      </c>
      <c r="AA719" s="3">
        <f t="shared" si="8"/>
        <v>3175</v>
      </c>
      <c r="AB719" s="7" t="b">
        <v>1</v>
      </c>
      <c r="AC719" s="3" t="b">
        <f t="shared" si="9"/>
        <v>0</v>
      </c>
      <c r="AD719" s="3" t="b">
        <f t="shared" ref="AD719:AN719" si="2169">AND(AC719,C719=P$15)</f>
        <v>0</v>
      </c>
      <c r="AE719" s="3" t="b">
        <f t="shared" si="2169"/>
        <v>0</v>
      </c>
      <c r="AF719" s="3" t="b">
        <f t="shared" si="2169"/>
        <v>0</v>
      </c>
      <c r="AG719" s="3" t="b">
        <f t="shared" si="2169"/>
        <v>0</v>
      </c>
      <c r="AH719" s="3" t="b">
        <f t="shared" si="2169"/>
        <v>0</v>
      </c>
      <c r="AI719" s="3" t="b">
        <f t="shared" si="2169"/>
        <v>0</v>
      </c>
      <c r="AJ719" s="3" t="b">
        <f t="shared" si="2169"/>
        <v>0</v>
      </c>
      <c r="AK719" s="3" t="b">
        <f t="shared" si="2169"/>
        <v>0</v>
      </c>
      <c r="AL719" s="3" t="b">
        <f t="shared" si="2169"/>
        <v>0</v>
      </c>
      <c r="AM719" s="3" t="b">
        <f t="shared" si="2169"/>
        <v>0</v>
      </c>
      <c r="AN719" s="8" t="b">
        <f t="shared" si="2169"/>
        <v>0</v>
      </c>
      <c r="AO719" s="10" t="b">
        <f t="shared" si="11"/>
        <v>1</v>
      </c>
      <c r="AP719" s="3" t="b">
        <f t="shared" ref="AP719:AZ719" si="2170">AND(AO719,C719=P$21)</f>
        <v>0</v>
      </c>
      <c r="AQ719" s="3" t="b">
        <f t="shared" si="2170"/>
        <v>0</v>
      </c>
      <c r="AR719" s="3" t="b">
        <f t="shared" si="2170"/>
        <v>0</v>
      </c>
      <c r="AS719" s="3" t="b">
        <f t="shared" si="2170"/>
        <v>0</v>
      </c>
      <c r="AT719" s="3" t="b">
        <f t="shared" si="2170"/>
        <v>0</v>
      </c>
      <c r="AU719" s="3" t="b">
        <f t="shared" si="2170"/>
        <v>0</v>
      </c>
      <c r="AV719" s="3" t="b">
        <f t="shared" si="2170"/>
        <v>0</v>
      </c>
      <c r="AW719" s="3" t="b">
        <f t="shared" si="2170"/>
        <v>0</v>
      </c>
      <c r="AX719" s="3" t="b">
        <f t="shared" si="2170"/>
        <v>0</v>
      </c>
      <c r="AY719" s="3" t="b">
        <f t="shared" si="2170"/>
        <v>0</v>
      </c>
      <c r="AZ719" s="3" t="b">
        <f t="shared" si="2170"/>
        <v>0</v>
      </c>
    </row>
    <row r="720">
      <c r="A720" s="9" t="s">
        <v>774</v>
      </c>
      <c r="B720" s="3">
        <f t="shared" ref="B720:M720" si="2171">VALUE(MID($A720,B$1,1))</f>
        <v>1</v>
      </c>
      <c r="C720" s="3">
        <f t="shared" si="2171"/>
        <v>0</v>
      </c>
      <c r="D720" s="3">
        <f t="shared" si="2171"/>
        <v>1</v>
      </c>
      <c r="E720" s="3">
        <f t="shared" si="2171"/>
        <v>1</v>
      </c>
      <c r="F720" s="3">
        <f t="shared" si="2171"/>
        <v>0</v>
      </c>
      <c r="G720" s="3">
        <f t="shared" si="2171"/>
        <v>1</v>
      </c>
      <c r="H720" s="3">
        <f t="shared" si="2171"/>
        <v>1</v>
      </c>
      <c r="I720" s="3">
        <f t="shared" si="2171"/>
        <v>0</v>
      </c>
      <c r="J720" s="3">
        <f t="shared" si="2171"/>
        <v>1</v>
      </c>
      <c r="K720" s="3">
        <f t="shared" si="2171"/>
        <v>0</v>
      </c>
      <c r="L720" s="3">
        <f t="shared" si="2171"/>
        <v>0</v>
      </c>
      <c r="M720" s="3">
        <f t="shared" si="2171"/>
        <v>0</v>
      </c>
      <c r="AA720" s="3">
        <f t="shared" si="8"/>
        <v>2920</v>
      </c>
      <c r="AB720" s="7" t="b">
        <v>1</v>
      </c>
      <c r="AC720" s="3" t="b">
        <f t="shared" si="9"/>
        <v>0</v>
      </c>
      <c r="AD720" s="3" t="b">
        <f t="shared" ref="AD720:AN720" si="2172">AND(AC720,C720=P$15)</f>
        <v>0</v>
      </c>
      <c r="AE720" s="3" t="b">
        <f t="shared" si="2172"/>
        <v>0</v>
      </c>
      <c r="AF720" s="3" t="b">
        <f t="shared" si="2172"/>
        <v>0</v>
      </c>
      <c r="AG720" s="3" t="b">
        <f t="shared" si="2172"/>
        <v>0</v>
      </c>
      <c r="AH720" s="3" t="b">
        <f t="shared" si="2172"/>
        <v>0</v>
      </c>
      <c r="AI720" s="3" t="b">
        <f t="shared" si="2172"/>
        <v>0</v>
      </c>
      <c r="AJ720" s="3" t="b">
        <f t="shared" si="2172"/>
        <v>0</v>
      </c>
      <c r="AK720" s="3" t="b">
        <f t="shared" si="2172"/>
        <v>0</v>
      </c>
      <c r="AL720" s="3" t="b">
        <f t="shared" si="2172"/>
        <v>0</v>
      </c>
      <c r="AM720" s="3" t="b">
        <f t="shared" si="2172"/>
        <v>0</v>
      </c>
      <c r="AN720" s="8" t="b">
        <f t="shared" si="2172"/>
        <v>0</v>
      </c>
      <c r="AO720" s="10" t="b">
        <f t="shared" si="11"/>
        <v>1</v>
      </c>
      <c r="AP720" s="3" t="b">
        <f t="shared" ref="AP720:AZ720" si="2173">AND(AO720,C720=P$21)</f>
        <v>1</v>
      </c>
      <c r="AQ720" s="3" t="b">
        <f t="shared" si="2173"/>
        <v>1</v>
      </c>
      <c r="AR720" s="3" t="b">
        <f t="shared" si="2173"/>
        <v>0</v>
      </c>
      <c r="AS720" s="3" t="b">
        <f t="shared" si="2173"/>
        <v>0</v>
      </c>
      <c r="AT720" s="3" t="b">
        <f t="shared" si="2173"/>
        <v>0</v>
      </c>
      <c r="AU720" s="3" t="b">
        <f t="shared" si="2173"/>
        <v>0</v>
      </c>
      <c r="AV720" s="3" t="b">
        <f t="shared" si="2173"/>
        <v>0</v>
      </c>
      <c r="AW720" s="3" t="b">
        <f t="shared" si="2173"/>
        <v>0</v>
      </c>
      <c r="AX720" s="3" t="b">
        <f t="shared" si="2173"/>
        <v>0</v>
      </c>
      <c r="AY720" s="3" t="b">
        <f t="shared" si="2173"/>
        <v>0</v>
      </c>
      <c r="AZ720" s="3" t="b">
        <f t="shared" si="2173"/>
        <v>0</v>
      </c>
    </row>
    <row r="721">
      <c r="A721" s="9" t="s">
        <v>775</v>
      </c>
      <c r="B721" s="3">
        <f t="shared" ref="B721:M721" si="2174">VALUE(MID($A721,B$1,1))</f>
        <v>1</v>
      </c>
      <c r="C721" s="3">
        <f t="shared" si="2174"/>
        <v>0</v>
      </c>
      <c r="D721" s="3">
        <f t="shared" si="2174"/>
        <v>1</v>
      </c>
      <c r="E721" s="3">
        <f t="shared" si="2174"/>
        <v>1</v>
      </c>
      <c r="F721" s="3">
        <f t="shared" si="2174"/>
        <v>1</v>
      </c>
      <c r="G721" s="3">
        <f t="shared" si="2174"/>
        <v>0</v>
      </c>
      <c r="H721" s="3">
        <f t="shared" si="2174"/>
        <v>1</v>
      </c>
      <c r="I721" s="3">
        <f t="shared" si="2174"/>
        <v>0</v>
      </c>
      <c r="J721" s="3">
        <f t="shared" si="2174"/>
        <v>0</v>
      </c>
      <c r="K721" s="3">
        <f t="shared" si="2174"/>
        <v>0</v>
      </c>
      <c r="L721" s="3">
        <f t="shared" si="2174"/>
        <v>0</v>
      </c>
      <c r="M721" s="3">
        <f t="shared" si="2174"/>
        <v>0</v>
      </c>
      <c r="AA721" s="3">
        <f t="shared" si="8"/>
        <v>2976</v>
      </c>
      <c r="AB721" s="7" t="b">
        <v>1</v>
      </c>
      <c r="AC721" s="3" t="b">
        <f t="shared" si="9"/>
        <v>0</v>
      </c>
      <c r="AD721" s="3" t="b">
        <f t="shared" ref="AD721:AN721" si="2175">AND(AC721,C721=P$15)</f>
        <v>0</v>
      </c>
      <c r="AE721" s="3" t="b">
        <f t="shared" si="2175"/>
        <v>0</v>
      </c>
      <c r="AF721" s="3" t="b">
        <f t="shared" si="2175"/>
        <v>0</v>
      </c>
      <c r="AG721" s="3" t="b">
        <f t="shared" si="2175"/>
        <v>0</v>
      </c>
      <c r="AH721" s="3" t="b">
        <f t="shared" si="2175"/>
        <v>0</v>
      </c>
      <c r="AI721" s="3" t="b">
        <f t="shared" si="2175"/>
        <v>0</v>
      </c>
      <c r="AJ721" s="3" t="b">
        <f t="shared" si="2175"/>
        <v>0</v>
      </c>
      <c r="AK721" s="3" t="b">
        <f t="shared" si="2175"/>
        <v>0</v>
      </c>
      <c r="AL721" s="3" t="b">
        <f t="shared" si="2175"/>
        <v>0</v>
      </c>
      <c r="AM721" s="3" t="b">
        <f t="shared" si="2175"/>
        <v>0</v>
      </c>
      <c r="AN721" s="8" t="b">
        <f t="shared" si="2175"/>
        <v>0</v>
      </c>
      <c r="AO721" s="10" t="b">
        <f t="shared" si="11"/>
        <v>1</v>
      </c>
      <c r="AP721" s="3" t="b">
        <f t="shared" ref="AP721:AZ721" si="2176">AND(AO721,C721=P$21)</f>
        <v>1</v>
      </c>
      <c r="AQ721" s="3" t="b">
        <f t="shared" si="2176"/>
        <v>1</v>
      </c>
      <c r="AR721" s="3" t="b">
        <f t="shared" si="2176"/>
        <v>0</v>
      </c>
      <c r="AS721" s="3" t="b">
        <f t="shared" si="2176"/>
        <v>0</v>
      </c>
      <c r="AT721" s="3" t="b">
        <f t="shared" si="2176"/>
        <v>0</v>
      </c>
      <c r="AU721" s="3" t="b">
        <f t="shared" si="2176"/>
        <v>0</v>
      </c>
      <c r="AV721" s="3" t="b">
        <f t="shared" si="2176"/>
        <v>0</v>
      </c>
      <c r="AW721" s="3" t="b">
        <f t="shared" si="2176"/>
        <v>0</v>
      </c>
      <c r="AX721" s="3" t="b">
        <f t="shared" si="2176"/>
        <v>0</v>
      </c>
      <c r="AY721" s="3" t="b">
        <f t="shared" si="2176"/>
        <v>0</v>
      </c>
      <c r="AZ721" s="3" t="b">
        <f t="shared" si="2176"/>
        <v>0</v>
      </c>
    </row>
    <row r="722">
      <c r="A722" s="9" t="s">
        <v>776</v>
      </c>
      <c r="B722" s="3">
        <f t="shared" ref="B722:M722" si="2177">VALUE(MID($A722,B$1,1))</f>
        <v>1</v>
      </c>
      <c r="C722" s="3">
        <f t="shared" si="2177"/>
        <v>1</v>
      </c>
      <c r="D722" s="3">
        <f t="shared" si="2177"/>
        <v>1</v>
      </c>
      <c r="E722" s="3">
        <f t="shared" si="2177"/>
        <v>1</v>
      </c>
      <c r="F722" s="3">
        <f t="shared" si="2177"/>
        <v>0</v>
      </c>
      <c r="G722" s="3">
        <f t="shared" si="2177"/>
        <v>0</v>
      </c>
      <c r="H722" s="3">
        <f t="shared" si="2177"/>
        <v>1</v>
      </c>
      <c r="I722" s="3">
        <f t="shared" si="2177"/>
        <v>1</v>
      </c>
      <c r="J722" s="3">
        <f t="shared" si="2177"/>
        <v>0</v>
      </c>
      <c r="K722" s="3">
        <f t="shared" si="2177"/>
        <v>0</v>
      </c>
      <c r="L722" s="3">
        <f t="shared" si="2177"/>
        <v>0</v>
      </c>
      <c r="M722" s="3">
        <f t="shared" si="2177"/>
        <v>0</v>
      </c>
      <c r="AA722" s="3">
        <f t="shared" si="8"/>
        <v>3888</v>
      </c>
      <c r="AB722" s="7" t="b">
        <v>1</v>
      </c>
      <c r="AC722" s="3" t="b">
        <f t="shared" si="9"/>
        <v>0</v>
      </c>
      <c r="AD722" s="3" t="b">
        <f t="shared" ref="AD722:AN722" si="2178">AND(AC722,C722=P$15)</f>
        <v>0</v>
      </c>
      <c r="AE722" s="3" t="b">
        <f t="shared" si="2178"/>
        <v>0</v>
      </c>
      <c r="AF722" s="3" t="b">
        <f t="shared" si="2178"/>
        <v>0</v>
      </c>
      <c r="AG722" s="3" t="b">
        <f t="shared" si="2178"/>
        <v>0</v>
      </c>
      <c r="AH722" s="3" t="b">
        <f t="shared" si="2178"/>
        <v>0</v>
      </c>
      <c r="AI722" s="3" t="b">
        <f t="shared" si="2178"/>
        <v>0</v>
      </c>
      <c r="AJ722" s="3" t="b">
        <f t="shared" si="2178"/>
        <v>0</v>
      </c>
      <c r="AK722" s="3" t="b">
        <f t="shared" si="2178"/>
        <v>0</v>
      </c>
      <c r="AL722" s="3" t="b">
        <f t="shared" si="2178"/>
        <v>0</v>
      </c>
      <c r="AM722" s="3" t="b">
        <f t="shared" si="2178"/>
        <v>0</v>
      </c>
      <c r="AN722" s="8" t="b">
        <f t="shared" si="2178"/>
        <v>0</v>
      </c>
      <c r="AO722" s="10" t="b">
        <f t="shared" si="11"/>
        <v>1</v>
      </c>
      <c r="AP722" s="3" t="b">
        <f t="shared" ref="AP722:AZ722" si="2179">AND(AO722,C722=P$21)</f>
        <v>0</v>
      </c>
      <c r="AQ722" s="3" t="b">
        <f t="shared" si="2179"/>
        <v>0</v>
      </c>
      <c r="AR722" s="3" t="b">
        <f t="shared" si="2179"/>
        <v>0</v>
      </c>
      <c r="AS722" s="3" t="b">
        <f t="shared" si="2179"/>
        <v>0</v>
      </c>
      <c r="AT722" s="3" t="b">
        <f t="shared" si="2179"/>
        <v>0</v>
      </c>
      <c r="AU722" s="3" t="b">
        <f t="shared" si="2179"/>
        <v>0</v>
      </c>
      <c r="AV722" s="3" t="b">
        <f t="shared" si="2179"/>
        <v>0</v>
      </c>
      <c r="AW722" s="3" t="b">
        <f t="shared" si="2179"/>
        <v>0</v>
      </c>
      <c r="AX722" s="3" t="b">
        <f t="shared" si="2179"/>
        <v>0</v>
      </c>
      <c r="AY722" s="3" t="b">
        <f t="shared" si="2179"/>
        <v>0</v>
      </c>
      <c r="AZ722" s="3" t="b">
        <f t="shared" si="2179"/>
        <v>0</v>
      </c>
    </row>
    <row r="723">
      <c r="A723" s="9" t="s">
        <v>777</v>
      </c>
      <c r="B723" s="3">
        <f t="shared" ref="B723:M723" si="2180">VALUE(MID($A723,B$1,1))</f>
        <v>0</v>
      </c>
      <c r="C723" s="3">
        <f t="shared" si="2180"/>
        <v>0</v>
      </c>
      <c r="D723" s="3">
        <f t="shared" si="2180"/>
        <v>0</v>
      </c>
      <c r="E723" s="3">
        <f t="shared" si="2180"/>
        <v>1</v>
      </c>
      <c r="F723" s="3">
        <f t="shared" si="2180"/>
        <v>1</v>
      </c>
      <c r="G723" s="3">
        <f t="shared" si="2180"/>
        <v>1</v>
      </c>
      <c r="H723" s="3">
        <f t="shared" si="2180"/>
        <v>1</v>
      </c>
      <c r="I723" s="3">
        <f t="shared" si="2180"/>
        <v>0</v>
      </c>
      <c r="J723" s="3">
        <f t="shared" si="2180"/>
        <v>0</v>
      </c>
      <c r="K723" s="3">
        <f t="shared" si="2180"/>
        <v>1</v>
      </c>
      <c r="L723" s="3">
        <f t="shared" si="2180"/>
        <v>1</v>
      </c>
      <c r="M723" s="3">
        <f t="shared" si="2180"/>
        <v>0</v>
      </c>
      <c r="AA723" s="3">
        <f t="shared" si="8"/>
        <v>486</v>
      </c>
      <c r="AB723" s="7" t="b">
        <v>1</v>
      </c>
      <c r="AC723" s="3" t="b">
        <f t="shared" si="9"/>
        <v>1</v>
      </c>
      <c r="AD723" s="3" t="b">
        <f t="shared" ref="AD723:AN723" si="2181">AND(AC723,C723=P$15)</f>
        <v>1</v>
      </c>
      <c r="AE723" s="3" t="b">
        <f t="shared" si="2181"/>
        <v>0</v>
      </c>
      <c r="AF723" s="3" t="b">
        <f t="shared" si="2181"/>
        <v>0</v>
      </c>
      <c r="AG723" s="3" t="b">
        <f t="shared" si="2181"/>
        <v>0</v>
      </c>
      <c r="AH723" s="3" t="b">
        <f t="shared" si="2181"/>
        <v>0</v>
      </c>
      <c r="AI723" s="3" t="b">
        <f t="shared" si="2181"/>
        <v>0</v>
      </c>
      <c r="AJ723" s="3" t="b">
        <f t="shared" si="2181"/>
        <v>0</v>
      </c>
      <c r="AK723" s="3" t="b">
        <f t="shared" si="2181"/>
        <v>0</v>
      </c>
      <c r="AL723" s="3" t="b">
        <f t="shared" si="2181"/>
        <v>0</v>
      </c>
      <c r="AM723" s="3" t="b">
        <f t="shared" si="2181"/>
        <v>0</v>
      </c>
      <c r="AN723" s="8" t="b">
        <f t="shared" si="2181"/>
        <v>0</v>
      </c>
      <c r="AO723" s="10" t="b">
        <f t="shared" si="11"/>
        <v>0</v>
      </c>
      <c r="AP723" s="3" t="b">
        <f t="shared" ref="AP723:AZ723" si="2182">AND(AO723,C723=P$21)</f>
        <v>0</v>
      </c>
      <c r="AQ723" s="3" t="b">
        <f t="shared" si="2182"/>
        <v>0</v>
      </c>
      <c r="AR723" s="3" t="b">
        <f t="shared" si="2182"/>
        <v>0</v>
      </c>
      <c r="AS723" s="3" t="b">
        <f t="shared" si="2182"/>
        <v>0</v>
      </c>
      <c r="AT723" s="3" t="b">
        <f t="shared" si="2182"/>
        <v>0</v>
      </c>
      <c r="AU723" s="3" t="b">
        <f t="shared" si="2182"/>
        <v>0</v>
      </c>
      <c r="AV723" s="3" t="b">
        <f t="shared" si="2182"/>
        <v>0</v>
      </c>
      <c r="AW723" s="3" t="b">
        <f t="shared" si="2182"/>
        <v>0</v>
      </c>
      <c r="AX723" s="3" t="b">
        <f t="shared" si="2182"/>
        <v>0</v>
      </c>
      <c r="AY723" s="3" t="b">
        <f t="shared" si="2182"/>
        <v>0</v>
      </c>
      <c r="AZ723" s="3" t="b">
        <f t="shared" si="2182"/>
        <v>0</v>
      </c>
    </row>
    <row r="724">
      <c r="A724" s="9" t="s">
        <v>778</v>
      </c>
      <c r="B724" s="3">
        <f t="shared" ref="B724:M724" si="2183">VALUE(MID($A724,B$1,1))</f>
        <v>1</v>
      </c>
      <c r="C724" s="3">
        <f t="shared" si="2183"/>
        <v>1</v>
      </c>
      <c r="D724" s="3">
        <f t="shared" si="2183"/>
        <v>0</v>
      </c>
      <c r="E724" s="3">
        <f t="shared" si="2183"/>
        <v>0</v>
      </c>
      <c r="F724" s="3">
        <f t="shared" si="2183"/>
        <v>0</v>
      </c>
      <c r="G724" s="3">
        <f t="shared" si="2183"/>
        <v>1</v>
      </c>
      <c r="H724" s="3">
        <f t="shared" si="2183"/>
        <v>0</v>
      </c>
      <c r="I724" s="3">
        <f t="shared" si="2183"/>
        <v>0</v>
      </c>
      <c r="J724" s="3">
        <f t="shared" si="2183"/>
        <v>0</v>
      </c>
      <c r="K724" s="3">
        <f t="shared" si="2183"/>
        <v>0</v>
      </c>
      <c r="L724" s="3">
        <f t="shared" si="2183"/>
        <v>1</v>
      </c>
      <c r="M724" s="3">
        <f t="shared" si="2183"/>
        <v>1</v>
      </c>
      <c r="AA724" s="3">
        <f t="shared" si="8"/>
        <v>3139</v>
      </c>
      <c r="AB724" s="7" t="b">
        <v>1</v>
      </c>
      <c r="AC724" s="3" t="b">
        <f t="shared" si="9"/>
        <v>0</v>
      </c>
      <c r="AD724" s="3" t="b">
        <f t="shared" ref="AD724:AN724" si="2184">AND(AC724,C724=P$15)</f>
        <v>0</v>
      </c>
      <c r="AE724" s="3" t="b">
        <f t="shared" si="2184"/>
        <v>0</v>
      </c>
      <c r="AF724" s="3" t="b">
        <f t="shared" si="2184"/>
        <v>0</v>
      </c>
      <c r="AG724" s="3" t="b">
        <f t="shared" si="2184"/>
        <v>0</v>
      </c>
      <c r="AH724" s="3" t="b">
        <f t="shared" si="2184"/>
        <v>0</v>
      </c>
      <c r="AI724" s="3" t="b">
        <f t="shared" si="2184"/>
        <v>0</v>
      </c>
      <c r="AJ724" s="3" t="b">
        <f t="shared" si="2184"/>
        <v>0</v>
      </c>
      <c r="AK724" s="3" t="b">
        <f t="shared" si="2184"/>
        <v>0</v>
      </c>
      <c r="AL724" s="3" t="b">
        <f t="shared" si="2184"/>
        <v>0</v>
      </c>
      <c r="AM724" s="3" t="b">
        <f t="shared" si="2184"/>
        <v>0</v>
      </c>
      <c r="AN724" s="8" t="b">
        <f t="shared" si="2184"/>
        <v>0</v>
      </c>
      <c r="AO724" s="10" t="b">
        <f t="shared" si="11"/>
        <v>1</v>
      </c>
      <c r="AP724" s="3" t="b">
        <f t="shared" ref="AP724:AZ724" si="2185">AND(AO724,C724=P$21)</f>
        <v>0</v>
      </c>
      <c r="AQ724" s="3" t="b">
        <f t="shared" si="2185"/>
        <v>0</v>
      </c>
      <c r="AR724" s="3" t="b">
        <f t="shared" si="2185"/>
        <v>0</v>
      </c>
      <c r="AS724" s="3" t="b">
        <f t="shared" si="2185"/>
        <v>0</v>
      </c>
      <c r="AT724" s="3" t="b">
        <f t="shared" si="2185"/>
        <v>0</v>
      </c>
      <c r="AU724" s="3" t="b">
        <f t="shared" si="2185"/>
        <v>0</v>
      </c>
      <c r="AV724" s="3" t="b">
        <f t="shared" si="2185"/>
        <v>0</v>
      </c>
      <c r="AW724" s="3" t="b">
        <f t="shared" si="2185"/>
        <v>0</v>
      </c>
      <c r="AX724" s="3" t="b">
        <f t="shared" si="2185"/>
        <v>0</v>
      </c>
      <c r="AY724" s="3" t="b">
        <f t="shared" si="2185"/>
        <v>0</v>
      </c>
      <c r="AZ724" s="3" t="b">
        <f t="shared" si="2185"/>
        <v>0</v>
      </c>
    </row>
    <row r="725">
      <c r="A725" s="9" t="s">
        <v>779</v>
      </c>
      <c r="B725" s="3">
        <f t="shared" ref="B725:M725" si="2186">VALUE(MID($A725,B$1,1))</f>
        <v>0</v>
      </c>
      <c r="C725" s="3">
        <f t="shared" si="2186"/>
        <v>0</v>
      </c>
      <c r="D725" s="3">
        <f t="shared" si="2186"/>
        <v>0</v>
      </c>
      <c r="E725" s="3">
        <f t="shared" si="2186"/>
        <v>1</v>
      </c>
      <c r="F725" s="3">
        <f t="shared" si="2186"/>
        <v>1</v>
      </c>
      <c r="G725" s="3">
        <f t="shared" si="2186"/>
        <v>1</v>
      </c>
      <c r="H725" s="3">
        <f t="shared" si="2186"/>
        <v>0</v>
      </c>
      <c r="I725" s="3">
        <f t="shared" si="2186"/>
        <v>0</v>
      </c>
      <c r="J725" s="3">
        <f t="shared" si="2186"/>
        <v>0</v>
      </c>
      <c r="K725" s="3">
        <f t="shared" si="2186"/>
        <v>1</v>
      </c>
      <c r="L725" s="3">
        <f t="shared" si="2186"/>
        <v>1</v>
      </c>
      <c r="M725" s="3">
        <f t="shared" si="2186"/>
        <v>0</v>
      </c>
      <c r="AA725" s="3">
        <f t="shared" si="8"/>
        <v>454</v>
      </c>
      <c r="AB725" s="7" t="b">
        <v>1</v>
      </c>
      <c r="AC725" s="3" t="b">
        <f t="shared" si="9"/>
        <v>1</v>
      </c>
      <c r="AD725" s="3" t="b">
        <f t="shared" ref="AD725:AN725" si="2187">AND(AC725,C725=P$15)</f>
        <v>1</v>
      </c>
      <c r="AE725" s="3" t="b">
        <f t="shared" si="2187"/>
        <v>0</v>
      </c>
      <c r="AF725" s="3" t="b">
        <f t="shared" si="2187"/>
        <v>0</v>
      </c>
      <c r="AG725" s="3" t="b">
        <f t="shared" si="2187"/>
        <v>0</v>
      </c>
      <c r="AH725" s="3" t="b">
        <f t="shared" si="2187"/>
        <v>0</v>
      </c>
      <c r="AI725" s="3" t="b">
        <f t="shared" si="2187"/>
        <v>0</v>
      </c>
      <c r="AJ725" s="3" t="b">
        <f t="shared" si="2187"/>
        <v>0</v>
      </c>
      <c r="AK725" s="3" t="b">
        <f t="shared" si="2187"/>
        <v>0</v>
      </c>
      <c r="AL725" s="3" t="b">
        <f t="shared" si="2187"/>
        <v>0</v>
      </c>
      <c r="AM725" s="3" t="b">
        <f t="shared" si="2187"/>
        <v>0</v>
      </c>
      <c r="AN725" s="8" t="b">
        <f t="shared" si="2187"/>
        <v>0</v>
      </c>
      <c r="AO725" s="10" t="b">
        <f t="shared" si="11"/>
        <v>0</v>
      </c>
      <c r="AP725" s="3" t="b">
        <f t="shared" ref="AP725:AZ725" si="2188">AND(AO725,C725=P$21)</f>
        <v>0</v>
      </c>
      <c r="AQ725" s="3" t="b">
        <f t="shared" si="2188"/>
        <v>0</v>
      </c>
      <c r="AR725" s="3" t="b">
        <f t="shared" si="2188"/>
        <v>0</v>
      </c>
      <c r="AS725" s="3" t="b">
        <f t="shared" si="2188"/>
        <v>0</v>
      </c>
      <c r="AT725" s="3" t="b">
        <f t="shared" si="2188"/>
        <v>0</v>
      </c>
      <c r="AU725" s="3" t="b">
        <f t="shared" si="2188"/>
        <v>0</v>
      </c>
      <c r="AV725" s="3" t="b">
        <f t="shared" si="2188"/>
        <v>0</v>
      </c>
      <c r="AW725" s="3" t="b">
        <f t="shared" si="2188"/>
        <v>0</v>
      </c>
      <c r="AX725" s="3" t="b">
        <f t="shared" si="2188"/>
        <v>0</v>
      </c>
      <c r="AY725" s="3" t="b">
        <f t="shared" si="2188"/>
        <v>0</v>
      </c>
      <c r="AZ725" s="3" t="b">
        <f t="shared" si="2188"/>
        <v>0</v>
      </c>
    </row>
    <row r="726">
      <c r="A726" s="9" t="s">
        <v>780</v>
      </c>
      <c r="B726" s="3">
        <f t="shared" ref="B726:M726" si="2189">VALUE(MID($A726,B$1,1))</f>
        <v>1</v>
      </c>
      <c r="C726" s="3">
        <f t="shared" si="2189"/>
        <v>0</v>
      </c>
      <c r="D726" s="3">
        <f t="shared" si="2189"/>
        <v>0</v>
      </c>
      <c r="E726" s="3">
        <f t="shared" si="2189"/>
        <v>0</v>
      </c>
      <c r="F726" s="3">
        <f t="shared" si="2189"/>
        <v>1</v>
      </c>
      <c r="G726" s="3">
        <f t="shared" si="2189"/>
        <v>1</v>
      </c>
      <c r="H726" s="3">
        <f t="shared" si="2189"/>
        <v>1</v>
      </c>
      <c r="I726" s="3">
        <f t="shared" si="2189"/>
        <v>0</v>
      </c>
      <c r="J726" s="3">
        <f t="shared" si="2189"/>
        <v>0</v>
      </c>
      <c r="K726" s="3">
        <f t="shared" si="2189"/>
        <v>1</v>
      </c>
      <c r="L726" s="3">
        <f t="shared" si="2189"/>
        <v>1</v>
      </c>
      <c r="M726" s="3">
        <f t="shared" si="2189"/>
        <v>0</v>
      </c>
      <c r="AA726" s="3">
        <f t="shared" si="8"/>
        <v>2278</v>
      </c>
      <c r="AB726" s="7" t="b">
        <v>1</v>
      </c>
      <c r="AC726" s="3" t="b">
        <f t="shared" si="9"/>
        <v>0</v>
      </c>
      <c r="AD726" s="3" t="b">
        <f t="shared" ref="AD726:AN726" si="2190">AND(AC726,C726=P$15)</f>
        <v>0</v>
      </c>
      <c r="AE726" s="3" t="b">
        <f t="shared" si="2190"/>
        <v>0</v>
      </c>
      <c r="AF726" s="3" t="b">
        <f t="shared" si="2190"/>
        <v>0</v>
      </c>
      <c r="AG726" s="3" t="b">
        <f t="shared" si="2190"/>
        <v>0</v>
      </c>
      <c r="AH726" s="3" t="b">
        <f t="shared" si="2190"/>
        <v>0</v>
      </c>
      <c r="AI726" s="3" t="b">
        <f t="shared" si="2190"/>
        <v>0</v>
      </c>
      <c r="AJ726" s="3" t="b">
        <f t="shared" si="2190"/>
        <v>0</v>
      </c>
      <c r="AK726" s="3" t="b">
        <f t="shared" si="2190"/>
        <v>0</v>
      </c>
      <c r="AL726" s="3" t="b">
        <f t="shared" si="2190"/>
        <v>0</v>
      </c>
      <c r="AM726" s="3" t="b">
        <f t="shared" si="2190"/>
        <v>0</v>
      </c>
      <c r="AN726" s="8" t="b">
        <f t="shared" si="2190"/>
        <v>0</v>
      </c>
      <c r="AO726" s="10" t="b">
        <f t="shared" si="11"/>
        <v>1</v>
      </c>
      <c r="AP726" s="3" t="b">
        <f t="shared" ref="AP726:AZ726" si="2191">AND(AO726,C726=P$21)</f>
        <v>1</v>
      </c>
      <c r="AQ726" s="3" t="b">
        <f t="shared" si="2191"/>
        <v>0</v>
      </c>
      <c r="AR726" s="3" t="b">
        <f t="shared" si="2191"/>
        <v>0</v>
      </c>
      <c r="AS726" s="3" t="b">
        <f t="shared" si="2191"/>
        <v>0</v>
      </c>
      <c r="AT726" s="3" t="b">
        <f t="shared" si="2191"/>
        <v>0</v>
      </c>
      <c r="AU726" s="3" t="b">
        <f t="shared" si="2191"/>
        <v>0</v>
      </c>
      <c r="AV726" s="3" t="b">
        <f t="shared" si="2191"/>
        <v>0</v>
      </c>
      <c r="AW726" s="3" t="b">
        <f t="shared" si="2191"/>
        <v>0</v>
      </c>
      <c r="AX726" s="3" t="b">
        <f t="shared" si="2191"/>
        <v>0</v>
      </c>
      <c r="AY726" s="3" t="b">
        <f t="shared" si="2191"/>
        <v>0</v>
      </c>
      <c r="AZ726" s="3" t="b">
        <f t="shared" si="2191"/>
        <v>0</v>
      </c>
    </row>
    <row r="727">
      <c r="A727" s="9" t="s">
        <v>781</v>
      </c>
      <c r="B727" s="3">
        <f t="shared" ref="B727:M727" si="2192">VALUE(MID($A727,B$1,1))</f>
        <v>1</v>
      </c>
      <c r="C727" s="3">
        <f t="shared" si="2192"/>
        <v>1</v>
      </c>
      <c r="D727" s="3">
        <f t="shared" si="2192"/>
        <v>1</v>
      </c>
      <c r="E727" s="3">
        <f t="shared" si="2192"/>
        <v>0</v>
      </c>
      <c r="F727" s="3">
        <f t="shared" si="2192"/>
        <v>1</v>
      </c>
      <c r="G727" s="3">
        <f t="shared" si="2192"/>
        <v>1</v>
      </c>
      <c r="H727" s="3">
        <f t="shared" si="2192"/>
        <v>0</v>
      </c>
      <c r="I727" s="3">
        <f t="shared" si="2192"/>
        <v>1</v>
      </c>
      <c r="J727" s="3">
        <f t="shared" si="2192"/>
        <v>1</v>
      </c>
      <c r="K727" s="3">
        <f t="shared" si="2192"/>
        <v>1</v>
      </c>
      <c r="L727" s="3">
        <f t="shared" si="2192"/>
        <v>0</v>
      </c>
      <c r="M727" s="3">
        <f t="shared" si="2192"/>
        <v>1</v>
      </c>
      <c r="AA727" s="3">
        <f t="shared" si="8"/>
        <v>3805</v>
      </c>
      <c r="AB727" s="7" t="b">
        <v>1</v>
      </c>
      <c r="AC727" s="3" t="b">
        <f t="shared" si="9"/>
        <v>0</v>
      </c>
      <c r="AD727" s="3" t="b">
        <f t="shared" ref="AD727:AN727" si="2193">AND(AC727,C727=P$15)</f>
        <v>0</v>
      </c>
      <c r="AE727" s="3" t="b">
        <f t="shared" si="2193"/>
        <v>0</v>
      </c>
      <c r="AF727" s="3" t="b">
        <f t="shared" si="2193"/>
        <v>0</v>
      </c>
      <c r="AG727" s="3" t="b">
        <f t="shared" si="2193"/>
        <v>0</v>
      </c>
      <c r="AH727" s="3" t="b">
        <f t="shared" si="2193"/>
        <v>0</v>
      </c>
      <c r="AI727" s="3" t="b">
        <f t="shared" si="2193"/>
        <v>0</v>
      </c>
      <c r="AJ727" s="3" t="b">
        <f t="shared" si="2193"/>
        <v>0</v>
      </c>
      <c r="AK727" s="3" t="b">
        <f t="shared" si="2193"/>
        <v>0</v>
      </c>
      <c r="AL727" s="3" t="b">
        <f t="shared" si="2193"/>
        <v>0</v>
      </c>
      <c r="AM727" s="3" t="b">
        <f t="shared" si="2193"/>
        <v>0</v>
      </c>
      <c r="AN727" s="8" t="b">
        <f t="shared" si="2193"/>
        <v>0</v>
      </c>
      <c r="AO727" s="10" t="b">
        <f t="shared" si="11"/>
        <v>1</v>
      </c>
      <c r="AP727" s="3" t="b">
        <f t="shared" ref="AP727:AZ727" si="2194">AND(AO727,C727=P$21)</f>
        <v>0</v>
      </c>
      <c r="AQ727" s="3" t="b">
        <f t="shared" si="2194"/>
        <v>0</v>
      </c>
      <c r="AR727" s="3" t="b">
        <f t="shared" si="2194"/>
        <v>0</v>
      </c>
      <c r="AS727" s="3" t="b">
        <f t="shared" si="2194"/>
        <v>0</v>
      </c>
      <c r="AT727" s="3" t="b">
        <f t="shared" si="2194"/>
        <v>0</v>
      </c>
      <c r="AU727" s="3" t="b">
        <f t="shared" si="2194"/>
        <v>0</v>
      </c>
      <c r="AV727" s="3" t="b">
        <f t="shared" si="2194"/>
        <v>0</v>
      </c>
      <c r="AW727" s="3" t="b">
        <f t="shared" si="2194"/>
        <v>0</v>
      </c>
      <c r="AX727" s="3" t="b">
        <f t="shared" si="2194"/>
        <v>0</v>
      </c>
      <c r="AY727" s="3" t="b">
        <f t="shared" si="2194"/>
        <v>0</v>
      </c>
      <c r="AZ727" s="3" t="b">
        <f t="shared" si="2194"/>
        <v>0</v>
      </c>
    </row>
    <row r="728">
      <c r="A728" s="9" t="s">
        <v>782</v>
      </c>
      <c r="B728" s="3">
        <f t="shared" ref="B728:M728" si="2195">VALUE(MID($A728,B$1,1))</f>
        <v>1</v>
      </c>
      <c r="C728" s="3">
        <f t="shared" si="2195"/>
        <v>0</v>
      </c>
      <c r="D728" s="3">
        <f t="shared" si="2195"/>
        <v>1</v>
      </c>
      <c r="E728" s="3">
        <f t="shared" si="2195"/>
        <v>1</v>
      </c>
      <c r="F728" s="3">
        <f t="shared" si="2195"/>
        <v>0</v>
      </c>
      <c r="G728" s="3">
        <f t="shared" si="2195"/>
        <v>0</v>
      </c>
      <c r="H728" s="3">
        <f t="shared" si="2195"/>
        <v>0</v>
      </c>
      <c r="I728" s="3">
        <f t="shared" si="2195"/>
        <v>0</v>
      </c>
      <c r="J728" s="3">
        <f t="shared" si="2195"/>
        <v>0</v>
      </c>
      <c r="K728" s="3">
        <f t="shared" si="2195"/>
        <v>0</v>
      </c>
      <c r="L728" s="3">
        <f t="shared" si="2195"/>
        <v>0</v>
      </c>
      <c r="M728" s="3">
        <f t="shared" si="2195"/>
        <v>0</v>
      </c>
      <c r="AA728" s="3">
        <f t="shared" si="8"/>
        <v>2816</v>
      </c>
      <c r="AB728" s="7" t="b">
        <v>1</v>
      </c>
      <c r="AC728" s="3" t="b">
        <f t="shared" si="9"/>
        <v>0</v>
      </c>
      <c r="AD728" s="3" t="b">
        <f t="shared" ref="AD728:AN728" si="2196">AND(AC728,C728=P$15)</f>
        <v>0</v>
      </c>
      <c r="AE728" s="3" t="b">
        <f t="shared" si="2196"/>
        <v>0</v>
      </c>
      <c r="AF728" s="3" t="b">
        <f t="shared" si="2196"/>
        <v>0</v>
      </c>
      <c r="AG728" s="3" t="b">
        <f t="shared" si="2196"/>
        <v>0</v>
      </c>
      <c r="AH728" s="3" t="b">
        <f t="shared" si="2196"/>
        <v>0</v>
      </c>
      <c r="AI728" s="3" t="b">
        <f t="shared" si="2196"/>
        <v>0</v>
      </c>
      <c r="AJ728" s="3" t="b">
        <f t="shared" si="2196"/>
        <v>0</v>
      </c>
      <c r="AK728" s="3" t="b">
        <f t="shared" si="2196"/>
        <v>0</v>
      </c>
      <c r="AL728" s="3" t="b">
        <f t="shared" si="2196"/>
        <v>0</v>
      </c>
      <c r="AM728" s="3" t="b">
        <f t="shared" si="2196"/>
        <v>0</v>
      </c>
      <c r="AN728" s="8" t="b">
        <f t="shared" si="2196"/>
        <v>0</v>
      </c>
      <c r="AO728" s="10" t="b">
        <f t="shared" si="11"/>
        <v>1</v>
      </c>
      <c r="AP728" s="3" t="b">
        <f t="shared" ref="AP728:AZ728" si="2197">AND(AO728,C728=P$21)</f>
        <v>1</v>
      </c>
      <c r="AQ728" s="3" t="b">
        <f t="shared" si="2197"/>
        <v>1</v>
      </c>
      <c r="AR728" s="3" t="b">
        <f t="shared" si="2197"/>
        <v>0</v>
      </c>
      <c r="AS728" s="3" t="b">
        <f t="shared" si="2197"/>
        <v>0</v>
      </c>
      <c r="AT728" s="3" t="b">
        <f t="shared" si="2197"/>
        <v>0</v>
      </c>
      <c r="AU728" s="3" t="b">
        <f t="shared" si="2197"/>
        <v>0</v>
      </c>
      <c r="AV728" s="3" t="b">
        <f t="shared" si="2197"/>
        <v>0</v>
      </c>
      <c r="AW728" s="3" t="b">
        <f t="shared" si="2197"/>
        <v>0</v>
      </c>
      <c r="AX728" s="3" t="b">
        <f t="shared" si="2197"/>
        <v>0</v>
      </c>
      <c r="AY728" s="3" t="b">
        <f t="shared" si="2197"/>
        <v>0</v>
      </c>
      <c r="AZ728" s="3" t="b">
        <f t="shared" si="2197"/>
        <v>0</v>
      </c>
    </row>
    <row r="729">
      <c r="A729" s="9" t="s">
        <v>783</v>
      </c>
      <c r="B729" s="3">
        <f t="shared" ref="B729:M729" si="2198">VALUE(MID($A729,B$1,1))</f>
        <v>0</v>
      </c>
      <c r="C729" s="3">
        <f t="shared" si="2198"/>
        <v>0</v>
      </c>
      <c r="D729" s="3">
        <f t="shared" si="2198"/>
        <v>1</v>
      </c>
      <c r="E729" s="3">
        <f t="shared" si="2198"/>
        <v>0</v>
      </c>
      <c r="F729" s="3">
        <f t="shared" si="2198"/>
        <v>1</v>
      </c>
      <c r="G729" s="3">
        <f t="shared" si="2198"/>
        <v>1</v>
      </c>
      <c r="H729" s="3">
        <f t="shared" si="2198"/>
        <v>1</v>
      </c>
      <c r="I729" s="3">
        <f t="shared" si="2198"/>
        <v>1</v>
      </c>
      <c r="J729" s="3">
        <f t="shared" si="2198"/>
        <v>0</v>
      </c>
      <c r="K729" s="3">
        <f t="shared" si="2198"/>
        <v>0</v>
      </c>
      <c r="L729" s="3">
        <f t="shared" si="2198"/>
        <v>0</v>
      </c>
      <c r="M729" s="3">
        <f t="shared" si="2198"/>
        <v>0</v>
      </c>
      <c r="AA729" s="3">
        <f t="shared" si="8"/>
        <v>752</v>
      </c>
      <c r="AB729" s="7" t="b">
        <v>1</v>
      </c>
      <c r="AC729" s="3" t="b">
        <f t="shared" si="9"/>
        <v>1</v>
      </c>
      <c r="AD729" s="3" t="b">
        <f t="shared" ref="AD729:AN729" si="2199">AND(AC729,C729=P$15)</f>
        <v>1</v>
      </c>
      <c r="AE729" s="3" t="b">
        <f t="shared" si="2199"/>
        <v>1</v>
      </c>
      <c r="AF729" s="3" t="b">
        <f t="shared" si="2199"/>
        <v>0</v>
      </c>
      <c r="AG729" s="3" t="b">
        <f t="shared" si="2199"/>
        <v>0</v>
      </c>
      <c r="AH729" s="3" t="b">
        <f t="shared" si="2199"/>
        <v>0</v>
      </c>
      <c r="AI729" s="3" t="b">
        <f t="shared" si="2199"/>
        <v>0</v>
      </c>
      <c r="AJ729" s="3" t="b">
        <f t="shared" si="2199"/>
        <v>0</v>
      </c>
      <c r="AK729" s="3" t="b">
        <f t="shared" si="2199"/>
        <v>0</v>
      </c>
      <c r="AL729" s="3" t="b">
        <f t="shared" si="2199"/>
        <v>0</v>
      </c>
      <c r="AM729" s="3" t="b">
        <f t="shared" si="2199"/>
        <v>0</v>
      </c>
      <c r="AN729" s="8" t="b">
        <f t="shared" si="2199"/>
        <v>0</v>
      </c>
      <c r="AO729" s="10" t="b">
        <f t="shared" si="11"/>
        <v>0</v>
      </c>
      <c r="AP729" s="3" t="b">
        <f t="shared" ref="AP729:AZ729" si="2200">AND(AO729,C729=P$21)</f>
        <v>0</v>
      </c>
      <c r="AQ729" s="3" t="b">
        <f t="shared" si="2200"/>
        <v>0</v>
      </c>
      <c r="AR729" s="3" t="b">
        <f t="shared" si="2200"/>
        <v>0</v>
      </c>
      <c r="AS729" s="3" t="b">
        <f t="shared" si="2200"/>
        <v>0</v>
      </c>
      <c r="AT729" s="3" t="b">
        <f t="shared" si="2200"/>
        <v>0</v>
      </c>
      <c r="AU729" s="3" t="b">
        <f t="shared" si="2200"/>
        <v>0</v>
      </c>
      <c r="AV729" s="3" t="b">
        <f t="shared" si="2200"/>
        <v>0</v>
      </c>
      <c r="AW729" s="3" t="b">
        <f t="shared" si="2200"/>
        <v>0</v>
      </c>
      <c r="AX729" s="3" t="b">
        <f t="shared" si="2200"/>
        <v>0</v>
      </c>
      <c r="AY729" s="3" t="b">
        <f t="shared" si="2200"/>
        <v>0</v>
      </c>
      <c r="AZ729" s="3" t="b">
        <f t="shared" si="2200"/>
        <v>0</v>
      </c>
    </row>
    <row r="730">
      <c r="A730" s="9" t="s">
        <v>784</v>
      </c>
      <c r="B730" s="3">
        <f t="shared" ref="B730:M730" si="2201">VALUE(MID($A730,B$1,1))</f>
        <v>1</v>
      </c>
      <c r="C730" s="3">
        <f t="shared" si="2201"/>
        <v>0</v>
      </c>
      <c r="D730" s="3">
        <f t="shared" si="2201"/>
        <v>1</v>
      </c>
      <c r="E730" s="3">
        <f t="shared" si="2201"/>
        <v>0</v>
      </c>
      <c r="F730" s="3">
        <f t="shared" si="2201"/>
        <v>1</v>
      </c>
      <c r="G730" s="3">
        <f t="shared" si="2201"/>
        <v>0</v>
      </c>
      <c r="H730" s="3">
        <f t="shared" si="2201"/>
        <v>1</v>
      </c>
      <c r="I730" s="3">
        <f t="shared" si="2201"/>
        <v>0</v>
      </c>
      <c r="J730" s="3">
        <f t="shared" si="2201"/>
        <v>1</v>
      </c>
      <c r="K730" s="3">
        <f t="shared" si="2201"/>
        <v>1</v>
      </c>
      <c r="L730" s="3">
        <f t="shared" si="2201"/>
        <v>1</v>
      </c>
      <c r="M730" s="3">
        <f t="shared" si="2201"/>
        <v>0</v>
      </c>
      <c r="AA730" s="3">
        <f t="shared" si="8"/>
        <v>2734</v>
      </c>
      <c r="AB730" s="7" t="b">
        <v>1</v>
      </c>
      <c r="AC730" s="3" t="b">
        <f t="shared" si="9"/>
        <v>0</v>
      </c>
      <c r="AD730" s="3" t="b">
        <f t="shared" ref="AD730:AN730" si="2202">AND(AC730,C730=P$15)</f>
        <v>0</v>
      </c>
      <c r="AE730" s="3" t="b">
        <f t="shared" si="2202"/>
        <v>0</v>
      </c>
      <c r="AF730" s="3" t="b">
        <f t="shared" si="2202"/>
        <v>0</v>
      </c>
      <c r="AG730" s="3" t="b">
        <f t="shared" si="2202"/>
        <v>0</v>
      </c>
      <c r="AH730" s="3" t="b">
        <f t="shared" si="2202"/>
        <v>0</v>
      </c>
      <c r="AI730" s="3" t="b">
        <f t="shared" si="2202"/>
        <v>0</v>
      </c>
      <c r="AJ730" s="3" t="b">
        <f t="shared" si="2202"/>
        <v>0</v>
      </c>
      <c r="AK730" s="3" t="b">
        <f t="shared" si="2202"/>
        <v>0</v>
      </c>
      <c r="AL730" s="3" t="b">
        <f t="shared" si="2202"/>
        <v>0</v>
      </c>
      <c r="AM730" s="3" t="b">
        <f t="shared" si="2202"/>
        <v>0</v>
      </c>
      <c r="AN730" s="8" t="b">
        <f t="shared" si="2202"/>
        <v>0</v>
      </c>
      <c r="AO730" s="10" t="b">
        <f t="shared" si="11"/>
        <v>1</v>
      </c>
      <c r="AP730" s="3" t="b">
        <f t="shared" ref="AP730:AZ730" si="2203">AND(AO730,C730=P$21)</f>
        <v>1</v>
      </c>
      <c r="AQ730" s="3" t="b">
        <f t="shared" si="2203"/>
        <v>1</v>
      </c>
      <c r="AR730" s="3" t="b">
        <f t="shared" si="2203"/>
        <v>1</v>
      </c>
      <c r="AS730" s="3" t="b">
        <f t="shared" si="2203"/>
        <v>1</v>
      </c>
      <c r="AT730" s="3" t="b">
        <f t="shared" si="2203"/>
        <v>1</v>
      </c>
      <c r="AU730" s="3" t="b">
        <f t="shared" si="2203"/>
        <v>1</v>
      </c>
      <c r="AV730" s="3" t="b">
        <f t="shared" si="2203"/>
        <v>1</v>
      </c>
      <c r="AW730" s="3" t="b">
        <f t="shared" si="2203"/>
        <v>0</v>
      </c>
      <c r="AX730" s="3" t="b">
        <f t="shared" si="2203"/>
        <v>0</v>
      </c>
      <c r="AY730" s="3" t="b">
        <f t="shared" si="2203"/>
        <v>0</v>
      </c>
      <c r="AZ730" s="3" t="b">
        <f t="shared" si="2203"/>
        <v>0</v>
      </c>
    </row>
    <row r="731">
      <c r="A731" s="9" t="s">
        <v>785</v>
      </c>
      <c r="B731" s="3">
        <f t="shared" ref="B731:M731" si="2204">VALUE(MID($A731,B$1,1))</f>
        <v>0</v>
      </c>
      <c r="C731" s="3">
        <f t="shared" si="2204"/>
        <v>0</v>
      </c>
      <c r="D731" s="3">
        <f t="shared" si="2204"/>
        <v>1</v>
      </c>
      <c r="E731" s="3">
        <f t="shared" si="2204"/>
        <v>1</v>
      </c>
      <c r="F731" s="3">
        <f t="shared" si="2204"/>
        <v>1</v>
      </c>
      <c r="G731" s="3">
        <f t="shared" si="2204"/>
        <v>0</v>
      </c>
      <c r="H731" s="3">
        <f t="shared" si="2204"/>
        <v>1</v>
      </c>
      <c r="I731" s="3">
        <f t="shared" si="2204"/>
        <v>1</v>
      </c>
      <c r="J731" s="3">
        <f t="shared" si="2204"/>
        <v>0</v>
      </c>
      <c r="K731" s="3">
        <f t="shared" si="2204"/>
        <v>0</v>
      </c>
      <c r="L731" s="3">
        <f t="shared" si="2204"/>
        <v>1</v>
      </c>
      <c r="M731" s="3">
        <f t="shared" si="2204"/>
        <v>0</v>
      </c>
      <c r="AA731" s="3">
        <f t="shared" si="8"/>
        <v>946</v>
      </c>
      <c r="AB731" s="7" t="b">
        <v>1</v>
      </c>
      <c r="AC731" s="3" t="b">
        <f t="shared" si="9"/>
        <v>1</v>
      </c>
      <c r="AD731" s="3" t="b">
        <f t="shared" ref="AD731:AN731" si="2205">AND(AC731,C731=P$15)</f>
        <v>1</v>
      </c>
      <c r="AE731" s="3" t="b">
        <f t="shared" si="2205"/>
        <v>1</v>
      </c>
      <c r="AF731" s="3" t="b">
        <f t="shared" si="2205"/>
        <v>1</v>
      </c>
      <c r="AG731" s="3" t="b">
        <f t="shared" si="2205"/>
        <v>0</v>
      </c>
      <c r="AH731" s="3" t="b">
        <f t="shared" si="2205"/>
        <v>0</v>
      </c>
      <c r="AI731" s="3" t="b">
        <f t="shared" si="2205"/>
        <v>0</v>
      </c>
      <c r="AJ731" s="3" t="b">
        <f t="shared" si="2205"/>
        <v>0</v>
      </c>
      <c r="AK731" s="3" t="b">
        <f t="shared" si="2205"/>
        <v>0</v>
      </c>
      <c r="AL731" s="3" t="b">
        <f t="shared" si="2205"/>
        <v>0</v>
      </c>
      <c r="AM731" s="3" t="b">
        <f t="shared" si="2205"/>
        <v>0</v>
      </c>
      <c r="AN731" s="8" t="b">
        <f t="shared" si="2205"/>
        <v>0</v>
      </c>
      <c r="AO731" s="10" t="b">
        <f t="shared" si="11"/>
        <v>0</v>
      </c>
      <c r="AP731" s="3" t="b">
        <f t="shared" ref="AP731:AZ731" si="2206">AND(AO731,C731=P$21)</f>
        <v>0</v>
      </c>
      <c r="AQ731" s="3" t="b">
        <f t="shared" si="2206"/>
        <v>0</v>
      </c>
      <c r="AR731" s="3" t="b">
        <f t="shared" si="2206"/>
        <v>0</v>
      </c>
      <c r="AS731" s="3" t="b">
        <f t="shared" si="2206"/>
        <v>0</v>
      </c>
      <c r="AT731" s="3" t="b">
        <f t="shared" si="2206"/>
        <v>0</v>
      </c>
      <c r="AU731" s="3" t="b">
        <f t="shared" si="2206"/>
        <v>0</v>
      </c>
      <c r="AV731" s="3" t="b">
        <f t="shared" si="2206"/>
        <v>0</v>
      </c>
      <c r="AW731" s="3" t="b">
        <f t="shared" si="2206"/>
        <v>0</v>
      </c>
      <c r="AX731" s="3" t="b">
        <f t="shared" si="2206"/>
        <v>0</v>
      </c>
      <c r="AY731" s="3" t="b">
        <f t="shared" si="2206"/>
        <v>0</v>
      </c>
      <c r="AZ731" s="3" t="b">
        <f t="shared" si="2206"/>
        <v>0</v>
      </c>
    </row>
    <row r="732">
      <c r="A732" s="9" t="s">
        <v>786</v>
      </c>
      <c r="B732" s="3">
        <f t="shared" ref="B732:M732" si="2207">VALUE(MID($A732,B$1,1))</f>
        <v>1</v>
      </c>
      <c r="C732" s="3">
        <f t="shared" si="2207"/>
        <v>1</v>
      </c>
      <c r="D732" s="3">
        <f t="shared" si="2207"/>
        <v>0</v>
      </c>
      <c r="E732" s="3">
        <f t="shared" si="2207"/>
        <v>0</v>
      </c>
      <c r="F732" s="3">
        <f t="shared" si="2207"/>
        <v>1</v>
      </c>
      <c r="G732" s="3">
        <f t="shared" si="2207"/>
        <v>0</v>
      </c>
      <c r="H732" s="3">
        <f t="shared" si="2207"/>
        <v>1</v>
      </c>
      <c r="I732" s="3">
        <f t="shared" si="2207"/>
        <v>1</v>
      </c>
      <c r="J732" s="3">
        <f t="shared" si="2207"/>
        <v>1</v>
      </c>
      <c r="K732" s="3">
        <f t="shared" si="2207"/>
        <v>1</v>
      </c>
      <c r="L732" s="3">
        <f t="shared" si="2207"/>
        <v>0</v>
      </c>
      <c r="M732" s="3">
        <f t="shared" si="2207"/>
        <v>1</v>
      </c>
      <c r="AA732" s="3">
        <f t="shared" si="8"/>
        <v>3261</v>
      </c>
      <c r="AB732" s="7" t="b">
        <v>1</v>
      </c>
      <c r="AC732" s="3" t="b">
        <f t="shared" si="9"/>
        <v>0</v>
      </c>
      <c r="AD732" s="3" t="b">
        <f t="shared" ref="AD732:AN732" si="2208">AND(AC732,C732=P$15)</f>
        <v>0</v>
      </c>
      <c r="AE732" s="3" t="b">
        <f t="shared" si="2208"/>
        <v>0</v>
      </c>
      <c r="AF732" s="3" t="b">
        <f t="shared" si="2208"/>
        <v>0</v>
      </c>
      <c r="AG732" s="3" t="b">
        <f t="shared" si="2208"/>
        <v>0</v>
      </c>
      <c r="AH732" s="3" t="b">
        <f t="shared" si="2208"/>
        <v>0</v>
      </c>
      <c r="AI732" s="3" t="b">
        <f t="shared" si="2208"/>
        <v>0</v>
      </c>
      <c r="AJ732" s="3" t="b">
        <f t="shared" si="2208"/>
        <v>0</v>
      </c>
      <c r="AK732" s="3" t="b">
        <f t="shared" si="2208"/>
        <v>0</v>
      </c>
      <c r="AL732" s="3" t="b">
        <f t="shared" si="2208"/>
        <v>0</v>
      </c>
      <c r="AM732" s="3" t="b">
        <f t="shared" si="2208"/>
        <v>0</v>
      </c>
      <c r="AN732" s="8" t="b">
        <f t="shared" si="2208"/>
        <v>0</v>
      </c>
      <c r="AO732" s="10" t="b">
        <f t="shared" si="11"/>
        <v>1</v>
      </c>
      <c r="AP732" s="3" t="b">
        <f t="shared" ref="AP732:AZ732" si="2209">AND(AO732,C732=P$21)</f>
        <v>0</v>
      </c>
      <c r="AQ732" s="3" t="b">
        <f t="shared" si="2209"/>
        <v>0</v>
      </c>
      <c r="AR732" s="3" t="b">
        <f t="shared" si="2209"/>
        <v>0</v>
      </c>
      <c r="AS732" s="3" t="b">
        <f t="shared" si="2209"/>
        <v>0</v>
      </c>
      <c r="AT732" s="3" t="b">
        <f t="shared" si="2209"/>
        <v>0</v>
      </c>
      <c r="AU732" s="3" t="b">
        <f t="shared" si="2209"/>
        <v>0</v>
      </c>
      <c r="AV732" s="3" t="b">
        <f t="shared" si="2209"/>
        <v>0</v>
      </c>
      <c r="AW732" s="3" t="b">
        <f t="shared" si="2209"/>
        <v>0</v>
      </c>
      <c r="AX732" s="3" t="b">
        <f t="shared" si="2209"/>
        <v>0</v>
      </c>
      <c r="AY732" s="3" t="b">
        <f t="shared" si="2209"/>
        <v>0</v>
      </c>
      <c r="AZ732" s="3" t="b">
        <f t="shared" si="2209"/>
        <v>0</v>
      </c>
    </row>
    <row r="733">
      <c r="A733" s="9" t="s">
        <v>787</v>
      </c>
      <c r="B733" s="3">
        <f t="shared" ref="B733:M733" si="2210">VALUE(MID($A733,B$1,1))</f>
        <v>1</v>
      </c>
      <c r="C733" s="3">
        <f t="shared" si="2210"/>
        <v>1</v>
      </c>
      <c r="D733" s="3">
        <f t="shared" si="2210"/>
        <v>1</v>
      </c>
      <c r="E733" s="3">
        <f t="shared" si="2210"/>
        <v>0</v>
      </c>
      <c r="F733" s="3">
        <f t="shared" si="2210"/>
        <v>1</v>
      </c>
      <c r="G733" s="3">
        <f t="shared" si="2210"/>
        <v>1</v>
      </c>
      <c r="H733" s="3">
        <f t="shared" si="2210"/>
        <v>0</v>
      </c>
      <c r="I733" s="3">
        <f t="shared" si="2210"/>
        <v>0</v>
      </c>
      <c r="J733" s="3">
        <f t="shared" si="2210"/>
        <v>1</v>
      </c>
      <c r="K733" s="3">
        <f t="shared" si="2210"/>
        <v>1</v>
      </c>
      <c r="L733" s="3">
        <f t="shared" si="2210"/>
        <v>0</v>
      </c>
      <c r="M733" s="3">
        <f t="shared" si="2210"/>
        <v>0</v>
      </c>
      <c r="AA733" s="3">
        <f t="shared" si="8"/>
        <v>3788</v>
      </c>
      <c r="AB733" s="7" t="b">
        <v>1</v>
      </c>
      <c r="AC733" s="3" t="b">
        <f t="shared" si="9"/>
        <v>0</v>
      </c>
      <c r="AD733" s="3" t="b">
        <f t="shared" ref="AD733:AN733" si="2211">AND(AC733,C733=P$15)</f>
        <v>0</v>
      </c>
      <c r="AE733" s="3" t="b">
        <f t="shared" si="2211"/>
        <v>0</v>
      </c>
      <c r="AF733" s="3" t="b">
        <f t="shared" si="2211"/>
        <v>0</v>
      </c>
      <c r="AG733" s="3" t="b">
        <f t="shared" si="2211"/>
        <v>0</v>
      </c>
      <c r="AH733" s="3" t="b">
        <f t="shared" si="2211"/>
        <v>0</v>
      </c>
      <c r="AI733" s="3" t="b">
        <f t="shared" si="2211"/>
        <v>0</v>
      </c>
      <c r="AJ733" s="3" t="b">
        <f t="shared" si="2211"/>
        <v>0</v>
      </c>
      <c r="AK733" s="3" t="b">
        <f t="shared" si="2211"/>
        <v>0</v>
      </c>
      <c r="AL733" s="3" t="b">
        <f t="shared" si="2211"/>
        <v>0</v>
      </c>
      <c r="AM733" s="3" t="b">
        <f t="shared" si="2211"/>
        <v>0</v>
      </c>
      <c r="AN733" s="8" t="b">
        <f t="shared" si="2211"/>
        <v>0</v>
      </c>
      <c r="AO733" s="10" t="b">
        <f t="shared" si="11"/>
        <v>1</v>
      </c>
      <c r="AP733" s="3" t="b">
        <f t="shared" ref="AP733:AZ733" si="2212">AND(AO733,C733=P$21)</f>
        <v>0</v>
      </c>
      <c r="AQ733" s="3" t="b">
        <f t="shared" si="2212"/>
        <v>0</v>
      </c>
      <c r="AR733" s="3" t="b">
        <f t="shared" si="2212"/>
        <v>0</v>
      </c>
      <c r="AS733" s="3" t="b">
        <f t="shared" si="2212"/>
        <v>0</v>
      </c>
      <c r="AT733" s="3" t="b">
        <f t="shared" si="2212"/>
        <v>0</v>
      </c>
      <c r="AU733" s="3" t="b">
        <f t="shared" si="2212"/>
        <v>0</v>
      </c>
      <c r="AV733" s="3" t="b">
        <f t="shared" si="2212"/>
        <v>0</v>
      </c>
      <c r="AW733" s="3" t="b">
        <f t="shared" si="2212"/>
        <v>0</v>
      </c>
      <c r="AX733" s="3" t="b">
        <f t="shared" si="2212"/>
        <v>0</v>
      </c>
      <c r="AY733" s="3" t="b">
        <f t="shared" si="2212"/>
        <v>0</v>
      </c>
      <c r="AZ733" s="3" t="b">
        <f t="shared" si="2212"/>
        <v>0</v>
      </c>
    </row>
    <row r="734">
      <c r="A734" s="9" t="s">
        <v>788</v>
      </c>
      <c r="B734" s="3">
        <f t="shared" ref="B734:M734" si="2213">VALUE(MID($A734,B$1,1))</f>
        <v>0</v>
      </c>
      <c r="C734" s="3">
        <f t="shared" si="2213"/>
        <v>1</v>
      </c>
      <c r="D734" s="3">
        <f t="shared" si="2213"/>
        <v>1</v>
      </c>
      <c r="E734" s="3">
        <f t="shared" si="2213"/>
        <v>1</v>
      </c>
      <c r="F734" s="3">
        <f t="shared" si="2213"/>
        <v>0</v>
      </c>
      <c r="G734" s="3">
        <f t="shared" si="2213"/>
        <v>0</v>
      </c>
      <c r="H734" s="3">
        <f t="shared" si="2213"/>
        <v>0</v>
      </c>
      <c r="I734" s="3">
        <f t="shared" si="2213"/>
        <v>0</v>
      </c>
      <c r="J734" s="3">
        <f t="shared" si="2213"/>
        <v>1</v>
      </c>
      <c r="K734" s="3">
        <f t="shared" si="2213"/>
        <v>0</v>
      </c>
      <c r="L734" s="3">
        <f t="shared" si="2213"/>
        <v>0</v>
      </c>
      <c r="M734" s="3">
        <f t="shared" si="2213"/>
        <v>1</v>
      </c>
      <c r="AA734" s="3">
        <f t="shared" si="8"/>
        <v>1801</v>
      </c>
      <c r="AB734" s="7" t="b">
        <v>1</v>
      </c>
      <c r="AC734" s="3" t="b">
        <f t="shared" si="9"/>
        <v>1</v>
      </c>
      <c r="AD734" s="3" t="b">
        <f t="shared" ref="AD734:AN734" si="2214">AND(AC734,C734=P$15)</f>
        <v>0</v>
      </c>
      <c r="AE734" s="3" t="b">
        <f t="shared" si="2214"/>
        <v>0</v>
      </c>
      <c r="AF734" s="3" t="b">
        <f t="shared" si="2214"/>
        <v>0</v>
      </c>
      <c r="AG734" s="3" t="b">
        <f t="shared" si="2214"/>
        <v>0</v>
      </c>
      <c r="AH734" s="3" t="b">
        <f t="shared" si="2214"/>
        <v>0</v>
      </c>
      <c r="AI734" s="3" t="b">
        <f t="shared" si="2214"/>
        <v>0</v>
      </c>
      <c r="AJ734" s="3" t="b">
        <f t="shared" si="2214"/>
        <v>0</v>
      </c>
      <c r="AK734" s="3" t="b">
        <f t="shared" si="2214"/>
        <v>0</v>
      </c>
      <c r="AL734" s="3" t="b">
        <f t="shared" si="2214"/>
        <v>0</v>
      </c>
      <c r="AM734" s="3" t="b">
        <f t="shared" si="2214"/>
        <v>0</v>
      </c>
      <c r="AN734" s="8" t="b">
        <f t="shared" si="2214"/>
        <v>0</v>
      </c>
      <c r="AO734" s="10" t="b">
        <f t="shared" si="11"/>
        <v>0</v>
      </c>
      <c r="AP734" s="3" t="b">
        <f t="shared" ref="AP734:AZ734" si="2215">AND(AO734,C734=P$21)</f>
        <v>0</v>
      </c>
      <c r="AQ734" s="3" t="b">
        <f t="shared" si="2215"/>
        <v>0</v>
      </c>
      <c r="AR734" s="3" t="b">
        <f t="shared" si="2215"/>
        <v>0</v>
      </c>
      <c r="AS734" s="3" t="b">
        <f t="shared" si="2215"/>
        <v>0</v>
      </c>
      <c r="AT734" s="3" t="b">
        <f t="shared" si="2215"/>
        <v>0</v>
      </c>
      <c r="AU734" s="3" t="b">
        <f t="shared" si="2215"/>
        <v>0</v>
      </c>
      <c r="AV734" s="3" t="b">
        <f t="shared" si="2215"/>
        <v>0</v>
      </c>
      <c r="AW734" s="3" t="b">
        <f t="shared" si="2215"/>
        <v>0</v>
      </c>
      <c r="AX734" s="3" t="b">
        <f t="shared" si="2215"/>
        <v>0</v>
      </c>
      <c r="AY734" s="3" t="b">
        <f t="shared" si="2215"/>
        <v>0</v>
      </c>
      <c r="AZ734" s="3" t="b">
        <f t="shared" si="2215"/>
        <v>0</v>
      </c>
    </row>
    <row r="735">
      <c r="A735" s="9" t="s">
        <v>789</v>
      </c>
      <c r="B735" s="3">
        <f t="shared" ref="B735:M735" si="2216">VALUE(MID($A735,B$1,1))</f>
        <v>0</v>
      </c>
      <c r="C735" s="3">
        <f t="shared" si="2216"/>
        <v>0</v>
      </c>
      <c r="D735" s="3">
        <f t="shared" si="2216"/>
        <v>1</v>
      </c>
      <c r="E735" s="3">
        <f t="shared" si="2216"/>
        <v>1</v>
      </c>
      <c r="F735" s="3">
        <f t="shared" si="2216"/>
        <v>0</v>
      </c>
      <c r="G735" s="3">
        <f t="shared" si="2216"/>
        <v>1</v>
      </c>
      <c r="H735" s="3">
        <f t="shared" si="2216"/>
        <v>1</v>
      </c>
      <c r="I735" s="3">
        <f t="shared" si="2216"/>
        <v>1</v>
      </c>
      <c r="J735" s="3">
        <f t="shared" si="2216"/>
        <v>1</v>
      </c>
      <c r="K735" s="3">
        <f t="shared" si="2216"/>
        <v>1</v>
      </c>
      <c r="L735" s="3">
        <f t="shared" si="2216"/>
        <v>0</v>
      </c>
      <c r="M735" s="3">
        <f t="shared" si="2216"/>
        <v>0</v>
      </c>
      <c r="AA735" s="3">
        <f t="shared" si="8"/>
        <v>892</v>
      </c>
      <c r="AB735" s="7" t="b">
        <v>1</v>
      </c>
      <c r="AC735" s="3" t="b">
        <f t="shared" si="9"/>
        <v>1</v>
      </c>
      <c r="AD735" s="3" t="b">
        <f t="shared" ref="AD735:AN735" si="2217">AND(AC735,C735=P$15)</f>
        <v>1</v>
      </c>
      <c r="AE735" s="3" t="b">
        <f t="shared" si="2217"/>
        <v>1</v>
      </c>
      <c r="AF735" s="3" t="b">
        <f t="shared" si="2217"/>
        <v>1</v>
      </c>
      <c r="AG735" s="3" t="b">
        <f t="shared" si="2217"/>
        <v>1</v>
      </c>
      <c r="AH735" s="3" t="b">
        <f t="shared" si="2217"/>
        <v>0</v>
      </c>
      <c r="AI735" s="3" t="b">
        <f t="shared" si="2217"/>
        <v>0</v>
      </c>
      <c r="AJ735" s="3" t="b">
        <f t="shared" si="2217"/>
        <v>0</v>
      </c>
      <c r="AK735" s="3" t="b">
        <f t="shared" si="2217"/>
        <v>0</v>
      </c>
      <c r="AL735" s="3" t="b">
        <f t="shared" si="2217"/>
        <v>0</v>
      </c>
      <c r="AM735" s="3" t="b">
        <f t="shared" si="2217"/>
        <v>0</v>
      </c>
      <c r="AN735" s="8" t="b">
        <f t="shared" si="2217"/>
        <v>0</v>
      </c>
      <c r="AO735" s="10" t="b">
        <f t="shared" si="11"/>
        <v>0</v>
      </c>
      <c r="AP735" s="3" t="b">
        <f t="shared" ref="AP735:AZ735" si="2218">AND(AO735,C735=P$21)</f>
        <v>0</v>
      </c>
      <c r="AQ735" s="3" t="b">
        <f t="shared" si="2218"/>
        <v>0</v>
      </c>
      <c r="AR735" s="3" t="b">
        <f t="shared" si="2218"/>
        <v>0</v>
      </c>
      <c r="AS735" s="3" t="b">
        <f t="shared" si="2218"/>
        <v>0</v>
      </c>
      <c r="AT735" s="3" t="b">
        <f t="shared" si="2218"/>
        <v>0</v>
      </c>
      <c r="AU735" s="3" t="b">
        <f t="shared" si="2218"/>
        <v>0</v>
      </c>
      <c r="AV735" s="3" t="b">
        <f t="shared" si="2218"/>
        <v>0</v>
      </c>
      <c r="AW735" s="3" t="b">
        <f t="shared" si="2218"/>
        <v>0</v>
      </c>
      <c r="AX735" s="3" t="b">
        <f t="shared" si="2218"/>
        <v>0</v>
      </c>
      <c r="AY735" s="3" t="b">
        <f t="shared" si="2218"/>
        <v>0</v>
      </c>
      <c r="AZ735" s="3" t="b">
        <f t="shared" si="2218"/>
        <v>0</v>
      </c>
    </row>
    <row r="736">
      <c r="A736" s="9" t="s">
        <v>790</v>
      </c>
      <c r="B736" s="3">
        <f t="shared" ref="B736:M736" si="2219">VALUE(MID($A736,B$1,1))</f>
        <v>1</v>
      </c>
      <c r="C736" s="3">
        <f t="shared" si="2219"/>
        <v>1</v>
      </c>
      <c r="D736" s="3">
        <f t="shared" si="2219"/>
        <v>1</v>
      </c>
      <c r="E736" s="3">
        <f t="shared" si="2219"/>
        <v>1</v>
      </c>
      <c r="F736" s="3">
        <f t="shared" si="2219"/>
        <v>1</v>
      </c>
      <c r="G736" s="3">
        <f t="shared" si="2219"/>
        <v>0</v>
      </c>
      <c r="H736" s="3">
        <f t="shared" si="2219"/>
        <v>1</v>
      </c>
      <c r="I736" s="3">
        <f t="shared" si="2219"/>
        <v>1</v>
      </c>
      <c r="J736" s="3">
        <f t="shared" si="2219"/>
        <v>1</v>
      </c>
      <c r="K736" s="3">
        <f t="shared" si="2219"/>
        <v>0</v>
      </c>
      <c r="L736" s="3">
        <f t="shared" si="2219"/>
        <v>1</v>
      </c>
      <c r="M736" s="3">
        <f t="shared" si="2219"/>
        <v>1</v>
      </c>
      <c r="AA736" s="3">
        <f t="shared" si="8"/>
        <v>4027</v>
      </c>
      <c r="AB736" s="7" t="b">
        <v>1</v>
      </c>
      <c r="AC736" s="3" t="b">
        <f t="shared" si="9"/>
        <v>0</v>
      </c>
      <c r="AD736" s="3" t="b">
        <f t="shared" ref="AD736:AN736" si="2220">AND(AC736,C736=P$15)</f>
        <v>0</v>
      </c>
      <c r="AE736" s="3" t="b">
        <f t="shared" si="2220"/>
        <v>0</v>
      </c>
      <c r="AF736" s="3" t="b">
        <f t="shared" si="2220"/>
        <v>0</v>
      </c>
      <c r="AG736" s="3" t="b">
        <f t="shared" si="2220"/>
        <v>0</v>
      </c>
      <c r="AH736" s="3" t="b">
        <f t="shared" si="2220"/>
        <v>0</v>
      </c>
      <c r="AI736" s="3" t="b">
        <f t="shared" si="2220"/>
        <v>0</v>
      </c>
      <c r="AJ736" s="3" t="b">
        <f t="shared" si="2220"/>
        <v>0</v>
      </c>
      <c r="AK736" s="3" t="b">
        <f t="shared" si="2220"/>
        <v>0</v>
      </c>
      <c r="AL736" s="3" t="b">
        <f t="shared" si="2220"/>
        <v>0</v>
      </c>
      <c r="AM736" s="3" t="b">
        <f t="shared" si="2220"/>
        <v>0</v>
      </c>
      <c r="AN736" s="8" t="b">
        <f t="shared" si="2220"/>
        <v>0</v>
      </c>
      <c r="AO736" s="10" t="b">
        <f t="shared" si="11"/>
        <v>1</v>
      </c>
      <c r="AP736" s="3" t="b">
        <f t="shared" ref="AP736:AZ736" si="2221">AND(AO736,C736=P$21)</f>
        <v>0</v>
      </c>
      <c r="AQ736" s="3" t="b">
        <f t="shared" si="2221"/>
        <v>0</v>
      </c>
      <c r="AR736" s="3" t="b">
        <f t="shared" si="2221"/>
        <v>0</v>
      </c>
      <c r="AS736" s="3" t="b">
        <f t="shared" si="2221"/>
        <v>0</v>
      </c>
      <c r="AT736" s="3" t="b">
        <f t="shared" si="2221"/>
        <v>0</v>
      </c>
      <c r="AU736" s="3" t="b">
        <f t="shared" si="2221"/>
        <v>0</v>
      </c>
      <c r="AV736" s="3" t="b">
        <f t="shared" si="2221"/>
        <v>0</v>
      </c>
      <c r="AW736" s="3" t="b">
        <f t="shared" si="2221"/>
        <v>0</v>
      </c>
      <c r="AX736" s="3" t="b">
        <f t="shared" si="2221"/>
        <v>0</v>
      </c>
      <c r="AY736" s="3" t="b">
        <f t="shared" si="2221"/>
        <v>0</v>
      </c>
      <c r="AZ736" s="3" t="b">
        <f t="shared" si="2221"/>
        <v>0</v>
      </c>
    </row>
    <row r="737">
      <c r="A737" s="9" t="s">
        <v>791</v>
      </c>
      <c r="B737" s="3">
        <f t="shared" ref="B737:M737" si="2222">VALUE(MID($A737,B$1,1))</f>
        <v>0</v>
      </c>
      <c r="C737" s="3">
        <f t="shared" si="2222"/>
        <v>0</v>
      </c>
      <c r="D737" s="3">
        <f t="shared" si="2222"/>
        <v>0</v>
      </c>
      <c r="E737" s="3">
        <f t="shared" si="2222"/>
        <v>0</v>
      </c>
      <c r="F737" s="3">
        <f t="shared" si="2222"/>
        <v>1</v>
      </c>
      <c r="G737" s="3">
        <f t="shared" si="2222"/>
        <v>1</v>
      </c>
      <c r="H737" s="3">
        <f t="shared" si="2222"/>
        <v>1</v>
      </c>
      <c r="I737" s="3">
        <f t="shared" si="2222"/>
        <v>0</v>
      </c>
      <c r="J737" s="3">
        <f t="shared" si="2222"/>
        <v>0</v>
      </c>
      <c r="K737" s="3">
        <f t="shared" si="2222"/>
        <v>0</v>
      </c>
      <c r="L737" s="3">
        <f t="shared" si="2222"/>
        <v>0</v>
      </c>
      <c r="M737" s="3">
        <f t="shared" si="2222"/>
        <v>1</v>
      </c>
      <c r="AA737" s="3">
        <f t="shared" si="8"/>
        <v>225</v>
      </c>
      <c r="AB737" s="7" t="b">
        <v>1</v>
      </c>
      <c r="AC737" s="3" t="b">
        <f t="shared" si="9"/>
        <v>1</v>
      </c>
      <c r="AD737" s="3" t="b">
        <f t="shared" ref="AD737:AN737" si="2223">AND(AC737,C737=P$15)</f>
        <v>1</v>
      </c>
      <c r="AE737" s="3" t="b">
        <f t="shared" si="2223"/>
        <v>0</v>
      </c>
      <c r="AF737" s="3" t="b">
        <f t="shared" si="2223"/>
        <v>0</v>
      </c>
      <c r="AG737" s="3" t="b">
        <f t="shared" si="2223"/>
        <v>0</v>
      </c>
      <c r="AH737" s="3" t="b">
        <f t="shared" si="2223"/>
        <v>0</v>
      </c>
      <c r="AI737" s="3" t="b">
        <f t="shared" si="2223"/>
        <v>0</v>
      </c>
      <c r="AJ737" s="3" t="b">
        <f t="shared" si="2223"/>
        <v>0</v>
      </c>
      <c r="AK737" s="3" t="b">
        <f t="shared" si="2223"/>
        <v>0</v>
      </c>
      <c r="AL737" s="3" t="b">
        <f t="shared" si="2223"/>
        <v>0</v>
      </c>
      <c r="AM737" s="3" t="b">
        <f t="shared" si="2223"/>
        <v>0</v>
      </c>
      <c r="AN737" s="8" t="b">
        <f t="shared" si="2223"/>
        <v>0</v>
      </c>
      <c r="AO737" s="10" t="b">
        <f t="shared" si="11"/>
        <v>0</v>
      </c>
      <c r="AP737" s="3" t="b">
        <f t="shared" ref="AP737:AZ737" si="2224">AND(AO737,C737=P$21)</f>
        <v>0</v>
      </c>
      <c r="AQ737" s="3" t="b">
        <f t="shared" si="2224"/>
        <v>0</v>
      </c>
      <c r="AR737" s="3" t="b">
        <f t="shared" si="2224"/>
        <v>0</v>
      </c>
      <c r="AS737" s="3" t="b">
        <f t="shared" si="2224"/>
        <v>0</v>
      </c>
      <c r="AT737" s="3" t="b">
        <f t="shared" si="2224"/>
        <v>0</v>
      </c>
      <c r="AU737" s="3" t="b">
        <f t="shared" si="2224"/>
        <v>0</v>
      </c>
      <c r="AV737" s="3" t="b">
        <f t="shared" si="2224"/>
        <v>0</v>
      </c>
      <c r="AW737" s="3" t="b">
        <f t="shared" si="2224"/>
        <v>0</v>
      </c>
      <c r="AX737" s="3" t="b">
        <f t="shared" si="2224"/>
        <v>0</v>
      </c>
      <c r="AY737" s="3" t="b">
        <f t="shared" si="2224"/>
        <v>0</v>
      </c>
      <c r="AZ737" s="3" t="b">
        <f t="shared" si="2224"/>
        <v>0</v>
      </c>
    </row>
    <row r="738">
      <c r="A738" s="9" t="s">
        <v>792</v>
      </c>
      <c r="B738" s="3">
        <f t="shared" ref="B738:M738" si="2225">VALUE(MID($A738,B$1,1))</f>
        <v>0</v>
      </c>
      <c r="C738" s="3">
        <f t="shared" si="2225"/>
        <v>1</v>
      </c>
      <c r="D738" s="3">
        <f t="shared" si="2225"/>
        <v>1</v>
      </c>
      <c r="E738" s="3">
        <f t="shared" si="2225"/>
        <v>0</v>
      </c>
      <c r="F738" s="3">
        <f t="shared" si="2225"/>
        <v>0</v>
      </c>
      <c r="G738" s="3">
        <f t="shared" si="2225"/>
        <v>1</v>
      </c>
      <c r="H738" s="3">
        <f t="shared" si="2225"/>
        <v>0</v>
      </c>
      <c r="I738" s="3">
        <f t="shared" si="2225"/>
        <v>1</v>
      </c>
      <c r="J738" s="3">
        <f t="shared" si="2225"/>
        <v>1</v>
      </c>
      <c r="K738" s="3">
        <f t="shared" si="2225"/>
        <v>0</v>
      </c>
      <c r="L738" s="3">
        <f t="shared" si="2225"/>
        <v>1</v>
      </c>
      <c r="M738" s="3">
        <f t="shared" si="2225"/>
        <v>0</v>
      </c>
      <c r="AA738" s="3">
        <f t="shared" si="8"/>
        <v>1626</v>
      </c>
      <c r="AB738" s="7" t="b">
        <v>1</v>
      </c>
      <c r="AC738" s="3" t="b">
        <f t="shared" si="9"/>
        <v>1</v>
      </c>
      <c r="AD738" s="3" t="b">
        <f t="shared" ref="AD738:AN738" si="2226">AND(AC738,C738=P$15)</f>
        <v>0</v>
      </c>
      <c r="AE738" s="3" t="b">
        <f t="shared" si="2226"/>
        <v>0</v>
      </c>
      <c r="AF738" s="3" t="b">
        <f t="shared" si="2226"/>
        <v>0</v>
      </c>
      <c r="AG738" s="3" t="b">
        <f t="shared" si="2226"/>
        <v>0</v>
      </c>
      <c r="AH738" s="3" t="b">
        <f t="shared" si="2226"/>
        <v>0</v>
      </c>
      <c r="AI738" s="3" t="b">
        <f t="shared" si="2226"/>
        <v>0</v>
      </c>
      <c r="AJ738" s="3" t="b">
        <f t="shared" si="2226"/>
        <v>0</v>
      </c>
      <c r="AK738" s="3" t="b">
        <f t="shared" si="2226"/>
        <v>0</v>
      </c>
      <c r="AL738" s="3" t="b">
        <f t="shared" si="2226"/>
        <v>0</v>
      </c>
      <c r="AM738" s="3" t="b">
        <f t="shared" si="2226"/>
        <v>0</v>
      </c>
      <c r="AN738" s="8" t="b">
        <f t="shared" si="2226"/>
        <v>0</v>
      </c>
      <c r="AO738" s="10" t="b">
        <f t="shared" si="11"/>
        <v>0</v>
      </c>
      <c r="AP738" s="3" t="b">
        <f t="shared" ref="AP738:AZ738" si="2227">AND(AO738,C738=P$21)</f>
        <v>0</v>
      </c>
      <c r="AQ738" s="3" t="b">
        <f t="shared" si="2227"/>
        <v>0</v>
      </c>
      <c r="AR738" s="3" t="b">
        <f t="shared" si="2227"/>
        <v>0</v>
      </c>
      <c r="AS738" s="3" t="b">
        <f t="shared" si="2227"/>
        <v>0</v>
      </c>
      <c r="AT738" s="3" t="b">
        <f t="shared" si="2227"/>
        <v>0</v>
      </c>
      <c r="AU738" s="3" t="b">
        <f t="shared" si="2227"/>
        <v>0</v>
      </c>
      <c r="AV738" s="3" t="b">
        <f t="shared" si="2227"/>
        <v>0</v>
      </c>
      <c r="AW738" s="3" t="b">
        <f t="shared" si="2227"/>
        <v>0</v>
      </c>
      <c r="AX738" s="3" t="b">
        <f t="shared" si="2227"/>
        <v>0</v>
      </c>
      <c r="AY738" s="3" t="b">
        <f t="shared" si="2227"/>
        <v>0</v>
      </c>
      <c r="AZ738" s="3" t="b">
        <f t="shared" si="2227"/>
        <v>0</v>
      </c>
    </row>
    <row r="739">
      <c r="A739" s="9" t="s">
        <v>793</v>
      </c>
      <c r="B739" s="3">
        <f t="shared" ref="B739:M739" si="2228">VALUE(MID($A739,B$1,1))</f>
        <v>1</v>
      </c>
      <c r="C739" s="3">
        <f t="shared" si="2228"/>
        <v>1</v>
      </c>
      <c r="D739" s="3">
        <f t="shared" si="2228"/>
        <v>1</v>
      </c>
      <c r="E739" s="3">
        <f t="shared" si="2228"/>
        <v>1</v>
      </c>
      <c r="F739" s="3">
        <f t="shared" si="2228"/>
        <v>0</v>
      </c>
      <c r="G739" s="3">
        <f t="shared" si="2228"/>
        <v>1</v>
      </c>
      <c r="H739" s="3">
        <f t="shared" si="2228"/>
        <v>1</v>
      </c>
      <c r="I739" s="3">
        <f t="shared" si="2228"/>
        <v>0</v>
      </c>
      <c r="J739" s="3">
        <f t="shared" si="2228"/>
        <v>1</v>
      </c>
      <c r="K739" s="3">
        <f t="shared" si="2228"/>
        <v>1</v>
      </c>
      <c r="L739" s="3">
        <f t="shared" si="2228"/>
        <v>0</v>
      </c>
      <c r="M739" s="3">
        <f t="shared" si="2228"/>
        <v>1</v>
      </c>
      <c r="AA739" s="3">
        <f t="shared" si="8"/>
        <v>3949</v>
      </c>
      <c r="AB739" s="7" t="b">
        <v>1</v>
      </c>
      <c r="AC739" s="3" t="b">
        <f t="shared" si="9"/>
        <v>0</v>
      </c>
      <c r="AD739" s="3" t="b">
        <f t="shared" ref="AD739:AN739" si="2229">AND(AC739,C739=P$15)</f>
        <v>0</v>
      </c>
      <c r="AE739" s="3" t="b">
        <f t="shared" si="2229"/>
        <v>0</v>
      </c>
      <c r="AF739" s="3" t="b">
        <f t="shared" si="2229"/>
        <v>0</v>
      </c>
      <c r="AG739" s="3" t="b">
        <f t="shared" si="2229"/>
        <v>0</v>
      </c>
      <c r="AH739" s="3" t="b">
        <f t="shared" si="2229"/>
        <v>0</v>
      </c>
      <c r="AI739" s="3" t="b">
        <f t="shared" si="2229"/>
        <v>0</v>
      </c>
      <c r="AJ739" s="3" t="b">
        <f t="shared" si="2229"/>
        <v>0</v>
      </c>
      <c r="AK739" s="3" t="b">
        <f t="shared" si="2229"/>
        <v>0</v>
      </c>
      <c r="AL739" s="3" t="b">
        <f t="shared" si="2229"/>
        <v>0</v>
      </c>
      <c r="AM739" s="3" t="b">
        <f t="shared" si="2229"/>
        <v>0</v>
      </c>
      <c r="AN739" s="8" t="b">
        <f t="shared" si="2229"/>
        <v>0</v>
      </c>
      <c r="AO739" s="10" t="b">
        <f t="shared" si="11"/>
        <v>1</v>
      </c>
      <c r="AP739" s="3" t="b">
        <f t="shared" ref="AP739:AZ739" si="2230">AND(AO739,C739=P$21)</f>
        <v>0</v>
      </c>
      <c r="AQ739" s="3" t="b">
        <f t="shared" si="2230"/>
        <v>0</v>
      </c>
      <c r="AR739" s="3" t="b">
        <f t="shared" si="2230"/>
        <v>0</v>
      </c>
      <c r="AS739" s="3" t="b">
        <f t="shared" si="2230"/>
        <v>0</v>
      </c>
      <c r="AT739" s="3" t="b">
        <f t="shared" si="2230"/>
        <v>0</v>
      </c>
      <c r="AU739" s="3" t="b">
        <f t="shared" si="2230"/>
        <v>0</v>
      </c>
      <c r="AV739" s="3" t="b">
        <f t="shared" si="2230"/>
        <v>0</v>
      </c>
      <c r="AW739" s="3" t="b">
        <f t="shared" si="2230"/>
        <v>0</v>
      </c>
      <c r="AX739" s="3" t="b">
        <f t="shared" si="2230"/>
        <v>0</v>
      </c>
      <c r="AY739" s="3" t="b">
        <f t="shared" si="2230"/>
        <v>0</v>
      </c>
      <c r="AZ739" s="3" t="b">
        <f t="shared" si="2230"/>
        <v>0</v>
      </c>
    </row>
    <row r="740">
      <c r="A740" s="9" t="s">
        <v>794</v>
      </c>
      <c r="B740" s="3">
        <f t="shared" ref="B740:M740" si="2231">VALUE(MID($A740,B$1,1))</f>
        <v>1</v>
      </c>
      <c r="C740" s="3">
        <f t="shared" si="2231"/>
        <v>1</v>
      </c>
      <c r="D740" s="3">
        <f t="shared" si="2231"/>
        <v>1</v>
      </c>
      <c r="E740" s="3">
        <f t="shared" si="2231"/>
        <v>0</v>
      </c>
      <c r="F740" s="3">
        <f t="shared" si="2231"/>
        <v>1</v>
      </c>
      <c r="G740" s="3">
        <f t="shared" si="2231"/>
        <v>0</v>
      </c>
      <c r="H740" s="3">
        <f t="shared" si="2231"/>
        <v>0</v>
      </c>
      <c r="I740" s="3">
        <f t="shared" si="2231"/>
        <v>0</v>
      </c>
      <c r="J740" s="3">
        <f t="shared" si="2231"/>
        <v>1</v>
      </c>
      <c r="K740" s="3">
        <f t="shared" si="2231"/>
        <v>0</v>
      </c>
      <c r="L740" s="3">
        <f t="shared" si="2231"/>
        <v>0</v>
      </c>
      <c r="M740" s="3">
        <f t="shared" si="2231"/>
        <v>0</v>
      </c>
      <c r="AA740" s="3">
        <f t="shared" si="8"/>
        <v>3720</v>
      </c>
      <c r="AB740" s="7" t="b">
        <v>1</v>
      </c>
      <c r="AC740" s="3" t="b">
        <f t="shared" si="9"/>
        <v>0</v>
      </c>
      <c r="AD740" s="3" t="b">
        <f t="shared" ref="AD740:AN740" si="2232">AND(AC740,C740=P$15)</f>
        <v>0</v>
      </c>
      <c r="AE740" s="3" t="b">
        <f t="shared" si="2232"/>
        <v>0</v>
      </c>
      <c r="AF740" s="3" t="b">
        <f t="shared" si="2232"/>
        <v>0</v>
      </c>
      <c r="AG740" s="3" t="b">
        <f t="shared" si="2232"/>
        <v>0</v>
      </c>
      <c r="AH740" s="3" t="b">
        <f t="shared" si="2232"/>
        <v>0</v>
      </c>
      <c r="AI740" s="3" t="b">
        <f t="shared" si="2232"/>
        <v>0</v>
      </c>
      <c r="AJ740" s="3" t="b">
        <f t="shared" si="2232"/>
        <v>0</v>
      </c>
      <c r="AK740" s="3" t="b">
        <f t="shared" si="2232"/>
        <v>0</v>
      </c>
      <c r="AL740" s="3" t="b">
        <f t="shared" si="2232"/>
        <v>0</v>
      </c>
      <c r="AM740" s="3" t="b">
        <f t="shared" si="2232"/>
        <v>0</v>
      </c>
      <c r="AN740" s="8" t="b">
        <f t="shared" si="2232"/>
        <v>0</v>
      </c>
      <c r="AO740" s="10" t="b">
        <f t="shared" si="11"/>
        <v>1</v>
      </c>
      <c r="AP740" s="3" t="b">
        <f t="shared" ref="AP740:AZ740" si="2233">AND(AO740,C740=P$21)</f>
        <v>0</v>
      </c>
      <c r="AQ740" s="3" t="b">
        <f t="shared" si="2233"/>
        <v>0</v>
      </c>
      <c r="AR740" s="3" t="b">
        <f t="shared" si="2233"/>
        <v>0</v>
      </c>
      <c r="AS740" s="3" t="b">
        <f t="shared" si="2233"/>
        <v>0</v>
      </c>
      <c r="AT740" s="3" t="b">
        <f t="shared" si="2233"/>
        <v>0</v>
      </c>
      <c r="AU740" s="3" t="b">
        <f t="shared" si="2233"/>
        <v>0</v>
      </c>
      <c r="AV740" s="3" t="b">
        <f t="shared" si="2233"/>
        <v>0</v>
      </c>
      <c r="AW740" s="3" t="b">
        <f t="shared" si="2233"/>
        <v>0</v>
      </c>
      <c r="AX740" s="3" t="b">
        <f t="shared" si="2233"/>
        <v>0</v>
      </c>
      <c r="AY740" s="3" t="b">
        <f t="shared" si="2233"/>
        <v>0</v>
      </c>
      <c r="AZ740" s="3" t="b">
        <f t="shared" si="2233"/>
        <v>0</v>
      </c>
    </row>
    <row r="741">
      <c r="A741" s="9" t="s">
        <v>795</v>
      </c>
      <c r="B741" s="3">
        <f t="shared" ref="B741:M741" si="2234">VALUE(MID($A741,B$1,1))</f>
        <v>0</v>
      </c>
      <c r="C741" s="3">
        <f t="shared" si="2234"/>
        <v>1</v>
      </c>
      <c r="D741" s="3">
        <f t="shared" si="2234"/>
        <v>0</v>
      </c>
      <c r="E741" s="3">
        <f t="shared" si="2234"/>
        <v>0</v>
      </c>
      <c r="F741" s="3">
        <f t="shared" si="2234"/>
        <v>0</v>
      </c>
      <c r="G741" s="3">
        <f t="shared" si="2234"/>
        <v>0</v>
      </c>
      <c r="H741" s="3">
        <f t="shared" si="2234"/>
        <v>0</v>
      </c>
      <c r="I741" s="3">
        <f t="shared" si="2234"/>
        <v>0</v>
      </c>
      <c r="J741" s="3">
        <f t="shared" si="2234"/>
        <v>0</v>
      </c>
      <c r="K741" s="3">
        <f t="shared" si="2234"/>
        <v>0</v>
      </c>
      <c r="L741" s="3">
        <f t="shared" si="2234"/>
        <v>0</v>
      </c>
      <c r="M741" s="3">
        <f t="shared" si="2234"/>
        <v>1</v>
      </c>
      <c r="AA741" s="3">
        <f t="shared" si="8"/>
        <v>1025</v>
      </c>
      <c r="AB741" s="7" t="b">
        <v>1</v>
      </c>
      <c r="AC741" s="3" t="b">
        <f t="shared" si="9"/>
        <v>1</v>
      </c>
      <c r="AD741" s="3" t="b">
        <f t="shared" ref="AD741:AN741" si="2235">AND(AC741,C741=P$15)</f>
        <v>0</v>
      </c>
      <c r="AE741" s="3" t="b">
        <f t="shared" si="2235"/>
        <v>0</v>
      </c>
      <c r="AF741" s="3" t="b">
        <f t="shared" si="2235"/>
        <v>0</v>
      </c>
      <c r="AG741" s="3" t="b">
        <f t="shared" si="2235"/>
        <v>0</v>
      </c>
      <c r="AH741" s="3" t="b">
        <f t="shared" si="2235"/>
        <v>0</v>
      </c>
      <c r="AI741" s="3" t="b">
        <f t="shared" si="2235"/>
        <v>0</v>
      </c>
      <c r="AJ741" s="3" t="b">
        <f t="shared" si="2235"/>
        <v>0</v>
      </c>
      <c r="AK741" s="3" t="b">
        <f t="shared" si="2235"/>
        <v>0</v>
      </c>
      <c r="AL741" s="3" t="b">
        <f t="shared" si="2235"/>
        <v>0</v>
      </c>
      <c r="AM741" s="3" t="b">
        <f t="shared" si="2235"/>
        <v>0</v>
      </c>
      <c r="AN741" s="8" t="b">
        <f t="shared" si="2235"/>
        <v>0</v>
      </c>
      <c r="AO741" s="10" t="b">
        <f t="shared" si="11"/>
        <v>0</v>
      </c>
      <c r="AP741" s="3" t="b">
        <f t="shared" ref="AP741:AZ741" si="2236">AND(AO741,C741=P$21)</f>
        <v>0</v>
      </c>
      <c r="AQ741" s="3" t="b">
        <f t="shared" si="2236"/>
        <v>0</v>
      </c>
      <c r="AR741" s="3" t="b">
        <f t="shared" si="2236"/>
        <v>0</v>
      </c>
      <c r="AS741" s="3" t="b">
        <f t="shared" si="2236"/>
        <v>0</v>
      </c>
      <c r="AT741" s="3" t="b">
        <f t="shared" si="2236"/>
        <v>0</v>
      </c>
      <c r="AU741" s="3" t="b">
        <f t="shared" si="2236"/>
        <v>0</v>
      </c>
      <c r="AV741" s="3" t="b">
        <f t="shared" si="2236"/>
        <v>0</v>
      </c>
      <c r="AW741" s="3" t="b">
        <f t="shared" si="2236"/>
        <v>0</v>
      </c>
      <c r="AX741" s="3" t="b">
        <f t="shared" si="2236"/>
        <v>0</v>
      </c>
      <c r="AY741" s="3" t="b">
        <f t="shared" si="2236"/>
        <v>0</v>
      </c>
      <c r="AZ741" s="3" t="b">
        <f t="shared" si="2236"/>
        <v>0</v>
      </c>
    </row>
    <row r="742">
      <c r="A742" s="9" t="s">
        <v>796</v>
      </c>
      <c r="B742" s="3">
        <f t="shared" ref="B742:M742" si="2237">VALUE(MID($A742,B$1,1))</f>
        <v>0</v>
      </c>
      <c r="C742" s="3">
        <f t="shared" si="2237"/>
        <v>0</v>
      </c>
      <c r="D742" s="3">
        <f t="shared" si="2237"/>
        <v>1</v>
      </c>
      <c r="E742" s="3">
        <f t="shared" si="2237"/>
        <v>0</v>
      </c>
      <c r="F742" s="3">
        <f t="shared" si="2237"/>
        <v>0</v>
      </c>
      <c r="G742" s="3">
        <f t="shared" si="2237"/>
        <v>0</v>
      </c>
      <c r="H742" s="3">
        <f t="shared" si="2237"/>
        <v>0</v>
      </c>
      <c r="I742" s="3">
        <f t="shared" si="2237"/>
        <v>1</v>
      </c>
      <c r="J742" s="3">
        <f t="shared" si="2237"/>
        <v>0</v>
      </c>
      <c r="K742" s="3">
        <f t="shared" si="2237"/>
        <v>0</v>
      </c>
      <c r="L742" s="3">
        <f t="shared" si="2237"/>
        <v>0</v>
      </c>
      <c r="M742" s="3">
        <f t="shared" si="2237"/>
        <v>1</v>
      </c>
      <c r="AA742" s="3">
        <f t="shared" si="8"/>
        <v>529</v>
      </c>
      <c r="AB742" s="7" t="b">
        <v>1</v>
      </c>
      <c r="AC742" s="3" t="b">
        <f t="shared" si="9"/>
        <v>1</v>
      </c>
      <c r="AD742" s="3" t="b">
        <f t="shared" ref="AD742:AN742" si="2238">AND(AC742,C742=P$15)</f>
        <v>1</v>
      </c>
      <c r="AE742" s="3" t="b">
        <f t="shared" si="2238"/>
        <v>1</v>
      </c>
      <c r="AF742" s="3" t="b">
        <f t="shared" si="2238"/>
        <v>0</v>
      </c>
      <c r="AG742" s="3" t="b">
        <f t="shared" si="2238"/>
        <v>0</v>
      </c>
      <c r="AH742" s="3" t="b">
        <f t="shared" si="2238"/>
        <v>0</v>
      </c>
      <c r="AI742" s="3" t="b">
        <f t="shared" si="2238"/>
        <v>0</v>
      </c>
      <c r="AJ742" s="3" t="b">
        <f t="shared" si="2238"/>
        <v>0</v>
      </c>
      <c r="AK742" s="3" t="b">
        <f t="shared" si="2238"/>
        <v>0</v>
      </c>
      <c r="AL742" s="3" t="b">
        <f t="shared" si="2238"/>
        <v>0</v>
      </c>
      <c r="AM742" s="3" t="b">
        <f t="shared" si="2238"/>
        <v>0</v>
      </c>
      <c r="AN742" s="8" t="b">
        <f t="shared" si="2238"/>
        <v>0</v>
      </c>
      <c r="AO742" s="10" t="b">
        <f t="shared" si="11"/>
        <v>0</v>
      </c>
      <c r="AP742" s="3" t="b">
        <f t="shared" ref="AP742:AZ742" si="2239">AND(AO742,C742=P$21)</f>
        <v>0</v>
      </c>
      <c r="AQ742" s="3" t="b">
        <f t="shared" si="2239"/>
        <v>0</v>
      </c>
      <c r="AR742" s="3" t="b">
        <f t="shared" si="2239"/>
        <v>0</v>
      </c>
      <c r="AS742" s="3" t="b">
        <f t="shared" si="2239"/>
        <v>0</v>
      </c>
      <c r="AT742" s="3" t="b">
        <f t="shared" si="2239"/>
        <v>0</v>
      </c>
      <c r="AU742" s="3" t="b">
        <f t="shared" si="2239"/>
        <v>0</v>
      </c>
      <c r="AV742" s="3" t="b">
        <f t="shared" si="2239"/>
        <v>0</v>
      </c>
      <c r="AW742" s="3" t="b">
        <f t="shared" si="2239"/>
        <v>0</v>
      </c>
      <c r="AX742" s="3" t="b">
        <f t="shared" si="2239"/>
        <v>0</v>
      </c>
      <c r="AY742" s="3" t="b">
        <f t="shared" si="2239"/>
        <v>0</v>
      </c>
      <c r="AZ742" s="3" t="b">
        <f t="shared" si="2239"/>
        <v>0</v>
      </c>
    </row>
    <row r="743">
      <c r="A743" s="9" t="s">
        <v>797</v>
      </c>
      <c r="B743" s="3">
        <f t="shared" ref="B743:M743" si="2240">VALUE(MID($A743,B$1,1))</f>
        <v>1</v>
      </c>
      <c r="C743" s="3">
        <f t="shared" si="2240"/>
        <v>0</v>
      </c>
      <c r="D743" s="3">
        <f t="shared" si="2240"/>
        <v>1</v>
      </c>
      <c r="E743" s="3">
        <f t="shared" si="2240"/>
        <v>1</v>
      </c>
      <c r="F743" s="3">
        <f t="shared" si="2240"/>
        <v>1</v>
      </c>
      <c r="G743" s="3">
        <f t="shared" si="2240"/>
        <v>0</v>
      </c>
      <c r="H743" s="3">
        <f t="shared" si="2240"/>
        <v>0</v>
      </c>
      <c r="I743" s="3">
        <f t="shared" si="2240"/>
        <v>1</v>
      </c>
      <c r="J743" s="3">
        <f t="shared" si="2240"/>
        <v>1</v>
      </c>
      <c r="K743" s="3">
        <f t="shared" si="2240"/>
        <v>0</v>
      </c>
      <c r="L743" s="3">
        <f t="shared" si="2240"/>
        <v>0</v>
      </c>
      <c r="M743" s="3">
        <f t="shared" si="2240"/>
        <v>1</v>
      </c>
      <c r="AA743" s="3">
        <f t="shared" si="8"/>
        <v>2969</v>
      </c>
      <c r="AB743" s="7" t="b">
        <v>1</v>
      </c>
      <c r="AC743" s="3" t="b">
        <f t="shared" si="9"/>
        <v>0</v>
      </c>
      <c r="AD743" s="3" t="b">
        <f t="shared" ref="AD743:AN743" si="2241">AND(AC743,C743=P$15)</f>
        <v>0</v>
      </c>
      <c r="AE743" s="3" t="b">
        <f t="shared" si="2241"/>
        <v>0</v>
      </c>
      <c r="AF743" s="3" t="b">
        <f t="shared" si="2241"/>
        <v>0</v>
      </c>
      <c r="AG743" s="3" t="b">
        <f t="shared" si="2241"/>
        <v>0</v>
      </c>
      <c r="AH743" s="3" t="b">
        <f t="shared" si="2241"/>
        <v>0</v>
      </c>
      <c r="AI743" s="3" t="b">
        <f t="shared" si="2241"/>
        <v>0</v>
      </c>
      <c r="AJ743" s="3" t="b">
        <f t="shared" si="2241"/>
        <v>0</v>
      </c>
      <c r="AK743" s="3" t="b">
        <f t="shared" si="2241"/>
        <v>0</v>
      </c>
      <c r="AL743" s="3" t="b">
        <f t="shared" si="2241"/>
        <v>0</v>
      </c>
      <c r="AM743" s="3" t="b">
        <f t="shared" si="2241"/>
        <v>0</v>
      </c>
      <c r="AN743" s="8" t="b">
        <f t="shared" si="2241"/>
        <v>0</v>
      </c>
      <c r="AO743" s="10" t="b">
        <f t="shared" si="11"/>
        <v>1</v>
      </c>
      <c r="AP743" s="3" t="b">
        <f t="shared" ref="AP743:AZ743" si="2242">AND(AO743,C743=P$21)</f>
        <v>1</v>
      </c>
      <c r="AQ743" s="3" t="b">
        <f t="shared" si="2242"/>
        <v>1</v>
      </c>
      <c r="AR743" s="3" t="b">
        <f t="shared" si="2242"/>
        <v>0</v>
      </c>
      <c r="AS743" s="3" t="b">
        <f t="shared" si="2242"/>
        <v>0</v>
      </c>
      <c r="AT743" s="3" t="b">
        <f t="shared" si="2242"/>
        <v>0</v>
      </c>
      <c r="AU743" s="3" t="b">
        <f t="shared" si="2242"/>
        <v>0</v>
      </c>
      <c r="AV743" s="3" t="b">
        <f t="shared" si="2242"/>
        <v>0</v>
      </c>
      <c r="AW743" s="3" t="b">
        <f t="shared" si="2242"/>
        <v>0</v>
      </c>
      <c r="AX743" s="3" t="b">
        <f t="shared" si="2242"/>
        <v>0</v>
      </c>
      <c r="AY743" s="3" t="b">
        <f t="shared" si="2242"/>
        <v>0</v>
      </c>
      <c r="AZ743" s="3" t="b">
        <f t="shared" si="2242"/>
        <v>0</v>
      </c>
    </row>
    <row r="744">
      <c r="A744" s="9" t="s">
        <v>798</v>
      </c>
      <c r="B744" s="3">
        <f t="shared" ref="B744:M744" si="2243">VALUE(MID($A744,B$1,1))</f>
        <v>1</v>
      </c>
      <c r="C744" s="3">
        <f t="shared" si="2243"/>
        <v>1</v>
      </c>
      <c r="D744" s="3">
        <f t="shared" si="2243"/>
        <v>1</v>
      </c>
      <c r="E744" s="3">
        <f t="shared" si="2243"/>
        <v>0</v>
      </c>
      <c r="F744" s="3">
        <f t="shared" si="2243"/>
        <v>0</v>
      </c>
      <c r="G744" s="3">
        <f t="shared" si="2243"/>
        <v>0</v>
      </c>
      <c r="H744" s="3">
        <f t="shared" si="2243"/>
        <v>0</v>
      </c>
      <c r="I744" s="3">
        <f t="shared" si="2243"/>
        <v>0</v>
      </c>
      <c r="J744" s="3">
        <f t="shared" si="2243"/>
        <v>0</v>
      </c>
      <c r="K744" s="3">
        <f t="shared" si="2243"/>
        <v>0</v>
      </c>
      <c r="L744" s="3">
        <f t="shared" si="2243"/>
        <v>0</v>
      </c>
      <c r="M744" s="3">
        <f t="shared" si="2243"/>
        <v>0</v>
      </c>
      <c r="AA744" s="3">
        <f t="shared" si="8"/>
        <v>3584</v>
      </c>
      <c r="AB744" s="7" t="b">
        <v>1</v>
      </c>
      <c r="AC744" s="3" t="b">
        <f t="shared" si="9"/>
        <v>0</v>
      </c>
      <c r="AD744" s="3" t="b">
        <f t="shared" ref="AD744:AN744" si="2244">AND(AC744,C744=P$15)</f>
        <v>0</v>
      </c>
      <c r="AE744" s="3" t="b">
        <f t="shared" si="2244"/>
        <v>0</v>
      </c>
      <c r="AF744" s="3" t="b">
        <f t="shared" si="2244"/>
        <v>0</v>
      </c>
      <c r="AG744" s="3" t="b">
        <f t="shared" si="2244"/>
        <v>0</v>
      </c>
      <c r="AH744" s="3" t="b">
        <f t="shared" si="2244"/>
        <v>0</v>
      </c>
      <c r="AI744" s="3" t="b">
        <f t="shared" si="2244"/>
        <v>0</v>
      </c>
      <c r="AJ744" s="3" t="b">
        <f t="shared" si="2244"/>
        <v>0</v>
      </c>
      <c r="AK744" s="3" t="b">
        <f t="shared" si="2244"/>
        <v>0</v>
      </c>
      <c r="AL744" s="3" t="b">
        <f t="shared" si="2244"/>
        <v>0</v>
      </c>
      <c r="AM744" s="3" t="b">
        <f t="shared" si="2244"/>
        <v>0</v>
      </c>
      <c r="AN744" s="8" t="b">
        <f t="shared" si="2244"/>
        <v>0</v>
      </c>
      <c r="AO744" s="10" t="b">
        <f t="shared" si="11"/>
        <v>1</v>
      </c>
      <c r="AP744" s="3" t="b">
        <f t="shared" ref="AP744:AZ744" si="2245">AND(AO744,C744=P$21)</f>
        <v>0</v>
      </c>
      <c r="AQ744" s="3" t="b">
        <f t="shared" si="2245"/>
        <v>0</v>
      </c>
      <c r="AR744" s="3" t="b">
        <f t="shared" si="2245"/>
        <v>0</v>
      </c>
      <c r="AS744" s="3" t="b">
        <f t="shared" si="2245"/>
        <v>0</v>
      </c>
      <c r="AT744" s="3" t="b">
        <f t="shared" si="2245"/>
        <v>0</v>
      </c>
      <c r="AU744" s="3" t="b">
        <f t="shared" si="2245"/>
        <v>0</v>
      </c>
      <c r="AV744" s="3" t="b">
        <f t="shared" si="2245"/>
        <v>0</v>
      </c>
      <c r="AW744" s="3" t="b">
        <f t="shared" si="2245"/>
        <v>0</v>
      </c>
      <c r="AX744" s="3" t="b">
        <f t="shared" si="2245"/>
        <v>0</v>
      </c>
      <c r="AY744" s="3" t="b">
        <f t="shared" si="2245"/>
        <v>0</v>
      </c>
      <c r="AZ744" s="3" t="b">
        <f t="shared" si="2245"/>
        <v>0</v>
      </c>
    </row>
    <row r="745">
      <c r="A745" s="9" t="s">
        <v>799</v>
      </c>
      <c r="B745" s="3">
        <f t="shared" ref="B745:M745" si="2246">VALUE(MID($A745,B$1,1))</f>
        <v>0</v>
      </c>
      <c r="C745" s="3">
        <f t="shared" si="2246"/>
        <v>1</v>
      </c>
      <c r="D745" s="3">
        <f t="shared" si="2246"/>
        <v>0</v>
      </c>
      <c r="E745" s="3">
        <f t="shared" si="2246"/>
        <v>0</v>
      </c>
      <c r="F745" s="3">
        <f t="shared" si="2246"/>
        <v>1</v>
      </c>
      <c r="G745" s="3">
        <f t="shared" si="2246"/>
        <v>1</v>
      </c>
      <c r="H745" s="3">
        <f t="shared" si="2246"/>
        <v>1</v>
      </c>
      <c r="I745" s="3">
        <f t="shared" si="2246"/>
        <v>1</v>
      </c>
      <c r="J745" s="3">
        <f t="shared" si="2246"/>
        <v>0</v>
      </c>
      <c r="K745" s="3">
        <f t="shared" si="2246"/>
        <v>1</v>
      </c>
      <c r="L745" s="3">
        <f t="shared" si="2246"/>
        <v>0</v>
      </c>
      <c r="M745" s="3">
        <f t="shared" si="2246"/>
        <v>0</v>
      </c>
      <c r="AA745" s="3">
        <f t="shared" si="8"/>
        <v>1268</v>
      </c>
      <c r="AB745" s="7" t="b">
        <v>1</v>
      </c>
      <c r="AC745" s="3" t="b">
        <f t="shared" si="9"/>
        <v>1</v>
      </c>
      <c r="AD745" s="3" t="b">
        <f t="shared" ref="AD745:AN745" si="2247">AND(AC745,C745=P$15)</f>
        <v>0</v>
      </c>
      <c r="AE745" s="3" t="b">
        <f t="shared" si="2247"/>
        <v>0</v>
      </c>
      <c r="AF745" s="3" t="b">
        <f t="shared" si="2247"/>
        <v>0</v>
      </c>
      <c r="AG745" s="3" t="b">
        <f t="shared" si="2247"/>
        <v>0</v>
      </c>
      <c r="AH745" s="3" t="b">
        <f t="shared" si="2247"/>
        <v>0</v>
      </c>
      <c r="AI745" s="3" t="b">
        <f t="shared" si="2247"/>
        <v>0</v>
      </c>
      <c r="AJ745" s="3" t="b">
        <f t="shared" si="2247"/>
        <v>0</v>
      </c>
      <c r="AK745" s="3" t="b">
        <f t="shared" si="2247"/>
        <v>0</v>
      </c>
      <c r="AL745" s="3" t="b">
        <f t="shared" si="2247"/>
        <v>0</v>
      </c>
      <c r="AM745" s="3" t="b">
        <f t="shared" si="2247"/>
        <v>0</v>
      </c>
      <c r="AN745" s="8" t="b">
        <f t="shared" si="2247"/>
        <v>0</v>
      </c>
      <c r="AO745" s="10" t="b">
        <f t="shared" si="11"/>
        <v>0</v>
      </c>
      <c r="AP745" s="3" t="b">
        <f t="shared" ref="AP745:AZ745" si="2248">AND(AO745,C745=P$21)</f>
        <v>0</v>
      </c>
      <c r="AQ745" s="3" t="b">
        <f t="shared" si="2248"/>
        <v>0</v>
      </c>
      <c r="AR745" s="3" t="b">
        <f t="shared" si="2248"/>
        <v>0</v>
      </c>
      <c r="AS745" s="3" t="b">
        <f t="shared" si="2248"/>
        <v>0</v>
      </c>
      <c r="AT745" s="3" t="b">
        <f t="shared" si="2248"/>
        <v>0</v>
      </c>
      <c r="AU745" s="3" t="b">
        <f t="shared" si="2248"/>
        <v>0</v>
      </c>
      <c r="AV745" s="3" t="b">
        <f t="shared" si="2248"/>
        <v>0</v>
      </c>
      <c r="AW745" s="3" t="b">
        <f t="shared" si="2248"/>
        <v>0</v>
      </c>
      <c r="AX745" s="3" t="b">
        <f t="shared" si="2248"/>
        <v>0</v>
      </c>
      <c r="AY745" s="3" t="b">
        <f t="shared" si="2248"/>
        <v>0</v>
      </c>
      <c r="AZ745" s="3" t="b">
        <f t="shared" si="2248"/>
        <v>0</v>
      </c>
    </row>
    <row r="746">
      <c r="A746" s="9" t="s">
        <v>800</v>
      </c>
      <c r="B746" s="3">
        <f t="shared" ref="B746:M746" si="2249">VALUE(MID($A746,B$1,1))</f>
        <v>0</v>
      </c>
      <c r="C746" s="3">
        <f t="shared" si="2249"/>
        <v>1</v>
      </c>
      <c r="D746" s="3">
        <f t="shared" si="2249"/>
        <v>1</v>
      </c>
      <c r="E746" s="3">
        <f t="shared" si="2249"/>
        <v>1</v>
      </c>
      <c r="F746" s="3">
        <f t="shared" si="2249"/>
        <v>1</v>
      </c>
      <c r="G746" s="3">
        <f t="shared" si="2249"/>
        <v>1</v>
      </c>
      <c r="H746" s="3">
        <f t="shared" si="2249"/>
        <v>0</v>
      </c>
      <c r="I746" s="3">
        <f t="shared" si="2249"/>
        <v>1</v>
      </c>
      <c r="J746" s="3">
        <f t="shared" si="2249"/>
        <v>1</v>
      </c>
      <c r="K746" s="3">
        <f t="shared" si="2249"/>
        <v>0</v>
      </c>
      <c r="L746" s="3">
        <f t="shared" si="2249"/>
        <v>0</v>
      </c>
      <c r="M746" s="3">
        <f t="shared" si="2249"/>
        <v>1</v>
      </c>
      <c r="AA746" s="3">
        <f t="shared" si="8"/>
        <v>2009</v>
      </c>
      <c r="AB746" s="7" t="b">
        <v>1</v>
      </c>
      <c r="AC746" s="3" t="b">
        <f t="shared" si="9"/>
        <v>1</v>
      </c>
      <c r="AD746" s="3" t="b">
        <f t="shared" ref="AD746:AN746" si="2250">AND(AC746,C746=P$15)</f>
        <v>0</v>
      </c>
      <c r="AE746" s="3" t="b">
        <f t="shared" si="2250"/>
        <v>0</v>
      </c>
      <c r="AF746" s="3" t="b">
        <f t="shared" si="2250"/>
        <v>0</v>
      </c>
      <c r="AG746" s="3" t="b">
        <f t="shared" si="2250"/>
        <v>0</v>
      </c>
      <c r="AH746" s="3" t="b">
        <f t="shared" si="2250"/>
        <v>0</v>
      </c>
      <c r="AI746" s="3" t="b">
        <f t="shared" si="2250"/>
        <v>0</v>
      </c>
      <c r="AJ746" s="3" t="b">
        <f t="shared" si="2250"/>
        <v>0</v>
      </c>
      <c r="AK746" s="3" t="b">
        <f t="shared" si="2250"/>
        <v>0</v>
      </c>
      <c r="AL746" s="3" t="b">
        <f t="shared" si="2250"/>
        <v>0</v>
      </c>
      <c r="AM746" s="3" t="b">
        <f t="shared" si="2250"/>
        <v>0</v>
      </c>
      <c r="AN746" s="8" t="b">
        <f t="shared" si="2250"/>
        <v>0</v>
      </c>
      <c r="AO746" s="10" t="b">
        <f t="shared" si="11"/>
        <v>0</v>
      </c>
      <c r="AP746" s="3" t="b">
        <f t="shared" ref="AP746:AZ746" si="2251">AND(AO746,C746=P$21)</f>
        <v>0</v>
      </c>
      <c r="AQ746" s="3" t="b">
        <f t="shared" si="2251"/>
        <v>0</v>
      </c>
      <c r="AR746" s="3" t="b">
        <f t="shared" si="2251"/>
        <v>0</v>
      </c>
      <c r="AS746" s="3" t="b">
        <f t="shared" si="2251"/>
        <v>0</v>
      </c>
      <c r="AT746" s="3" t="b">
        <f t="shared" si="2251"/>
        <v>0</v>
      </c>
      <c r="AU746" s="3" t="b">
        <f t="shared" si="2251"/>
        <v>0</v>
      </c>
      <c r="AV746" s="3" t="b">
        <f t="shared" si="2251"/>
        <v>0</v>
      </c>
      <c r="AW746" s="3" t="b">
        <f t="shared" si="2251"/>
        <v>0</v>
      </c>
      <c r="AX746" s="3" t="b">
        <f t="shared" si="2251"/>
        <v>0</v>
      </c>
      <c r="AY746" s="3" t="b">
        <f t="shared" si="2251"/>
        <v>0</v>
      </c>
      <c r="AZ746" s="3" t="b">
        <f t="shared" si="2251"/>
        <v>0</v>
      </c>
    </row>
    <row r="747">
      <c r="A747" s="9" t="s">
        <v>801</v>
      </c>
      <c r="B747" s="3">
        <f t="shared" ref="B747:M747" si="2252">VALUE(MID($A747,B$1,1))</f>
        <v>0</v>
      </c>
      <c r="C747" s="3">
        <f t="shared" si="2252"/>
        <v>1</v>
      </c>
      <c r="D747" s="3">
        <f t="shared" si="2252"/>
        <v>0</v>
      </c>
      <c r="E747" s="3">
        <f t="shared" si="2252"/>
        <v>0</v>
      </c>
      <c r="F747" s="3">
        <f t="shared" si="2252"/>
        <v>1</v>
      </c>
      <c r="G747" s="3">
        <f t="shared" si="2252"/>
        <v>1</v>
      </c>
      <c r="H747" s="3">
        <f t="shared" si="2252"/>
        <v>1</v>
      </c>
      <c r="I747" s="3">
        <f t="shared" si="2252"/>
        <v>0</v>
      </c>
      <c r="J747" s="3">
        <f t="shared" si="2252"/>
        <v>0</v>
      </c>
      <c r="K747" s="3">
        <f t="shared" si="2252"/>
        <v>0</v>
      </c>
      <c r="L747" s="3">
        <f t="shared" si="2252"/>
        <v>1</v>
      </c>
      <c r="M747" s="3">
        <f t="shared" si="2252"/>
        <v>0</v>
      </c>
      <c r="AA747" s="3">
        <f t="shared" si="8"/>
        <v>1250</v>
      </c>
      <c r="AB747" s="7" t="b">
        <v>1</v>
      </c>
      <c r="AC747" s="3" t="b">
        <f t="shared" si="9"/>
        <v>1</v>
      </c>
      <c r="AD747" s="3" t="b">
        <f t="shared" ref="AD747:AN747" si="2253">AND(AC747,C747=P$15)</f>
        <v>0</v>
      </c>
      <c r="AE747" s="3" t="b">
        <f t="shared" si="2253"/>
        <v>0</v>
      </c>
      <c r="AF747" s="3" t="b">
        <f t="shared" si="2253"/>
        <v>0</v>
      </c>
      <c r="AG747" s="3" t="b">
        <f t="shared" si="2253"/>
        <v>0</v>
      </c>
      <c r="AH747" s="3" t="b">
        <f t="shared" si="2253"/>
        <v>0</v>
      </c>
      <c r="AI747" s="3" t="b">
        <f t="shared" si="2253"/>
        <v>0</v>
      </c>
      <c r="AJ747" s="3" t="b">
        <f t="shared" si="2253"/>
        <v>0</v>
      </c>
      <c r="AK747" s="3" t="b">
        <f t="shared" si="2253"/>
        <v>0</v>
      </c>
      <c r="AL747" s="3" t="b">
        <f t="shared" si="2253"/>
        <v>0</v>
      </c>
      <c r="AM747" s="3" t="b">
        <f t="shared" si="2253"/>
        <v>0</v>
      </c>
      <c r="AN747" s="8" t="b">
        <f t="shared" si="2253"/>
        <v>0</v>
      </c>
      <c r="AO747" s="10" t="b">
        <f t="shared" si="11"/>
        <v>0</v>
      </c>
      <c r="AP747" s="3" t="b">
        <f t="shared" ref="AP747:AZ747" si="2254">AND(AO747,C747=P$21)</f>
        <v>0</v>
      </c>
      <c r="AQ747" s="3" t="b">
        <f t="shared" si="2254"/>
        <v>0</v>
      </c>
      <c r="AR747" s="3" t="b">
        <f t="shared" si="2254"/>
        <v>0</v>
      </c>
      <c r="AS747" s="3" t="b">
        <f t="shared" si="2254"/>
        <v>0</v>
      </c>
      <c r="AT747" s="3" t="b">
        <f t="shared" si="2254"/>
        <v>0</v>
      </c>
      <c r="AU747" s="3" t="b">
        <f t="shared" si="2254"/>
        <v>0</v>
      </c>
      <c r="AV747" s="3" t="b">
        <f t="shared" si="2254"/>
        <v>0</v>
      </c>
      <c r="AW747" s="3" t="b">
        <f t="shared" si="2254"/>
        <v>0</v>
      </c>
      <c r="AX747" s="3" t="b">
        <f t="shared" si="2254"/>
        <v>0</v>
      </c>
      <c r="AY747" s="3" t="b">
        <f t="shared" si="2254"/>
        <v>0</v>
      </c>
      <c r="AZ747" s="3" t="b">
        <f t="shared" si="2254"/>
        <v>0</v>
      </c>
    </row>
    <row r="748">
      <c r="A748" s="9" t="s">
        <v>802</v>
      </c>
      <c r="B748" s="3">
        <f t="shared" ref="B748:M748" si="2255">VALUE(MID($A748,B$1,1))</f>
        <v>1</v>
      </c>
      <c r="C748" s="3">
        <f t="shared" si="2255"/>
        <v>0</v>
      </c>
      <c r="D748" s="3">
        <f t="shared" si="2255"/>
        <v>0</v>
      </c>
      <c r="E748" s="3">
        <f t="shared" si="2255"/>
        <v>0</v>
      </c>
      <c r="F748" s="3">
        <f t="shared" si="2255"/>
        <v>1</v>
      </c>
      <c r="G748" s="3">
        <f t="shared" si="2255"/>
        <v>0</v>
      </c>
      <c r="H748" s="3">
        <f t="shared" si="2255"/>
        <v>0</v>
      </c>
      <c r="I748" s="3">
        <f t="shared" si="2255"/>
        <v>1</v>
      </c>
      <c r="J748" s="3">
        <f t="shared" si="2255"/>
        <v>1</v>
      </c>
      <c r="K748" s="3">
        <f t="shared" si="2255"/>
        <v>0</v>
      </c>
      <c r="L748" s="3">
        <f t="shared" si="2255"/>
        <v>1</v>
      </c>
      <c r="M748" s="3">
        <f t="shared" si="2255"/>
        <v>0</v>
      </c>
      <c r="AA748" s="3">
        <f t="shared" si="8"/>
        <v>2202</v>
      </c>
      <c r="AB748" s="7" t="b">
        <v>1</v>
      </c>
      <c r="AC748" s="3" t="b">
        <f t="shared" si="9"/>
        <v>0</v>
      </c>
      <c r="AD748" s="3" t="b">
        <f t="shared" ref="AD748:AN748" si="2256">AND(AC748,C748=P$15)</f>
        <v>0</v>
      </c>
      <c r="AE748" s="3" t="b">
        <f t="shared" si="2256"/>
        <v>0</v>
      </c>
      <c r="AF748" s="3" t="b">
        <f t="shared" si="2256"/>
        <v>0</v>
      </c>
      <c r="AG748" s="3" t="b">
        <f t="shared" si="2256"/>
        <v>0</v>
      </c>
      <c r="AH748" s="3" t="b">
        <f t="shared" si="2256"/>
        <v>0</v>
      </c>
      <c r="AI748" s="3" t="b">
        <f t="shared" si="2256"/>
        <v>0</v>
      </c>
      <c r="AJ748" s="3" t="b">
        <f t="shared" si="2256"/>
        <v>0</v>
      </c>
      <c r="AK748" s="3" t="b">
        <f t="shared" si="2256"/>
        <v>0</v>
      </c>
      <c r="AL748" s="3" t="b">
        <f t="shared" si="2256"/>
        <v>0</v>
      </c>
      <c r="AM748" s="3" t="b">
        <f t="shared" si="2256"/>
        <v>0</v>
      </c>
      <c r="AN748" s="8" t="b">
        <f t="shared" si="2256"/>
        <v>0</v>
      </c>
      <c r="AO748" s="10" t="b">
        <f t="shared" si="11"/>
        <v>1</v>
      </c>
      <c r="AP748" s="3" t="b">
        <f t="shared" ref="AP748:AZ748" si="2257">AND(AO748,C748=P$21)</f>
        <v>1</v>
      </c>
      <c r="AQ748" s="3" t="b">
        <f t="shared" si="2257"/>
        <v>0</v>
      </c>
      <c r="AR748" s="3" t="b">
        <f t="shared" si="2257"/>
        <v>0</v>
      </c>
      <c r="AS748" s="3" t="b">
        <f t="shared" si="2257"/>
        <v>0</v>
      </c>
      <c r="AT748" s="3" t="b">
        <f t="shared" si="2257"/>
        <v>0</v>
      </c>
      <c r="AU748" s="3" t="b">
        <f t="shared" si="2257"/>
        <v>0</v>
      </c>
      <c r="AV748" s="3" t="b">
        <f t="shared" si="2257"/>
        <v>0</v>
      </c>
      <c r="AW748" s="3" t="b">
        <f t="shared" si="2257"/>
        <v>0</v>
      </c>
      <c r="AX748" s="3" t="b">
        <f t="shared" si="2257"/>
        <v>0</v>
      </c>
      <c r="AY748" s="3" t="b">
        <f t="shared" si="2257"/>
        <v>0</v>
      </c>
      <c r="AZ748" s="3" t="b">
        <f t="shared" si="2257"/>
        <v>0</v>
      </c>
    </row>
    <row r="749">
      <c r="A749" s="9" t="s">
        <v>803</v>
      </c>
      <c r="B749" s="3">
        <f t="shared" ref="B749:M749" si="2258">VALUE(MID($A749,B$1,1))</f>
        <v>0</v>
      </c>
      <c r="C749" s="3">
        <f t="shared" si="2258"/>
        <v>1</v>
      </c>
      <c r="D749" s="3">
        <f t="shared" si="2258"/>
        <v>0</v>
      </c>
      <c r="E749" s="3">
        <f t="shared" si="2258"/>
        <v>1</v>
      </c>
      <c r="F749" s="3">
        <f t="shared" si="2258"/>
        <v>0</v>
      </c>
      <c r="G749" s="3">
        <f t="shared" si="2258"/>
        <v>0</v>
      </c>
      <c r="H749" s="3">
        <f t="shared" si="2258"/>
        <v>0</v>
      </c>
      <c r="I749" s="3">
        <f t="shared" si="2258"/>
        <v>0</v>
      </c>
      <c r="J749" s="3">
        <f t="shared" si="2258"/>
        <v>1</v>
      </c>
      <c r="K749" s="3">
        <f t="shared" si="2258"/>
        <v>1</v>
      </c>
      <c r="L749" s="3">
        <f t="shared" si="2258"/>
        <v>1</v>
      </c>
      <c r="M749" s="3">
        <f t="shared" si="2258"/>
        <v>0</v>
      </c>
      <c r="AA749" s="3">
        <f t="shared" si="8"/>
        <v>1294</v>
      </c>
      <c r="AB749" s="7" t="b">
        <v>1</v>
      </c>
      <c r="AC749" s="3" t="b">
        <f t="shared" si="9"/>
        <v>1</v>
      </c>
      <c r="AD749" s="3" t="b">
        <f t="shared" ref="AD749:AN749" si="2259">AND(AC749,C749=P$15)</f>
        <v>0</v>
      </c>
      <c r="AE749" s="3" t="b">
        <f t="shared" si="2259"/>
        <v>0</v>
      </c>
      <c r="AF749" s="3" t="b">
        <f t="shared" si="2259"/>
        <v>0</v>
      </c>
      <c r="AG749" s="3" t="b">
        <f t="shared" si="2259"/>
        <v>0</v>
      </c>
      <c r="AH749" s="3" t="b">
        <f t="shared" si="2259"/>
        <v>0</v>
      </c>
      <c r="AI749" s="3" t="b">
        <f t="shared" si="2259"/>
        <v>0</v>
      </c>
      <c r="AJ749" s="3" t="b">
        <f t="shared" si="2259"/>
        <v>0</v>
      </c>
      <c r="AK749" s="3" t="b">
        <f t="shared" si="2259"/>
        <v>0</v>
      </c>
      <c r="AL749" s="3" t="b">
        <f t="shared" si="2259"/>
        <v>0</v>
      </c>
      <c r="AM749" s="3" t="b">
        <f t="shared" si="2259"/>
        <v>0</v>
      </c>
      <c r="AN749" s="8" t="b">
        <f t="shared" si="2259"/>
        <v>0</v>
      </c>
      <c r="AO749" s="10" t="b">
        <f t="shared" si="11"/>
        <v>0</v>
      </c>
      <c r="AP749" s="3" t="b">
        <f t="shared" ref="AP749:AZ749" si="2260">AND(AO749,C749=P$21)</f>
        <v>0</v>
      </c>
      <c r="AQ749" s="3" t="b">
        <f t="shared" si="2260"/>
        <v>0</v>
      </c>
      <c r="AR749" s="3" t="b">
        <f t="shared" si="2260"/>
        <v>0</v>
      </c>
      <c r="AS749" s="3" t="b">
        <f t="shared" si="2260"/>
        <v>0</v>
      </c>
      <c r="AT749" s="3" t="b">
        <f t="shared" si="2260"/>
        <v>0</v>
      </c>
      <c r="AU749" s="3" t="b">
        <f t="shared" si="2260"/>
        <v>0</v>
      </c>
      <c r="AV749" s="3" t="b">
        <f t="shared" si="2260"/>
        <v>0</v>
      </c>
      <c r="AW749" s="3" t="b">
        <f t="shared" si="2260"/>
        <v>0</v>
      </c>
      <c r="AX749" s="3" t="b">
        <f t="shared" si="2260"/>
        <v>0</v>
      </c>
      <c r="AY749" s="3" t="b">
        <f t="shared" si="2260"/>
        <v>0</v>
      </c>
      <c r="AZ749" s="3" t="b">
        <f t="shared" si="2260"/>
        <v>0</v>
      </c>
    </row>
    <row r="750">
      <c r="A750" s="9" t="s">
        <v>804</v>
      </c>
      <c r="B750" s="3">
        <f t="shared" ref="B750:M750" si="2261">VALUE(MID($A750,B$1,1))</f>
        <v>1</v>
      </c>
      <c r="C750" s="3">
        <f t="shared" si="2261"/>
        <v>1</v>
      </c>
      <c r="D750" s="3">
        <f t="shared" si="2261"/>
        <v>0</v>
      </c>
      <c r="E750" s="3">
        <f t="shared" si="2261"/>
        <v>1</v>
      </c>
      <c r="F750" s="3">
        <f t="shared" si="2261"/>
        <v>1</v>
      </c>
      <c r="G750" s="3">
        <f t="shared" si="2261"/>
        <v>1</v>
      </c>
      <c r="H750" s="3">
        <f t="shared" si="2261"/>
        <v>1</v>
      </c>
      <c r="I750" s="3">
        <f t="shared" si="2261"/>
        <v>0</v>
      </c>
      <c r="J750" s="3">
        <f t="shared" si="2261"/>
        <v>0</v>
      </c>
      <c r="K750" s="3">
        <f t="shared" si="2261"/>
        <v>1</v>
      </c>
      <c r="L750" s="3">
        <f t="shared" si="2261"/>
        <v>0</v>
      </c>
      <c r="M750" s="3">
        <f t="shared" si="2261"/>
        <v>1</v>
      </c>
      <c r="AA750" s="3">
        <f t="shared" si="8"/>
        <v>3557</v>
      </c>
      <c r="AB750" s="7" t="b">
        <v>1</v>
      </c>
      <c r="AC750" s="3" t="b">
        <f t="shared" si="9"/>
        <v>0</v>
      </c>
      <c r="AD750" s="3" t="b">
        <f t="shared" ref="AD750:AN750" si="2262">AND(AC750,C750=P$15)</f>
        <v>0</v>
      </c>
      <c r="AE750" s="3" t="b">
        <f t="shared" si="2262"/>
        <v>0</v>
      </c>
      <c r="AF750" s="3" t="b">
        <f t="shared" si="2262"/>
        <v>0</v>
      </c>
      <c r="AG750" s="3" t="b">
        <f t="shared" si="2262"/>
        <v>0</v>
      </c>
      <c r="AH750" s="3" t="b">
        <f t="shared" si="2262"/>
        <v>0</v>
      </c>
      <c r="AI750" s="3" t="b">
        <f t="shared" si="2262"/>
        <v>0</v>
      </c>
      <c r="AJ750" s="3" t="b">
        <f t="shared" si="2262"/>
        <v>0</v>
      </c>
      <c r="AK750" s="3" t="b">
        <f t="shared" si="2262"/>
        <v>0</v>
      </c>
      <c r="AL750" s="3" t="b">
        <f t="shared" si="2262"/>
        <v>0</v>
      </c>
      <c r="AM750" s="3" t="b">
        <f t="shared" si="2262"/>
        <v>0</v>
      </c>
      <c r="AN750" s="8" t="b">
        <f t="shared" si="2262"/>
        <v>0</v>
      </c>
      <c r="AO750" s="10" t="b">
        <f t="shared" si="11"/>
        <v>1</v>
      </c>
      <c r="AP750" s="3" t="b">
        <f t="shared" ref="AP750:AZ750" si="2263">AND(AO750,C750=P$21)</f>
        <v>0</v>
      </c>
      <c r="AQ750" s="3" t="b">
        <f t="shared" si="2263"/>
        <v>0</v>
      </c>
      <c r="AR750" s="3" t="b">
        <f t="shared" si="2263"/>
        <v>0</v>
      </c>
      <c r="AS750" s="3" t="b">
        <f t="shared" si="2263"/>
        <v>0</v>
      </c>
      <c r="AT750" s="3" t="b">
        <f t="shared" si="2263"/>
        <v>0</v>
      </c>
      <c r="AU750" s="3" t="b">
        <f t="shared" si="2263"/>
        <v>0</v>
      </c>
      <c r="AV750" s="3" t="b">
        <f t="shared" si="2263"/>
        <v>0</v>
      </c>
      <c r="AW750" s="3" t="b">
        <f t="shared" si="2263"/>
        <v>0</v>
      </c>
      <c r="AX750" s="3" t="b">
        <f t="shared" si="2263"/>
        <v>0</v>
      </c>
      <c r="AY750" s="3" t="b">
        <f t="shared" si="2263"/>
        <v>0</v>
      </c>
      <c r="AZ750" s="3" t="b">
        <f t="shared" si="2263"/>
        <v>0</v>
      </c>
    </row>
    <row r="751">
      <c r="A751" s="9" t="s">
        <v>805</v>
      </c>
      <c r="B751" s="3">
        <f t="shared" ref="B751:M751" si="2264">VALUE(MID($A751,B$1,1))</f>
        <v>0</v>
      </c>
      <c r="C751" s="3">
        <f t="shared" si="2264"/>
        <v>0</v>
      </c>
      <c r="D751" s="3">
        <f t="shared" si="2264"/>
        <v>0</v>
      </c>
      <c r="E751" s="3">
        <f t="shared" si="2264"/>
        <v>1</v>
      </c>
      <c r="F751" s="3">
        <f t="shared" si="2264"/>
        <v>1</v>
      </c>
      <c r="G751" s="3">
        <f t="shared" si="2264"/>
        <v>1</v>
      </c>
      <c r="H751" s="3">
        <f t="shared" si="2264"/>
        <v>1</v>
      </c>
      <c r="I751" s="3">
        <f t="shared" si="2264"/>
        <v>1</v>
      </c>
      <c r="J751" s="3">
        <f t="shared" si="2264"/>
        <v>1</v>
      </c>
      <c r="K751" s="3">
        <f t="shared" si="2264"/>
        <v>1</v>
      </c>
      <c r="L751" s="3">
        <f t="shared" si="2264"/>
        <v>0</v>
      </c>
      <c r="M751" s="3">
        <f t="shared" si="2264"/>
        <v>0</v>
      </c>
      <c r="AA751" s="3">
        <f t="shared" si="8"/>
        <v>508</v>
      </c>
      <c r="AB751" s="7" t="b">
        <v>1</v>
      </c>
      <c r="AC751" s="3" t="b">
        <f t="shared" si="9"/>
        <v>1</v>
      </c>
      <c r="AD751" s="3" t="b">
        <f t="shared" ref="AD751:AN751" si="2265">AND(AC751,C751=P$15)</f>
        <v>1</v>
      </c>
      <c r="AE751" s="3" t="b">
        <f t="shared" si="2265"/>
        <v>0</v>
      </c>
      <c r="AF751" s="3" t="b">
        <f t="shared" si="2265"/>
        <v>0</v>
      </c>
      <c r="AG751" s="3" t="b">
        <f t="shared" si="2265"/>
        <v>0</v>
      </c>
      <c r="AH751" s="3" t="b">
        <f t="shared" si="2265"/>
        <v>0</v>
      </c>
      <c r="AI751" s="3" t="b">
        <f t="shared" si="2265"/>
        <v>0</v>
      </c>
      <c r="AJ751" s="3" t="b">
        <f t="shared" si="2265"/>
        <v>0</v>
      </c>
      <c r="AK751" s="3" t="b">
        <f t="shared" si="2265"/>
        <v>0</v>
      </c>
      <c r="AL751" s="3" t="b">
        <f t="shared" si="2265"/>
        <v>0</v>
      </c>
      <c r="AM751" s="3" t="b">
        <f t="shared" si="2265"/>
        <v>0</v>
      </c>
      <c r="AN751" s="8" t="b">
        <f t="shared" si="2265"/>
        <v>0</v>
      </c>
      <c r="AO751" s="10" t="b">
        <f t="shared" si="11"/>
        <v>0</v>
      </c>
      <c r="AP751" s="3" t="b">
        <f t="shared" ref="AP751:AZ751" si="2266">AND(AO751,C751=P$21)</f>
        <v>0</v>
      </c>
      <c r="AQ751" s="3" t="b">
        <f t="shared" si="2266"/>
        <v>0</v>
      </c>
      <c r="AR751" s="3" t="b">
        <f t="shared" si="2266"/>
        <v>0</v>
      </c>
      <c r="AS751" s="3" t="b">
        <f t="shared" si="2266"/>
        <v>0</v>
      </c>
      <c r="AT751" s="3" t="b">
        <f t="shared" si="2266"/>
        <v>0</v>
      </c>
      <c r="AU751" s="3" t="b">
        <f t="shared" si="2266"/>
        <v>0</v>
      </c>
      <c r="AV751" s="3" t="b">
        <f t="shared" si="2266"/>
        <v>0</v>
      </c>
      <c r="AW751" s="3" t="b">
        <f t="shared" si="2266"/>
        <v>0</v>
      </c>
      <c r="AX751" s="3" t="b">
        <f t="shared" si="2266"/>
        <v>0</v>
      </c>
      <c r="AY751" s="3" t="b">
        <f t="shared" si="2266"/>
        <v>0</v>
      </c>
      <c r="AZ751" s="3" t="b">
        <f t="shared" si="2266"/>
        <v>0</v>
      </c>
    </row>
    <row r="752">
      <c r="A752" s="9" t="s">
        <v>806</v>
      </c>
      <c r="B752" s="3">
        <f t="shared" ref="B752:M752" si="2267">VALUE(MID($A752,B$1,1))</f>
        <v>0</v>
      </c>
      <c r="C752" s="3">
        <f t="shared" si="2267"/>
        <v>0</v>
      </c>
      <c r="D752" s="3">
        <f t="shared" si="2267"/>
        <v>0</v>
      </c>
      <c r="E752" s="3">
        <f t="shared" si="2267"/>
        <v>0</v>
      </c>
      <c r="F752" s="3">
        <f t="shared" si="2267"/>
        <v>0</v>
      </c>
      <c r="G752" s="3">
        <f t="shared" si="2267"/>
        <v>1</v>
      </c>
      <c r="H752" s="3">
        <f t="shared" si="2267"/>
        <v>0</v>
      </c>
      <c r="I752" s="3">
        <f t="shared" si="2267"/>
        <v>1</v>
      </c>
      <c r="J752" s="3">
        <f t="shared" si="2267"/>
        <v>1</v>
      </c>
      <c r="K752" s="3">
        <f t="shared" si="2267"/>
        <v>0</v>
      </c>
      <c r="L752" s="3">
        <f t="shared" si="2267"/>
        <v>1</v>
      </c>
      <c r="M752" s="3">
        <f t="shared" si="2267"/>
        <v>0</v>
      </c>
      <c r="AA752" s="3">
        <f t="shared" si="8"/>
        <v>90</v>
      </c>
      <c r="AB752" s="7" t="b">
        <v>1</v>
      </c>
      <c r="AC752" s="3" t="b">
        <f t="shared" si="9"/>
        <v>1</v>
      </c>
      <c r="AD752" s="3" t="b">
        <f t="shared" ref="AD752:AN752" si="2268">AND(AC752,C752=P$15)</f>
        <v>1</v>
      </c>
      <c r="AE752" s="3" t="b">
        <f t="shared" si="2268"/>
        <v>0</v>
      </c>
      <c r="AF752" s="3" t="b">
        <f t="shared" si="2268"/>
        <v>0</v>
      </c>
      <c r="AG752" s="3" t="b">
        <f t="shared" si="2268"/>
        <v>0</v>
      </c>
      <c r="AH752" s="3" t="b">
        <f t="shared" si="2268"/>
        <v>0</v>
      </c>
      <c r="AI752" s="3" t="b">
        <f t="shared" si="2268"/>
        <v>0</v>
      </c>
      <c r="AJ752" s="3" t="b">
        <f t="shared" si="2268"/>
        <v>0</v>
      </c>
      <c r="AK752" s="3" t="b">
        <f t="shared" si="2268"/>
        <v>0</v>
      </c>
      <c r="AL752" s="3" t="b">
        <f t="shared" si="2268"/>
        <v>0</v>
      </c>
      <c r="AM752" s="3" t="b">
        <f t="shared" si="2268"/>
        <v>0</v>
      </c>
      <c r="AN752" s="8" t="b">
        <f t="shared" si="2268"/>
        <v>0</v>
      </c>
      <c r="AO752" s="10" t="b">
        <f t="shared" si="11"/>
        <v>0</v>
      </c>
      <c r="AP752" s="3" t="b">
        <f t="shared" ref="AP752:AZ752" si="2269">AND(AO752,C752=P$21)</f>
        <v>0</v>
      </c>
      <c r="AQ752" s="3" t="b">
        <f t="shared" si="2269"/>
        <v>0</v>
      </c>
      <c r="AR752" s="3" t="b">
        <f t="shared" si="2269"/>
        <v>0</v>
      </c>
      <c r="AS752" s="3" t="b">
        <f t="shared" si="2269"/>
        <v>0</v>
      </c>
      <c r="AT752" s="3" t="b">
        <f t="shared" si="2269"/>
        <v>0</v>
      </c>
      <c r="AU752" s="3" t="b">
        <f t="shared" si="2269"/>
        <v>0</v>
      </c>
      <c r="AV752" s="3" t="b">
        <f t="shared" si="2269"/>
        <v>0</v>
      </c>
      <c r="AW752" s="3" t="b">
        <f t="shared" si="2269"/>
        <v>0</v>
      </c>
      <c r="AX752" s="3" t="b">
        <f t="shared" si="2269"/>
        <v>0</v>
      </c>
      <c r="AY752" s="3" t="b">
        <f t="shared" si="2269"/>
        <v>0</v>
      </c>
      <c r="AZ752" s="3" t="b">
        <f t="shared" si="2269"/>
        <v>0</v>
      </c>
    </row>
    <row r="753">
      <c r="A753" s="9" t="s">
        <v>807</v>
      </c>
      <c r="B753" s="3">
        <f t="shared" ref="B753:M753" si="2270">VALUE(MID($A753,B$1,1))</f>
        <v>0</v>
      </c>
      <c r="C753" s="3">
        <f t="shared" si="2270"/>
        <v>1</v>
      </c>
      <c r="D753" s="3">
        <f t="shared" si="2270"/>
        <v>0</v>
      </c>
      <c r="E753" s="3">
        <f t="shared" si="2270"/>
        <v>1</v>
      </c>
      <c r="F753" s="3">
        <f t="shared" si="2270"/>
        <v>0</v>
      </c>
      <c r="G753" s="3">
        <f t="shared" si="2270"/>
        <v>0</v>
      </c>
      <c r="H753" s="3">
        <f t="shared" si="2270"/>
        <v>1</v>
      </c>
      <c r="I753" s="3">
        <f t="shared" si="2270"/>
        <v>1</v>
      </c>
      <c r="J753" s="3">
        <f t="shared" si="2270"/>
        <v>1</v>
      </c>
      <c r="K753" s="3">
        <f t="shared" si="2270"/>
        <v>1</v>
      </c>
      <c r="L753" s="3">
        <f t="shared" si="2270"/>
        <v>0</v>
      </c>
      <c r="M753" s="3">
        <f t="shared" si="2270"/>
        <v>0</v>
      </c>
      <c r="AA753" s="3">
        <f t="shared" si="8"/>
        <v>1340</v>
      </c>
      <c r="AB753" s="7" t="b">
        <v>1</v>
      </c>
      <c r="AC753" s="3" t="b">
        <f t="shared" si="9"/>
        <v>1</v>
      </c>
      <c r="AD753" s="3" t="b">
        <f t="shared" ref="AD753:AN753" si="2271">AND(AC753,C753=P$15)</f>
        <v>0</v>
      </c>
      <c r="AE753" s="3" t="b">
        <f t="shared" si="2271"/>
        <v>0</v>
      </c>
      <c r="AF753" s="3" t="b">
        <f t="shared" si="2271"/>
        <v>0</v>
      </c>
      <c r="AG753" s="3" t="b">
        <f t="shared" si="2271"/>
        <v>0</v>
      </c>
      <c r="AH753" s="3" t="b">
        <f t="shared" si="2271"/>
        <v>0</v>
      </c>
      <c r="AI753" s="3" t="b">
        <f t="shared" si="2271"/>
        <v>0</v>
      </c>
      <c r="AJ753" s="3" t="b">
        <f t="shared" si="2271"/>
        <v>0</v>
      </c>
      <c r="AK753" s="3" t="b">
        <f t="shared" si="2271"/>
        <v>0</v>
      </c>
      <c r="AL753" s="3" t="b">
        <f t="shared" si="2271"/>
        <v>0</v>
      </c>
      <c r="AM753" s="3" t="b">
        <f t="shared" si="2271"/>
        <v>0</v>
      </c>
      <c r="AN753" s="8" t="b">
        <f t="shared" si="2271"/>
        <v>0</v>
      </c>
      <c r="AO753" s="10" t="b">
        <f t="shared" si="11"/>
        <v>0</v>
      </c>
      <c r="AP753" s="3" t="b">
        <f t="shared" ref="AP753:AZ753" si="2272">AND(AO753,C753=P$21)</f>
        <v>0</v>
      </c>
      <c r="AQ753" s="3" t="b">
        <f t="shared" si="2272"/>
        <v>0</v>
      </c>
      <c r="AR753" s="3" t="b">
        <f t="shared" si="2272"/>
        <v>0</v>
      </c>
      <c r="AS753" s="3" t="b">
        <f t="shared" si="2272"/>
        <v>0</v>
      </c>
      <c r="AT753" s="3" t="b">
        <f t="shared" si="2272"/>
        <v>0</v>
      </c>
      <c r="AU753" s="3" t="b">
        <f t="shared" si="2272"/>
        <v>0</v>
      </c>
      <c r="AV753" s="3" t="b">
        <f t="shared" si="2272"/>
        <v>0</v>
      </c>
      <c r="AW753" s="3" t="b">
        <f t="shared" si="2272"/>
        <v>0</v>
      </c>
      <c r="AX753" s="3" t="b">
        <f t="shared" si="2272"/>
        <v>0</v>
      </c>
      <c r="AY753" s="3" t="b">
        <f t="shared" si="2272"/>
        <v>0</v>
      </c>
      <c r="AZ753" s="3" t="b">
        <f t="shared" si="2272"/>
        <v>0</v>
      </c>
    </row>
    <row r="754">
      <c r="A754" s="9" t="s">
        <v>808</v>
      </c>
      <c r="B754" s="3">
        <f t="shared" ref="B754:M754" si="2273">VALUE(MID($A754,B$1,1))</f>
        <v>1</v>
      </c>
      <c r="C754" s="3">
        <f t="shared" si="2273"/>
        <v>0</v>
      </c>
      <c r="D754" s="3">
        <f t="shared" si="2273"/>
        <v>0</v>
      </c>
      <c r="E754" s="3">
        <f t="shared" si="2273"/>
        <v>0</v>
      </c>
      <c r="F754" s="3">
        <f t="shared" si="2273"/>
        <v>0</v>
      </c>
      <c r="G754" s="3">
        <f t="shared" si="2273"/>
        <v>0</v>
      </c>
      <c r="H754" s="3">
        <f t="shared" si="2273"/>
        <v>0</v>
      </c>
      <c r="I754" s="3">
        <f t="shared" si="2273"/>
        <v>0</v>
      </c>
      <c r="J754" s="3">
        <f t="shared" si="2273"/>
        <v>1</v>
      </c>
      <c r="K754" s="3">
        <f t="shared" si="2273"/>
        <v>0</v>
      </c>
      <c r="L754" s="3">
        <f t="shared" si="2273"/>
        <v>0</v>
      </c>
      <c r="M754" s="3">
        <f t="shared" si="2273"/>
        <v>0</v>
      </c>
      <c r="AA754" s="3">
        <f t="shared" si="8"/>
        <v>2056</v>
      </c>
      <c r="AB754" s="7" t="b">
        <v>1</v>
      </c>
      <c r="AC754" s="3" t="b">
        <f t="shared" si="9"/>
        <v>0</v>
      </c>
      <c r="AD754" s="3" t="b">
        <f t="shared" ref="AD754:AN754" si="2274">AND(AC754,C754=P$15)</f>
        <v>0</v>
      </c>
      <c r="AE754" s="3" t="b">
        <f t="shared" si="2274"/>
        <v>0</v>
      </c>
      <c r="AF754" s="3" t="b">
        <f t="shared" si="2274"/>
        <v>0</v>
      </c>
      <c r="AG754" s="3" t="b">
        <f t="shared" si="2274"/>
        <v>0</v>
      </c>
      <c r="AH754" s="3" t="b">
        <f t="shared" si="2274"/>
        <v>0</v>
      </c>
      <c r="AI754" s="3" t="b">
        <f t="shared" si="2274"/>
        <v>0</v>
      </c>
      <c r="AJ754" s="3" t="b">
        <f t="shared" si="2274"/>
        <v>0</v>
      </c>
      <c r="AK754" s="3" t="b">
        <f t="shared" si="2274"/>
        <v>0</v>
      </c>
      <c r="AL754" s="3" t="b">
        <f t="shared" si="2274"/>
        <v>0</v>
      </c>
      <c r="AM754" s="3" t="b">
        <f t="shared" si="2274"/>
        <v>0</v>
      </c>
      <c r="AN754" s="8" t="b">
        <f t="shared" si="2274"/>
        <v>0</v>
      </c>
      <c r="AO754" s="10" t="b">
        <f t="shared" si="11"/>
        <v>1</v>
      </c>
      <c r="AP754" s="3" t="b">
        <f t="shared" ref="AP754:AZ754" si="2275">AND(AO754,C754=P$21)</f>
        <v>1</v>
      </c>
      <c r="AQ754" s="3" t="b">
        <f t="shared" si="2275"/>
        <v>0</v>
      </c>
      <c r="AR754" s="3" t="b">
        <f t="shared" si="2275"/>
        <v>0</v>
      </c>
      <c r="AS754" s="3" t="b">
        <f t="shared" si="2275"/>
        <v>0</v>
      </c>
      <c r="AT754" s="3" t="b">
        <f t="shared" si="2275"/>
        <v>0</v>
      </c>
      <c r="AU754" s="3" t="b">
        <f t="shared" si="2275"/>
        <v>0</v>
      </c>
      <c r="AV754" s="3" t="b">
        <f t="shared" si="2275"/>
        <v>0</v>
      </c>
      <c r="AW754" s="3" t="b">
        <f t="shared" si="2275"/>
        <v>0</v>
      </c>
      <c r="AX754" s="3" t="b">
        <f t="shared" si="2275"/>
        <v>0</v>
      </c>
      <c r="AY754" s="3" t="b">
        <f t="shared" si="2275"/>
        <v>0</v>
      </c>
      <c r="AZ754" s="3" t="b">
        <f t="shared" si="2275"/>
        <v>0</v>
      </c>
    </row>
    <row r="755">
      <c r="A755" s="9" t="s">
        <v>809</v>
      </c>
      <c r="B755" s="3">
        <f t="shared" ref="B755:M755" si="2276">VALUE(MID($A755,B$1,1))</f>
        <v>1</v>
      </c>
      <c r="C755" s="3">
        <f t="shared" si="2276"/>
        <v>0</v>
      </c>
      <c r="D755" s="3">
        <f t="shared" si="2276"/>
        <v>1</v>
      </c>
      <c r="E755" s="3">
        <f t="shared" si="2276"/>
        <v>1</v>
      </c>
      <c r="F755" s="3">
        <f t="shared" si="2276"/>
        <v>0</v>
      </c>
      <c r="G755" s="3">
        <f t="shared" si="2276"/>
        <v>0</v>
      </c>
      <c r="H755" s="3">
        <f t="shared" si="2276"/>
        <v>1</v>
      </c>
      <c r="I755" s="3">
        <f t="shared" si="2276"/>
        <v>1</v>
      </c>
      <c r="J755" s="3">
        <f t="shared" si="2276"/>
        <v>1</v>
      </c>
      <c r="K755" s="3">
        <f t="shared" si="2276"/>
        <v>0</v>
      </c>
      <c r="L755" s="3">
        <f t="shared" si="2276"/>
        <v>0</v>
      </c>
      <c r="M755" s="3">
        <f t="shared" si="2276"/>
        <v>1</v>
      </c>
      <c r="AA755" s="3">
        <f t="shared" si="8"/>
        <v>2873</v>
      </c>
      <c r="AB755" s="7" t="b">
        <v>1</v>
      </c>
      <c r="AC755" s="3" t="b">
        <f t="shared" si="9"/>
        <v>0</v>
      </c>
      <c r="AD755" s="3" t="b">
        <f t="shared" ref="AD755:AN755" si="2277">AND(AC755,C755=P$15)</f>
        <v>0</v>
      </c>
      <c r="AE755" s="3" t="b">
        <f t="shared" si="2277"/>
        <v>0</v>
      </c>
      <c r="AF755" s="3" t="b">
        <f t="shared" si="2277"/>
        <v>0</v>
      </c>
      <c r="AG755" s="3" t="b">
        <f t="shared" si="2277"/>
        <v>0</v>
      </c>
      <c r="AH755" s="3" t="b">
        <f t="shared" si="2277"/>
        <v>0</v>
      </c>
      <c r="AI755" s="3" t="b">
        <f t="shared" si="2277"/>
        <v>0</v>
      </c>
      <c r="AJ755" s="3" t="b">
        <f t="shared" si="2277"/>
        <v>0</v>
      </c>
      <c r="AK755" s="3" t="b">
        <f t="shared" si="2277"/>
        <v>0</v>
      </c>
      <c r="AL755" s="3" t="b">
        <f t="shared" si="2277"/>
        <v>0</v>
      </c>
      <c r="AM755" s="3" t="b">
        <f t="shared" si="2277"/>
        <v>0</v>
      </c>
      <c r="AN755" s="8" t="b">
        <f t="shared" si="2277"/>
        <v>0</v>
      </c>
      <c r="AO755" s="10" t="b">
        <f t="shared" si="11"/>
        <v>1</v>
      </c>
      <c r="AP755" s="3" t="b">
        <f t="shared" ref="AP755:AZ755" si="2278">AND(AO755,C755=P$21)</f>
        <v>1</v>
      </c>
      <c r="AQ755" s="3" t="b">
        <f t="shared" si="2278"/>
        <v>1</v>
      </c>
      <c r="AR755" s="3" t="b">
        <f t="shared" si="2278"/>
        <v>0</v>
      </c>
      <c r="AS755" s="3" t="b">
        <f t="shared" si="2278"/>
        <v>0</v>
      </c>
      <c r="AT755" s="3" t="b">
        <f t="shared" si="2278"/>
        <v>0</v>
      </c>
      <c r="AU755" s="3" t="b">
        <f t="shared" si="2278"/>
        <v>0</v>
      </c>
      <c r="AV755" s="3" t="b">
        <f t="shared" si="2278"/>
        <v>0</v>
      </c>
      <c r="AW755" s="3" t="b">
        <f t="shared" si="2278"/>
        <v>0</v>
      </c>
      <c r="AX755" s="3" t="b">
        <f t="shared" si="2278"/>
        <v>0</v>
      </c>
      <c r="AY755" s="3" t="b">
        <f t="shared" si="2278"/>
        <v>0</v>
      </c>
      <c r="AZ755" s="3" t="b">
        <f t="shared" si="2278"/>
        <v>0</v>
      </c>
    </row>
    <row r="756">
      <c r="A756" s="9" t="s">
        <v>810</v>
      </c>
      <c r="B756" s="3">
        <f t="shared" ref="B756:M756" si="2279">VALUE(MID($A756,B$1,1))</f>
        <v>0</v>
      </c>
      <c r="C756" s="3">
        <f t="shared" si="2279"/>
        <v>0</v>
      </c>
      <c r="D756" s="3">
        <f t="shared" si="2279"/>
        <v>1</v>
      </c>
      <c r="E756" s="3">
        <f t="shared" si="2279"/>
        <v>1</v>
      </c>
      <c r="F756" s="3">
        <f t="shared" si="2279"/>
        <v>0</v>
      </c>
      <c r="G756" s="3">
        <f t="shared" si="2279"/>
        <v>0</v>
      </c>
      <c r="H756" s="3">
        <f t="shared" si="2279"/>
        <v>0</v>
      </c>
      <c r="I756" s="3">
        <f t="shared" si="2279"/>
        <v>1</v>
      </c>
      <c r="J756" s="3">
        <f t="shared" si="2279"/>
        <v>0</v>
      </c>
      <c r="K756" s="3">
        <f t="shared" si="2279"/>
        <v>0</v>
      </c>
      <c r="L756" s="3">
        <f t="shared" si="2279"/>
        <v>0</v>
      </c>
      <c r="M756" s="3">
        <f t="shared" si="2279"/>
        <v>1</v>
      </c>
      <c r="AA756" s="3">
        <f t="shared" si="8"/>
        <v>785</v>
      </c>
      <c r="AB756" s="7" t="b">
        <v>1</v>
      </c>
      <c r="AC756" s="3" t="b">
        <f t="shared" si="9"/>
        <v>1</v>
      </c>
      <c r="AD756" s="3" t="b">
        <f t="shared" ref="AD756:AN756" si="2280">AND(AC756,C756=P$15)</f>
        <v>1</v>
      </c>
      <c r="AE756" s="3" t="b">
        <f t="shared" si="2280"/>
        <v>1</v>
      </c>
      <c r="AF756" s="3" t="b">
        <f t="shared" si="2280"/>
        <v>1</v>
      </c>
      <c r="AG756" s="3" t="b">
        <f t="shared" si="2280"/>
        <v>1</v>
      </c>
      <c r="AH756" s="3" t="b">
        <f t="shared" si="2280"/>
        <v>1</v>
      </c>
      <c r="AI756" s="3" t="b">
        <f t="shared" si="2280"/>
        <v>1</v>
      </c>
      <c r="AJ756" s="3" t="b">
        <f t="shared" si="2280"/>
        <v>0</v>
      </c>
      <c r="AK756" s="3" t="b">
        <f t="shared" si="2280"/>
        <v>0</v>
      </c>
      <c r="AL756" s="3" t="b">
        <f t="shared" si="2280"/>
        <v>0</v>
      </c>
      <c r="AM756" s="3" t="b">
        <f t="shared" si="2280"/>
        <v>0</v>
      </c>
      <c r="AN756" s="8" t="b">
        <f t="shared" si="2280"/>
        <v>0</v>
      </c>
      <c r="AO756" s="10" t="b">
        <f t="shared" si="11"/>
        <v>0</v>
      </c>
      <c r="AP756" s="3" t="b">
        <f t="shared" ref="AP756:AZ756" si="2281">AND(AO756,C756=P$21)</f>
        <v>0</v>
      </c>
      <c r="AQ756" s="3" t="b">
        <f t="shared" si="2281"/>
        <v>0</v>
      </c>
      <c r="AR756" s="3" t="b">
        <f t="shared" si="2281"/>
        <v>0</v>
      </c>
      <c r="AS756" s="3" t="b">
        <f t="shared" si="2281"/>
        <v>0</v>
      </c>
      <c r="AT756" s="3" t="b">
        <f t="shared" si="2281"/>
        <v>0</v>
      </c>
      <c r="AU756" s="3" t="b">
        <f t="shared" si="2281"/>
        <v>0</v>
      </c>
      <c r="AV756" s="3" t="b">
        <f t="shared" si="2281"/>
        <v>0</v>
      </c>
      <c r="AW756" s="3" t="b">
        <f t="shared" si="2281"/>
        <v>0</v>
      </c>
      <c r="AX756" s="3" t="b">
        <f t="shared" si="2281"/>
        <v>0</v>
      </c>
      <c r="AY756" s="3" t="b">
        <f t="shared" si="2281"/>
        <v>0</v>
      </c>
      <c r="AZ756" s="3" t="b">
        <f t="shared" si="2281"/>
        <v>0</v>
      </c>
    </row>
    <row r="757">
      <c r="A757" s="9" t="s">
        <v>811</v>
      </c>
      <c r="B757" s="3">
        <f t="shared" ref="B757:M757" si="2282">VALUE(MID($A757,B$1,1))</f>
        <v>0</v>
      </c>
      <c r="C757" s="3">
        <f t="shared" si="2282"/>
        <v>0</v>
      </c>
      <c r="D757" s="3">
        <f t="shared" si="2282"/>
        <v>1</v>
      </c>
      <c r="E757" s="3">
        <f t="shared" si="2282"/>
        <v>0</v>
      </c>
      <c r="F757" s="3">
        <f t="shared" si="2282"/>
        <v>0</v>
      </c>
      <c r="G757" s="3">
        <f t="shared" si="2282"/>
        <v>0</v>
      </c>
      <c r="H757" s="3">
        <f t="shared" si="2282"/>
        <v>0</v>
      </c>
      <c r="I757" s="3">
        <f t="shared" si="2282"/>
        <v>0</v>
      </c>
      <c r="J757" s="3">
        <f t="shared" si="2282"/>
        <v>1</v>
      </c>
      <c r="K757" s="3">
        <f t="shared" si="2282"/>
        <v>1</v>
      </c>
      <c r="L757" s="3">
        <f t="shared" si="2282"/>
        <v>1</v>
      </c>
      <c r="M757" s="3">
        <f t="shared" si="2282"/>
        <v>1</v>
      </c>
      <c r="AA757" s="3">
        <f t="shared" si="8"/>
        <v>527</v>
      </c>
      <c r="AB757" s="7" t="b">
        <v>1</v>
      </c>
      <c r="AC757" s="3" t="b">
        <f t="shared" si="9"/>
        <v>1</v>
      </c>
      <c r="AD757" s="3" t="b">
        <f t="shared" ref="AD757:AN757" si="2283">AND(AC757,C757=P$15)</f>
        <v>1</v>
      </c>
      <c r="AE757" s="3" t="b">
        <f t="shared" si="2283"/>
        <v>1</v>
      </c>
      <c r="AF757" s="3" t="b">
        <f t="shared" si="2283"/>
        <v>0</v>
      </c>
      <c r="AG757" s="3" t="b">
        <f t="shared" si="2283"/>
        <v>0</v>
      </c>
      <c r="AH757" s="3" t="b">
        <f t="shared" si="2283"/>
        <v>0</v>
      </c>
      <c r="AI757" s="3" t="b">
        <f t="shared" si="2283"/>
        <v>0</v>
      </c>
      <c r="AJ757" s="3" t="b">
        <f t="shared" si="2283"/>
        <v>0</v>
      </c>
      <c r="AK757" s="3" t="b">
        <f t="shared" si="2283"/>
        <v>0</v>
      </c>
      <c r="AL757" s="3" t="b">
        <f t="shared" si="2283"/>
        <v>0</v>
      </c>
      <c r="AM757" s="3" t="b">
        <f t="shared" si="2283"/>
        <v>0</v>
      </c>
      <c r="AN757" s="8" t="b">
        <f t="shared" si="2283"/>
        <v>0</v>
      </c>
      <c r="AO757" s="10" t="b">
        <f t="shared" si="11"/>
        <v>0</v>
      </c>
      <c r="AP757" s="3" t="b">
        <f t="shared" ref="AP757:AZ757" si="2284">AND(AO757,C757=P$21)</f>
        <v>0</v>
      </c>
      <c r="AQ757" s="3" t="b">
        <f t="shared" si="2284"/>
        <v>0</v>
      </c>
      <c r="AR757" s="3" t="b">
        <f t="shared" si="2284"/>
        <v>0</v>
      </c>
      <c r="AS757" s="3" t="b">
        <f t="shared" si="2284"/>
        <v>0</v>
      </c>
      <c r="AT757" s="3" t="b">
        <f t="shared" si="2284"/>
        <v>0</v>
      </c>
      <c r="AU757" s="3" t="b">
        <f t="shared" si="2284"/>
        <v>0</v>
      </c>
      <c r="AV757" s="3" t="b">
        <f t="shared" si="2284"/>
        <v>0</v>
      </c>
      <c r="AW757" s="3" t="b">
        <f t="shared" si="2284"/>
        <v>0</v>
      </c>
      <c r="AX757" s="3" t="b">
        <f t="shared" si="2284"/>
        <v>0</v>
      </c>
      <c r="AY757" s="3" t="b">
        <f t="shared" si="2284"/>
        <v>0</v>
      </c>
      <c r="AZ757" s="3" t="b">
        <f t="shared" si="2284"/>
        <v>0</v>
      </c>
    </row>
    <row r="758">
      <c r="A758" s="9" t="s">
        <v>812</v>
      </c>
      <c r="B758" s="3">
        <f t="shared" ref="B758:M758" si="2285">VALUE(MID($A758,B$1,1))</f>
        <v>0</v>
      </c>
      <c r="C758" s="3">
        <f t="shared" si="2285"/>
        <v>0</v>
      </c>
      <c r="D758" s="3">
        <f t="shared" si="2285"/>
        <v>1</v>
      </c>
      <c r="E758" s="3">
        <f t="shared" si="2285"/>
        <v>0</v>
      </c>
      <c r="F758" s="3">
        <f t="shared" si="2285"/>
        <v>1</v>
      </c>
      <c r="G758" s="3">
        <f t="shared" si="2285"/>
        <v>1</v>
      </c>
      <c r="H758" s="3">
        <f t="shared" si="2285"/>
        <v>0</v>
      </c>
      <c r="I758" s="3">
        <f t="shared" si="2285"/>
        <v>1</v>
      </c>
      <c r="J758" s="3">
        <f t="shared" si="2285"/>
        <v>0</v>
      </c>
      <c r="K758" s="3">
        <f t="shared" si="2285"/>
        <v>0</v>
      </c>
      <c r="L758" s="3">
        <f t="shared" si="2285"/>
        <v>1</v>
      </c>
      <c r="M758" s="3">
        <f t="shared" si="2285"/>
        <v>0</v>
      </c>
      <c r="AA758" s="3">
        <f t="shared" si="8"/>
        <v>722</v>
      </c>
      <c r="AB758" s="7" t="b">
        <v>1</v>
      </c>
      <c r="AC758" s="3" t="b">
        <f t="shared" si="9"/>
        <v>1</v>
      </c>
      <c r="AD758" s="3" t="b">
        <f t="shared" ref="AD758:AN758" si="2286">AND(AC758,C758=P$15)</f>
        <v>1</v>
      </c>
      <c r="AE758" s="3" t="b">
        <f t="shared" si="2286"/>
        <v>1</v>
      </c>
      <c r="AF758" s="3" t="b">
        <f t="shared" si="2286"/>
        <v>0</v>
      </c>
      <c r="AG758" s="3" t="b">
        <f t="shared" si="2286"/>
        <v>0</v>
      </c>
      <c r="AH758" s="3" t="b">
        <f t="shared" si="2286"/>
        <v>0</v>
      </c>
      <c r="AI758" s="3" t="b">
        <f t="shared" si="2286"/>
        <v>0</v>
      </c>
      <c r="AJ758" s="3" t="b">
        <f t="shared" si="2286"/>
        <v>0</v>
      </c>
      <c r="AK758" s="3" t="b">
        <f t="shared" si="2286"/>
        <v>0</v>
      </c>
      <c r="AL758" s="3" t="b">
        <f t="shared" si="2286"/>
        <v>0</v>
      </c>
      <c r="AM758" s="3" t="b">
        <f t="shared" si="2286"/>
        <v>0</v>
      </c>
      <c r="AN758" s="8" t="b">
        <f t="shared" si="2286"/>
        <v>0</v>
      </c>
      <c r="AO758" s="10" t="b">
        <f t="shared" si="11"/>
        <v>0</v>
      </c>
      <c r="AP758" s="3" t="b">
        <f t="shared" ref="AP758:AZ758" si="2287">AND(AO758,C758=P$21)</f>
        <v>0</v>
      </c>
      <c r="AQ758" s="3" t="b">
        <f t="shared" si="2287"/>
        <v>0</v>
      </c>
      <c r="AR758" s="3" t="b">
        <f t="shared" si="2287"/>
        <v>0</v>
      </c>
      <c r="AS758" s="3" t="b">
        <f t="shared" si="2287"/>
        <v>0</v>
      </c>
      <c r="AT758" s="3" t="b">
        <f t="shared" si="2287"/>
        <v>0</v>
      </c>
      <c r="AU758" s="3" t="b">
        <f t="shared" si="2287"/>
        <v>0</v>
      </c>
      <c r="AV758" s="3" t="b">
        <f t="shared" si="2287"/>
        <v>0</v>
      </c>
      <c r="AW758" s="3" t="b">
        <f t="shared" si="2287"/>
        <v>0</v>
      </c>
      <c r="AX758" s="3" t="b">
        <f t="shared" si="2287"/>
        <v>0</v>
      </c>
      <c r="AY758" s="3" t="b">
        <f t="shared" si="2287"/>
        <v>0</v>
      </c>
      <c r="AZ758" s="3" t="b">
        <f t="shared" si="2287"/>
        <v>0</v>
      </c>
    </row>
    <row r="759">
      <c r="A759" s="9" t="s">
        <v>813</v>
      </c>
      <c r="B759" s="3">
        <f t="shared" ref="B759:M759" si="2288">VALUE(MID($A759,B$1,1))</f>
        <v>1</v>
      </c>
      <c r="C759" s="3">
        <f t="shared" si="2288"/>
        <v>0</v>
      </c>
      <c r="D759" s="3">
        <f t="shared" si="2288"/>
        <v>0</v>
      </c>
      <c r="E759" s="3">
        <f t="shared" si="2288"/>
        <v>1</v>
      </c>
      <c r="F759" s="3">
        <f t="shared" si="2288"/>
        <v>1</v>
      </c>
      <c r="G759" s="3">
        <f t="shared" si="2288"/>
        <v>0</v>
      </c>
      <c r="H759" s="3">
        <f t="shared" si="2288"/>
        <v>0</v>
      </c>
      <c r="I759" s="3">
        <f t="shared" si="2288"/>
        <v>0</v>
      </c>
      <c r="J759" s="3">
        <f t="shared" si="2288"/>
        <v>0</v>
      </c>
      <c r="K759" s="3">
        <f t="shared" si="2288"/>
        <v>0</v>
      </c>
      <c r="L759" s="3">
        <f t="shared" si="2288"/>
        <v>0</v>
      </c>
      <c r="M759" s="3">
        <f t="shared" si="2288"/>
        <v>0</v>
      </c>
      <c r="AA759" s="3">
        <f t="shared" si="8"/>
        <v>2432</v>
      </c>
      <c r="AB759" s="7" t="b">
        <v>1</v>
      </c>
      <c r="AC759" s="3" t="b">
        <f t="shared" si="9"/>
        <v>0</v>
      </c>
      <c r="AD759" s="3" t="b">
        <f t="shared" ref="AD759:AN759" si="2289">AND(AC759,C759=P$15)</f>
        <v>0</v>
      </c>
      <c r="AE759" s="3" t="b">
        <f t="shared" si="2289"/>
        <v>0</v>
      </c>
      <c r="AF759" s="3" t="b">
        <f t="shared" si="2289"/>
        <v>0</v>
      </c>
      <c r="AG759" s="3" t="b">
        <f t="shared" si="2289"/>
        <v>0</v>
      </c>
      <c r="AH759" s="3" t="b">
        <f t="shared" si="2289"/>
        <v>0</v>
      </c>
      <c r="AI759" s="3" t="b">
        <f t="shared" si="2289"/>
        <v>0</v>
      </c>
      <c r="AJ759" s="3" t="b">
        <f t="shared" si="2289"/>
        <v>0</v>
      </c>
      <c r="AK759" s="3" t="b">
        <f t="shared" si="2289"/>
        <v>0</v>
      </c>
      <c r="AL759" s="3" t="b">
        <f t="shared" si="2289"/>
        <v>0</v>
      </c>
      <c r="AM759" s="3" t="b">
        <f t="shared" si="2289"/>
        <v>0</v>
      </c>
      <c r="AN759" s="8" t="b">
        <f t="shared" si="2289"/>
        <v>0</v>
      </c>
      <c r="AO759" s="10" t="b">
        <f t="shared" si="11"/>
        <v>1</v>
      </c>
      <c r="AP759" s="3" t="b">
        <f t="shared" ref="AP759:AZ759" si="2290">AND(AO759,C759=P$21)</f>
        <v>1</v>
      </c>
      <c r="AQ759" s="3" t="b">
        <f t="shared" si="2290"/>
        <v>0</v>
      </c>
      <c r="AR759" s="3" t="b">
        <f t="shared" si="2290"/>
        <v>0</v>
      </c>
      <c r="AS759" s="3" t="b">
        <f t="shared" si="2290"/>
        <v>0</v>
      </c>
      <c r="AT759" s="3" t="b">
        <f t="shared" si="2290"/>
        <v>0</v>
      </c>
      <c r="AU759" s="3" t="b">
        <f t="shared" si="2290"/>
        <v>0</v>
      </c>
      <c r="AV759" s="3" t="b">
        <f t="shared" si="2290"/>
        <v>0</v>
      </c>
      <c r="AW759" s="3" t="b">
        <f t="shared" si="2290"/>
        <v>0</v>
      </c>
      <c r="AX759" s="3" t="b">
        <f t="shared" si="2290"/>
        <v>0</v>
      </c>
      <c r="AY759" s="3" t="b">
        <f t="shared" si="2290"/>
        <v>0</v>
      </c>
      <c r="AZ759" s="3" t="b">
        <f t="shared" si="2290"/>
        <v>0</v>
      </c>
    </row>
    <row r="760">
      <c r="A760" s="9" t="s">
        <v>814</v>
      </c>
      <c r="B760" s="3">
        <f t="shared" ref="B760:M760" si="2291">VALUE(MID($A760,B$1,1))</f>
        <v>1</v>
      </c>
      <c r="C760" s="3">
        <f t="shared" si="2291"/>
        <v>0</v>
      </c>
      <c r="D760" s="3">
        <f t="shared" si="2291"/>
        <v>1</v>
      </c>
      <c r="E760" s="3">
        <f t="shared" si="2291"/>
        <v>0</v>
      </c>
      <c r="F760" s="3">
        <f t="shared" si="2291"/>
        <v>1</v>
      </c>
      <c r="G760" s="3">
        <f t="shared" si="2291"/>
        <v>0</v>
      </c>
      <c r="H760" s="3">
        <f t="shared" si="2291"/>
        <v>0</v>
      </c>
      <c r="I760" s="3">
        <f t="shared" si="2291"/>
        <v>1</v>
      </c>
      <c r="J760" s="3">
        <f t="shared" si="2291"/>
        <v>0</v>
      </c>
      <c r="K760" s="3">
        <f t="shared" si="2291"/>
        <v>0</v>
      </c>
      <c r="L760" s="3">
        <f t="shared" si="2291"/>
        <v>1</v>
      </c>
      <c r="M760" s="3">
        <f t="shared" si="2291"/>
        <v>0</v>
      </c>
      <c r="AA760" s="3">
        <f t="shared" si="8"/>
        <v>2706</v>
      </c>
      <c r="AB760" s="7" t="b">
        <v>1</v>
      </c>
      <c r="AC760" s="3" t="b">
        <f t="shared" si="9"/>
        <v>0</v>
      </c>
      <c r="AD760" s="3" t="b">
        <f t="shared" ref="AD760:AN760" si="2292">AND(AC760,C760=P$15)</f>
        <v>0</v>
      </c>
      <c r="AE760" s="3" t="b">
        <f t="shared" si="2292"/>
        <v>0</v>
      </c>
      <c r="AF760" s="3" t="b">
        <f t="shared" si="2292"/>
        <v>0</v>
      </c>
      <c r="AG760" s="3" t="b">
        <f t="shared" si="2292"/>
        <v>0</v>
      </c>
      <c r="AH760" s="3" t="b">
        <f t="shared" si="2292"/>
        <v>0</v>
      </c>
      <c r="AI760" s="3" t="b">
        <f t="shared" si="2292"/>
        <v>0</v>
      </c>
      <c r="AJ760" s="3" t="b">
        <f t="shared" si="2292"/>
        <v>0</v>
      </c>
      <c r="AK760" s="3" t="b">
        <f t="shared" si="2292"/>
        <v>0</v>
      </c>
      <c r="AL760" s="3" t="b">
        <f t="shared" si="2292"/>
        <v>0</v>
      </c>
      <c r="AM760" s="3" t="b">
        <f t="shared" si="2292"/>
        <v>0</v>
      </c>
      <c r="AN760" s="8" t="b">
        <f t="shared" si="2292"/>
        <v>0</v>
      </c>
      <c r="AO760" s="10" t="b">
        <f t="shared" si="11"/>
        <v>1</v>
      </c>
      <c r="AP760" s="3" t="b">
        <f t="shared" ref="AP760:AZ760" si="2293">AND(AO760,C760=P$21)</f>
        <v>1</v>
      </c>
      <c r="AQ760" s="3" t="b">
        <f t="shared" si="2293"/>
        <v>1</v>
      </c>
      <c r="AR760" s="3" t="b">
        <f t="shared" si="2293"/>
        <v>1</v>
      </c>
      <c r="AS760" s="3" t="b">
        <f t="shared" si="2293"/>
        <v>1</v>
      </c>
      <c r="AT760" s="3" t="b">
        <f t="shared" si="2293"/>
        <v>1</v>
      </c>
      <c r="AU760" s="3" t="b">
        <f t="shared" si="2293"/>
        <v>0</v>
      </c>
      <c r="AV760" s="3" t="b">
        <f t="shared" si="2293"/>
        <v>0</v>
      </c>
      <c r="AW760" s="3" t="b">
        <f t="shared" si="2293"/>
        <v>0</v>
      </c>
      <c r="AX760" s="3" t="b">
        <f t="shared" si="2293"/>
        <v>0</v>
      </c>
      <c r="AY760" s="3" t="b">
        <f t="shared" si="2293"/>
        <v>0</v>
      </c>
      <c r="AZ760" s="3" t="b">
        <f t="shared" si="2293"/>
        <v>0</v>
      </c>
    </row>
    <row r="761">
      <c r="A761" s="9" t="s">
        <v>815</v>
      </c>
      <c r="B761" s="3">
        <f t="shared" ref="B761:M761" si="2294">VALUE(MID($A761,B$1,1))</f>
        <v>1</v>
      </c>
      <c r="C761" s="3">
        <f t="shared" si="2294"/>
        <v>1</v>
      </c>
      <c r="D761" s="3">
        <f t="shared" si="2294"/>
        <v>1</v>
      </c>
      <c r="E761" s="3">
        <f t="shared" si="2294"/>
        <v>1</v>
      </c>
      <c r="F761" s="3">
        <f t="shared" si="2294"/>
        <v>0</v>
      </c>
      <c r="G761" s="3">
        <f t="shared" si="2294"/>
        <v>1</v>
      </c>
      <c r="H761" s="3">
        <f t="shared" si="2294"/>
        <v>1</v>
      </c>
      <c r="I761" s="3">
        <f t="shared" si="2294"/>
        <v>0</v>
      </c>
      <c r="J761" s="3">
        <f t="shared" si="2294"/>
        <v>0</v>
      </c>
      <c r="K761" s="3">
        <f t="shared" si="2294"/>
        <v>0</v>
      </c>
      <c r="L761" s="3">
        <f t="shared" si="2294"/>
        <v>0</v>
      </c>
      <c r="M761" s="3">
        <f t="shared" si="2294"/>
        <v>1</v>
      </c>
      <c r="AA761" s="3">
        <f t="shared" si="8"/>
        <v>3937</v>
      </c>
      <c r="AB761" s="7" t="b">
        <v>1</v>
      </c>
      <c r="AC761" s="3" t="b">
        <f t="shared" si="9"/>
        <v>0</v>
      </c>
      <c r="AD761" s="3" t="b">
        <f t="shared" ref="AD761:AN761" si="2295">AND(AC761,C761=P$15)</f>
        <v>0</v>
      </c>
      <c r="AE761" s="3" t="b">
        <f t="shared" si="2295"/>
        <v>0</v>
      </c>
      <c r="AF761" s="3" t="b">
        <f t="shared" si="2295"/>
        <v>0</v>
      </c>
      <c r="AG761" s="3" t="b">
        <f t="shared" si="2295"/>
        <v>0</v>
      </c>
      <c r="AH761" s="3" t="b">
        <f t="shared" si="2295"/>
        <v>0</v>
      </c>
      <c r="AI761" s="3" t="b">
        <f t="shared" si="2295"/>
        <v>0</v>
      </c>
      <c r="AJ761" s="3" t="b">
        <f t="shared" si="2295"/>
        <v>0</v>
      </c>
      <c r="AK761" s="3" t="b">
        <f t="shared" si="2295"/>
        <v>0</v>
      </c>
      <c r="AL761" s="3" t="b">
        <f t="shared" si="2295"/>
        <v>0</v>
      </c>
      <c r="AM761" s="3" t="b">
        <f t="shared" si="2295"/>
        <v>0</v>
      </c>
      <c r="AN761" s="8" t="b">
        <f t="shared" si="2295"/>
        <v>0</v>
      </c>
      <c r="AO761" s="10" t="b">
        <f t="shared" si="11"/>
        <v>1</v>
      </c>
      <c r="AP761" s="3" t="b">
        <f t="shared" ref="AP761:AZ761" si="2296">AND(AO761,C761=P$21)</f>
        <v>0</v>
      </c>
      <c r="AQ761" s="3" t="b">
        <f t="shared" si="2296"/>
        <v>0</v>
      </c>
      <c r="AR761" s="3" t="b">
        <f t="shared" si="2296"/>
        <v>0</v>
      </c>
      <c r="AS761" s="3" t="b">
        <f t="shared" si="2296"/>
        <v>0</v>
      </c>
      <c r="AT761" s="3" t="b">
        <f t="shared" si="2296"/>
        <v>0</v>
      </c>
      <c r="AU761" s="3" t="b">
        <f t="shared" si="2296"/>
        <v>0</v>
      </c>
      <c r="AV761" s="3" t="b">
        <f t="shared" si="2296"/>
        <v>0</v>
      </c>
      <c r="AW761" s="3" t="b">
        <f t="shared" si="2296"/>
        <v>0</v>
      </c>
      <c r="AX761" s="3" t="b">
        <f t="shared" si="2296"/>
        <v>0</v>
      </c>
      <c r="AY761" s="3" t="b">
        <f t="shared" si="2296"/>
        <v>0</v>
      </c>
      <c r="AZ761" s="3" t="b">
        <f t="shared" si="2296"/>
        <v>0</v>
      </c>
    </row>
    <row r="762">
      <c r="A762" s="9" t="s">
        <v>816</v>
      </c>
      <c r="B762" s="3">
        <f t="shared" ref="B762:M762" si="2297">VALUE(MID($A762,B$1,1))</f>
        <v>0</v>
      </c>
      <c r="C762" s="3">
        <f t="shared" si="2297"/>
        <v>1</v>
      </c>
      <c r="D762" s="3">
        <f t="shared" si="2297"/>
        <v>0</v>
      </c>
      <c r="E762" s="3">
        <f t="shared" si="2297"/>
        <v>0</v>
      </c>
      <c r="F762" s="3">
        <f t="shared" si="2297"/>
        <v>0</v>
      </c>
      <c r="G762" s="3">
        <f t="shared" si="2297"/>
        <v>1</v>
      </c>
      <c r="H762" s="3">
        <f t="shared" si="2297"/>
        <v>0</v>
      </c>
      <c r="I762" s="3">
        <f t="shared" si="2297"/>
        <v>0</v>
      </c>
      <c r="J762" s="3">
        <f t="shared" si="2297"/>
        <v>0</v>
      </c>
      <c r="K762" s="3">
        <f t="shared" si="2297"/>
        <v>0</v>
      </c>
      <c r="L762" s="3">
        <f t="shared" si="2297"/>
        <v>1</v>
      </c>
      <c r="M762" s="3">
        <f t="shared" si="2297"/>
        <v>1</v>
      </c>
      <c r="AA762" s="3">
        <f t="shared" si="8"/>
        <v>1091</v>
      </c>
      <c r="AB762" s="7" t="b">
        <v>1</v>
      </c>
      <c r="AC762" s="3" t="b">
        <f t="shared" si="9"/>
        <v>1</v>
      </c>
      <c r="AD762" s="3" t="b">
        <f t="shared" ref="AD762:AN762" si="2298">AND(AC762,C762=P$15)</f>
        <v>0</v>
      </c>
      <c r="AE762" s="3" t="b">
        <f t="shared" si="2298"/>
        <v>0</v>
      </c>
      <c r="AF762" s="3" t="b">
        <f t="shared" si="2298"/>
        <v>0</v>
      </c>
      <c r="AG762" s="3" t="b">
        <f t="shared" si="2298"/>
        <v>0</v>
      </c>
      <c r="AH762" s="3" t="b">
        <f t="shared" si="2298"/>
        <v>0</v>
      </c>
      <c r="AI762" s="3" t="b">
        <f t="shared" si="2298"/>
        <v>0</v>
      </c>
      <c r="AJ762" s="3" t="b">
        <f t="shared" si="2298"/>
        <v>0</v>
      </c>
      <c r="AK762" s="3" t="b">
        <f t="shared" si="2298"/>
        <v>0</v>
      </c>
      <c r="AL762" s="3" t="b">
        <f t="shared" si="2298"/>
        <v>0</v>
      </c>
      <c r="AM762" s="3" t="b">
        <f t="shared" si="2298"/>
        <v>0</v>
      </c>
      <c r="AN762" s="8" t="b">
        <f t="shared" si="2298"/>
        <v>0</v>
      </c>
      <c r="AO762" s="10" t="b">
        <f t="shared" si="11"/>
        <v>0</v>
      </c>
      <c r="AP762" s="3" t="b">
        <f t="shared" ref="AP762:AZ762" si="2299">AND(AO762,C762=P$21)</f>
        <v>0</v>
      </c>
      <c r="AQ762" s="3" t="b">
        <f t="shared" si="2299"/>
        <v>0</v>
      </c>
      <c r="AR762" s="3" t="b">
        <f t="shared" si="2299"/>
        <v>0</v>
      </c>
      <c r="AS762" s="3" t="b">
        <f t="shared" si="2299"/>
        <v>0</v>
      </c>
      <c r="AT762" s="3" t="b">
        <f t="shared" si="2299"/>
        <v>0</v>
      </c>
      <c r="AU762" s="3" t="b">
        <f t="shared" si="2299"/>
        <v>0</v>
      </c>
      <c r="AV762" s="3" t="b">
        <f t="shared" si="2299"/>
        <v>0</v>
      </c>
      <c r="AW762" s="3" t="b">
        <f t="shared" si="2299"/>
        <v>0</v>
      </c>
      <c r="AX762" s="3" t="b">
        <f t="shared" si="2299"/>
        <v>0</v>
      </c>
      <c r="AY762" s="3" t="b">
        <f t="shared" si="2299"/>
        <v>0</v>
      </c>
      <c r="AZ762" s="3" t="b">
        <f t="shared" si="2299"/>
        <v>0</v>
      </c>
    </row>
    <row r="763">
      <c r="A763" s="9" t="s">
        <v>817</v>
      </c>
      <c r="B763" s="3">
        <f t="shared" ref="B763:M763" si="2300">VALUE(MID($A763,B$1,1))</f>
        <v>1</v>
      </c>
      <c r="C763" s="3">
        <f t="shared" si="2300"/>
        <v>1</v>
      </c>
      <c r="D763" s="3">
        <f t="shared" si="2300"/>
        <v>1</v>
      </c>
      <c r="E763" s="3">
        <f t="shared" si="2300"/>
        <v>1</v>
      </c>
      <c r="F763" s="3">
        <f t="shared" si="2300"/>
        <v>1</v>
      </c>
      <c r="G763" s="3">
        <f t="shared" si="2300"/>
        <v>1</v>
      </c>
      <c r="H763" s="3">
        <f t="shared" si="2300"/>
        <v>0</v>
      </c>
      <c r="I763" s="3">
        <f t="shared" si="2300"/>
        <v>0</v>
      </c>
      <c r="J763" s="3">
        <f t="shared" si="2300"/>
        <v>0</v>
      </c>
      <c r="K763" s="3">
        <f t="shared" si="2300"/>
        <v>0</v>
      </c>
      <c r="L763" s="3">
        <f t="shared" si="2300"/>
        <v>1</v>
      </c>
      <c r="M763" s="3">
        <f t="shared" si="2300"/>
        <v>0</v>
      </c>
      <c r="AA763" s="3">
        <f t="shared" si="8"/>
        <v>4034</v>
      </c>
      <c r="AB763" s="7" t="b">
        <v>1</v>
      </c>
      <c r="AC763" s="3" t="b">
        <f t="shared" si="9"/>
        <v>0</v>
      </c>
      <c r="AD763" s="3" t="b">
        <f t="shared" ref="AD763:AN763" si="2301">AND(AC763,C763=P$15)</f>
        <v>0</v>
      </c>
      <c r="AE763" s="3" t="b">
        <f t="shared" si="2301"/>
        <v>0</v>
      </c>
      <c r="AF763" s="3" t="b">
        <f t="shared" si="2301"/>
        <v>0</v>
      </c>
      <c r="AG763" s="3" t="b">
        <f t="shared" si="2301"/>
        <v>0</v>
      </c>
      <c r="AH763" s="3" t="b">
        <f t="shared" si="2301"/>
        <v>0</v>
      </c>
      <c r="AI763" s="3" t="b">
        <f t="shared" si="2301"/>
        <v>0</v>
      </c>
      <c r="AJ763" s="3" t="b">
        <f t="shared" si="2301"/>
        <v>0</v>
      </c>
      <c r="AK763" s="3" t="b">
        <f t="shared" si="2301"/>
        <v>0</v>
      </c>
      <c r="AL763" s="3" t="b">
        <f t="shared" si="2301"/>
        <v>0</v>
      </c>
      <c r="AM763" s="3" t="b">
        <f t="shared" si="2301"/>
        <v>0</v>
      </c>
      <c r="AN763" s="8" t="b">
        <f t="shared" si="2301"/>
        <v>0</v>
      </c>
      <c r="AO763" s="10" t="b">
        <f t="shared" si="11"/>
        <v>1</v>
      </c>
      <c r="AP763" s="3" t="b">
        <f t="shared" ref="AP763:AZ763" si="2302">AND(AO763,C763=P$21)</f>
        <v>0</v>
      </c>
      <c r="AQ763" s="3" t="b">
        <f t="shared" si="2302"/>
        <v>0</v>
      </c>
      <c r="AR763" s="3" t="b">
        <f t="shared" si="2302"/>
        <v>0</v>
      </c>
      <c r="AS763" s="3" t="b">
        <f t="shared" si="2302"/>
        <v>0</v>
      </c>
      <c r="AT763" s="3" t="b">
        <f t="shared" si="2302"/>
        <v>0</v>
      </c>
      <c r="AU763" s="3" t="b">
        <f t="shared" si="2302"/>
        <v>0</v>
      </c>
      <c r="AV763" s="3" t="b">
        <f t="shared" si="2302"/>
        <v>0</v>
      </c>
      <c r="AW763" s="3" t="b">
        <f t="shared" si="2302"/>
        <v>0</v>
      </c>
      <c r="AX763" s="3" t="b">
        <f t="shared" si="2302"/>
        <v>0</v>
      </c>
      <c r="AY763" s="3" t="b">
        <f t="shared" si="2302"/>
        <v>0</v>
      </c>
      <c r="AZ763" s="3" t="b">
        <f t="shared" si="2302"/>
        <v>0</v>
      </c>
    </row>
    <row r="764">
      <c r="A764" s="9" t="s">
        <v>818</v>
      </c>
      <c r="B764" s="3">
        <f t="shared" ref="B764:M764" si="2303">VALUE(MID($A764,B$1,1))</f>
        <v>1</v>
      </c>
      <c r="C764" s="3">
        <f t="shared" si="2303"/>
        <v>1</v>
      </c>
      <c r="D764" s="3">
        <f t="shared" si="2303"/>
        <v>1</v>
      </c>
      <c r="E764" s="3">
        <f t="shared" si="2303"/>
        <v>1</v>
      </c>
      <c r="F764" s="3">
        <f t="shared" si="2303"/>
        <v>1</v>
      </c>
      <c r="G764" s="3">
        <f t="shared" si="2303"/>
        <v>1</v>
      </c>
      <c r="H764" s="3">
        <f t="shared" si="2303"/>
        <v>1</v>
      </c>
      <c r="I764" s="3">
        <f t="shared" si="2303"/>
        <v>0</v>
      </c>
      <c r="J764" s="3">
        <f t="shared" si="2303"/>
        <v>1</v>
      </c>
      <c r="K764" s="3">
        <f t="shared" si="2303"/>
        <v>0</v>
      </c>
      <c r="L764" s="3">
        <f t="shared" si="2303"/>
        <v>0</v>
      </c>
      <c r="M764" s="3">
        <f t="shared" si="2303"/>
        <v>1</v>
      </c>
      <c r="AA764" s="3">
        <f t="shared" si="8"/>
        <v>4073</v>
      </c>
      <c r="AB764" s="7" t="b">
        <v>1</v>
      </c>
      <c r="AC764" s="3" t="b">
        <f t="shared" si="9"/>
        <v>0</v>
      </c>
      <c r="AD764" s="3" t="b">
        <f t="shared" ref="AD764:AN764" si="2304">AND(AC764,C764=P$15)</f>
        <v>0</v>
      </c>
      <c r="AE764" s="3" t="b">
        <f t="shared" si="2304"/>
        <v>0</v>
      </c>
      <c r="AF764" s="3" t="b">
        <f t="shared" si="2304"/>
        <v>0</v>
      </c>
      <c r="AG764" s="3" t="b">
        <f t="shared" si="2304"/>
        <v>0</v>
      </c>
      <c r="AH764" s="3" t="b">
        <f t="shared" si="2304"/>
        <v>0</v>
      </c>
      <c r="AI764" s="3" t="b">
        <f t="shared" si="2304"/>
        <v>0</v>
      </c>
      <c r="AJ764" s="3" t="b">
        <f t="shared" si="2304"/>
        <v>0</v>
      </c>
      <c r="AK764" s="3" t="b">
        <f t="shared" si="2304"/>
        <v>0</v>
      </c>
      <c r="AL764" s="3" t="b">
        <f t="shared" si="2304"/>
        <v>0</v>
      </c>
      <c r="AM764" s="3" t="b">
        <f t="shared" si="2304"/>
        <v>0</v>
      </c>
      <c r="AN764" s="8" t="b">
        <f t="shared" si="2304"/>
        <v>0</v>
      </c>
      <c r="AO764" s="10" t="b">
        <f t="shared" si="11"/>
        <v>1</v>
      </c>
      <c r="AP764" s="3" t="b">
        <f t="shared" ref="AP764:AZ764" si="2305">AND(AO764,C764=P$21)</f>
        <v>0</v>
      </c>
      <c r="AQ764" s="3" t="b">
        <f t="shared" si="2305"/>
        <v>0</v>
      </c>
      <c r="AR764" s="3" t="b">
        <f t="shared" si="2305"/>
        <v>0</v>
      </c>
      <c r="AS764" s="3" t="b">
        <f t="shared" si="2305"/>
        <v>0</v>
      </c>
      <c r="AT764" s="3" t="b">
        <f t="shared" si="2305"/>
        <v>0</v>
      </c>
      <c r="AU764" s="3" t="b">
        <f t="shared" si="2305"/>
        <v>0</v>
      </c>
      <c r="AV764" s="3" t="b">
        <f t="shared" si="2305"/>
        <v>0</v>
      </c>
      <c r="AW764" s="3" t="b">
        <f t="shared" si="2305"/>
        <v>0</v>
      </c>
      <c r="AX764" s="3" t="b">
        <f t="shared" si="2305"/>
        <v>0</v>
      </c>
      <c r="AY764" s="3" t="b">
        <f t="shared" si="2305"/>
        <v>0</v>
      </c>
      <c r="AZ764" s="3" t="b">
        <f t="shared" si="2305"/>
        <v>0</v>
      </c>
    </row>
    <row r="765">
      <c r="A765" s="9" t="s">
        <v>819</v>
      </c>
      <c r="B765" s="3">
        <f t="shared" ref="B765:M765" si="2306">VALUE(MID($A765,B$1,1))</f>
        <v>0</v>
      </c>
      <c r="C765" s="3">
        <f t="shared" si="2306"/>
        <v>0</v>
      </c>
      <c r="D765" s="3">
        <f t="shared" si="2306"/>
        <v>1</v>
      </c>
      <c r="E765" s="3">
        <f t="shared" si="2306"/>
        <v>1</v>
      </c>
      <c r="F765" s="3">
        <f t="shared" si="2306"/>
        <v>1</v>
      </c>
      <c r="G765" s="3">
        <f t="shared" si="2306"/>
        <v>0</v>
      </c>
      <c r="H765" s="3">
        <f t="shared" si="2306"/>
        <v>1</v>
      </c>
      <c r="I765" s="3">
        <f t="shared" si="2306"/>
        <v>0</v>
      </c>
      <c r="J765" s="3">
        <f t="shared" si="2306"/>
        <v>0</v>
      </c>
      <c r="K765" s="3">
        <f t="shared" si="2306"/>
        <v>0</v>
      </c>
      <c r="L765" s="3">
        <f t="shared" si="2306"/>
        <v>1</v>
      </c>
      <c r="M765" s="3">
        <f t="shared" si="2306"/>
        <v>0</v>
      </c>
      <c r="AA765" s="3">
        <f t="shared" si="8"/>
        <v>930</v>
      </c>
      <c r="AB765" s="7" t="b">
        <v>1</v>
      </c>
      <c r="AC765" s="3" t="b">
        <f t="shared" si="9"/>
        <v>1</v>
      </c>
      <c r="AD765" s="3" t="b">
        <f t="shared" ref="AD765:AN765" si="2307">AND(AC765,C765=P$15)</f>
        <v>1</v>
      </c>
      <c r="AE765" s="3" t="b">
        <f t="shared" si="2307"/>
        <v>1</v>
      </c>
      <c r="AF765" s="3" t="b">
        <f t="shared" si="2307"/>
        <v>1</v>
      </c>
      <c r="AG765" s="3" t="b">
        <f t="shared" si="2307"/>
        <v>0</v>
      </c>
      <c r="AH765" s="3" t="b">
        <f t="shared" si="2307"/>
        <v>0</v>
      </c>
      <c r="AI765" s="3" t="b">
        <f t="shared" si="2307"/>
        <v>0</v>
      </c>
      <c r="AJ765" s="3" t="b">
        <f t="shared" si="2307"/>
        <v>0</v>
      </c>
      <c r="AK765" s="3" t="b">
        <f t="shared" si="2307"/>
        <v>0</v>
      </c>
      <c r="AL765" s="3" t="b">
        <f t="shared" si="2307"/>
        <v>0</v>
      </c>
      <c r="AM765" s="3" t="b">
        <f t="shared" si="2307"/>
        <v>0</v>
      </c>
      <c r="AN765" s="8" t="b">
        <f t="shared" si="2307"/>
        <v>0</v>
      </c>
      <c r="AO765" s="10" t="b">
        <f t="shared" si="11"/>
        <v>0</v>
      </c>
      <c r="AP765" s="3" t="b">
        <f t="shared" ref="AP765:AZ765" si="2308">AND(AO765,C765=P$21)</f>
        <v>0</v>
      </c>
      <c r="AQ765" s="3" t="b">
        <f t="shared" si="2308"/>
        <v>0</v>
      </c>
      <c r="AR765" s="3" t="b">
        <f t="shared" si="2308"/>
        <v>0</v>
      </c>
      <c r="AS765" s="3" t="b">
        <f t="shared" si="2308"/>
        <v>0</v>
      </c>
      <c r="AT765" s="3" t="b">
        <f t="shared" si="2308"/>
        <v>0</v>
      </c>
      <c r="AU765" s="3" t="b">
        <f t="shared" si="2308"/>
        <v>0</v>
      </c>
      <c r="AV765" s="3" t="b">
        <f t="shared" si="2308"/>
        <v>0</v>
      </c>
      <c r="AW765" s="3" t="b">
        <f t="shared" si="2308"/>
        <v>0</v>
      </c>
      <c r="AX765" s="3" t="b">
        <f t="shared" si="2308"/>
        <v>0</v>
      </c>
      <c r="AY765" s="3" t="b">
        <f t="shared" si="2308"/>
        <v>0</v>
      </c>
      <c r="AZ765" s="3" t="b">
        <f t="shared" si="2308"/>
        <v>0</v>
      </c>
    </row>
    <row r="766">
      <c r="A766" s="9" t="s">
        <v>820</v>
      </c>
      <c r="B766" s="3">
        <f t="shared" ref="B766:M766" si="2309">VALUE(MID($A766,B$1,1))</f>
        <v>1</v>
      </c>
      <c r="C766" s="3">
        <f t="shared" si="2309"/>
        <v>0</v>
      </c>
      <c r="D766" s="3">
        <f t="shared" si="2309"/>
        <v>1</v>
      </c>
      <c r="E766" s="3">
        <f t="shared" si="2309"/>
        <v>0</v>
      </c>
      <c r="F766" s="3">
        <f t="shared" si="2309"/>
        <v>0</v>
      </c>
      <c r="G766" s="3">
        <f t="shared" si="2309"/>
        <v>0</v>
      </c>
      <c r="H766" s="3">
        <f t="shared" si="2309"/>
        <v>1</v>
      </c>
      <c r="I766" s="3">
        <f t="shared" si="2309"/>
        <v>0</v>
      </c>
      <c r="J766" s="3">
        <f t="shared" si="2309"/>
        <v>1</v>
      </c>
      <c r="K766" s="3">
        <f t="shared" si="2309"/>
        <v>0</v>
      </c>
      <c r="L766" s="3">
        <f t="shared" si="2309"/>
        <v>0</v>
      </c>
      <c r="M766" s="3">
        <f t="shared" si="2309"/>
        <v>0</v>
      </c>
      <c r="AA766" s="3">
        <f t="shared" si="8"/>
        <v>2600</v>
      </c>
      <c r="AB766" s="7" t="b">
        <v>1</v>
      </c>
      <c r="AC766" s="3" t="b">
        <f t="shared" si="9"/>
        <v>0</v>
      </c>
      <c r="AD766" s="3" t="b">
        <f t="shared" ref="AD766:AN766" si="2310">AND(AC766,C766=P$15)</f>
        <v>0</v>
      </c>
      <c r="AE766" s="3" t="b">
        <f t="shared" si="2310"/>
        <v>0</v>
      </c>
      <c r="AF766" s="3" t="b">
        <f t="shared" si="2310"/>
        <v>0</v>
      </c>
      <c r="AG766" s="3" t="b">
        <f t="shared" si="2310"/>
        <v>0</v>
      </c>
      <c r="AH766" s="3" t="b">
        <f t="shared" si="2310"/>
        <v>0</v>
      </c>
      <c r="AI766" s="3" t="b">
        <f t="shared" si="2310"/>
        <v>0</v>
      </c>
      <c r="AJ766" s="3" t="b">
        <f t="shared" si="2310"/>
        <v>0</v>
      </c>
      <c r="AK766" s="3" t="b">
        <f t="shared" si="2310"/>
        <v>0</v>
      </c>
      <c r="AL766" s="3" t="b">
        <f t="shared" si="2310"/>
        <v>0</v>
      </c>
      <c r="AM766" s="3" t="b">
        <f t="shared" si="2310"/>
        <v>0</v>
      </c>
      <c r="AN766" s="8" t="b">
        <f t="shared" si="2310"/>
        <v>0</v>
      </c>
      <c r="AO766" s="10" t="b">
        <f t="shared" si="11"/>
        <v>1</v>
      </c>
      <c r="AP766" s="3" t="b">
        <f t="shared" ref="AP766:AZ766" si="2311">AND(AO766,C766=P$21)</f>
        <v>1</v>
      </c>
      <c r="AQ766" s="3" t="b">
        <f t="shared" si="2311"/>
        <v>1</v>
      </c>
      <c r="AR766" s="3" t="b">
        <f t="shared" si="2311"/>
        <v>1</v>
      </c>
      <c r="AS766" s="3" t="b">
        <f t="shared" si="2311"/>
        <v>0</v>
      </c>
      <c r="AT766" s="3" t="b">
        <f t="shared" si="2311"/>
        <v>0</v>
      </c>
      <c r="AU766" s="3" t="b">
        <f t="shared" si="2311"/>
        <v>0</v>
      </c>
      <c r="AV766" s="3" t="b">
        <f t="shared" si="2311"/>
        <v>0</v>
      </c>
      <c r="AW766" s="3" t="b">
        <f t="shared" si="2311"/>
        <v>0</v>
      </c>
      <c r="AX766" s="3" t="b">
        <f t="shared" si="2311"/>
        <v>0</v>
      </c>
      <c r="AY766" s="3" t="b">
        <f t="shared" si="2311"/>
        <v>0</v>
      </c>
      <c r="AZ766" s="3" t="b">
        <f t="shared" si="2311"/>
        <v>0</v>
      </c>
    </row>
    <row r="767">
      <c r="A767" s="9" t="s">
        <v>821</v>
      </c>
      <c r="B767" s="3">
        <f t="shared" ref="B767:M767" si="2312">VALUE(MID($A767,B$1,1))</f>
        <v>1</v>
      </c>
      <c r="C767" s="3">
        <f t="shared" si="2312"/>
        <v>0</v>
      </c>
      <c r="D767" s="3">
        <f t="shared" si="2312"/>
        <v>1</v>
      </c>
      <c r="E767" s="3">
        <f t="shared" si="2312"/>
        <v>0</v>
      </c>
      <c r="F767" s="3">
        <f t="shared" si="2312"/>
        <v>0</v>
      </c>
      <c r="G767" s="3">
        <f t="shared" si="2312"/>
        <v>1</v>
      </c>
      <c r="H767" s="3">
        <f t="shared" si="2312"/>
        <v>0</v>
      </c>
      <c r="I767" s="3">
        <f t="shared" si="2312"/>
        <v>0</v>
      </c>
      <c r="J767" s="3">
        <f t="shared" si="2312"/>
        <v>0</v>
      </c>
      <c r="K767" s="3">
        <f t="shared" si="2312"/>
        <v>1</v>
      </c>
      <c r="L767" s="3">
        <f t="shared" si="2312"/>
        <v>0</v>
      </c>
      <c r="M767" s="3">
        <f t="shared" si="2312"/>
        <v>0</v>
      </c>
      <c r="AA767" s="3">
        <f t="shared" si="8"/>
        <v>2628</v>
      </c>
      <c r="AB767" s="7" t="b">
        <v>1</v>
      </c>
      <c r="AC767" s="3" t="b">
        <f t="shared" si="9"/>
        <v>0</v>
      </c>
      <c r="AD767" s="3" t="b">
        <f t="shared" ref="AD767:AN767" si="2313">AND(AC767,C767=P$15)</f>
        <v>0</v>
      </c>
      <c r="AE767" s="3" t="b">
        <f t="shared" si="2313"/>
        <v>0</v>
      </c>
      <c r="AF767" s="3" t="b">
        <f t="shared" si="2313"/>
        <v>0</v>
      </c>
      <c r="AG767" s="3" t="b">
        <f t="shared" si="2313"/>
        <v>0</v>
      </c>
      <c r="AH767" s="3" t="b">
        <f t="shared" si="2313"/>
        <v>0</v>
      </c>
      <c r="AI767" s="3" t="b">
        <f t="shared" si="2313"/>
        <v>0</v>
      </c>
      <c r="AJ767" s="3" t="b">
        <f t="shared" si="2313"/>
        <v>0</v>
      </c>
      <c r="AK767" s="3" t="b">
        <f t="shared" si="2313"/>
        <v>0</v>
      </c>
      <c r="AL767" s="3" t="b">
        <f t="shared" si="2313"/>
        <v>0</v>
      </c>
      <c r="AM767" s="3" t="b">
        <f t="shared" si="2313"/>
        <v>0</v>
      </c>
      <c r="AN767" s="8" t="b">
        <f t="shared" si="2313"/>
        <v>0</v>
      </c>
      <c r="AO767" s="10" t="b">
        <f t="shared" si="11"/>
        <v>1</v>
      </c>
      <c r="AP767" s="3" t="b">
        <f t="shared" ref="AP767:AZ767" si="2314">AND(AO767,C767=P$21)</f>
        <v>1</v>
      </c>
      <c r="AQ767" s="3" t="b">
        <f t="shared" si="2314"/>
        <v>1</v>
      </c>
      <c r="AR767" s="3" t="b">
        <f t="shared" si="2314"/>
        <v>1</v>
      </c>
      <c r="AS767" s="3" t="b">
        <f t="shared" si="2314"/>
        <v>0</v>
      </c>
      <c r="AT767" s="3" t="b">
        <f t="shared" si="2314"/>
        <v>0</v>
      </c>
      <c r="AU767" s="3" t="b">
        <f t="shared" si="2314"/>
        <v>0</v>
      </c>
      <c r="AV767" s="3" t="b">
        <f t="shared" si="2314"/>
        <v>0</v>
      </c>
      <c r="AW767" s="3" t="b">
        <f t="shared" si="2314"/>
        <v>0</v>
      </c>
      <c r="AX767" s="3" t="b">
        <f t="shared" si="2314"/>
        <v>0</v>
      </c>
      <c r="AY767" s="3" t="b">
        <f t="shared" si="2314"/>
        <v>0</v>
      </c>
      <c r="AZ767" s="3" t="b">
        <f t="shared" si="2314"/>
        <v>0</v>
      </c>
    </row>
    <row r="768">
      <c r="A768" s="9" t="s">
        <v>822</v>
      </c>
      <c r="B768" s="3">
        <f t="shared" ref="B768:M768" si="2315">VALUE(MID($A768,B$1,1))</f>
        <v>1</v>
      </c>
      <c r="C768" s="3">
        <f t="shared" si="2315"/>
        <v>1</v>
      </c>
      <c r="D768" s="3">
        <f t="shared" si="2315"/>
        <v>1</v>
      </c>
      <c r="E768" s="3">
        <f t="shared" si="2315"/>
        <v>1</v>
      </c>
      <c r="F768" s="3">
        <f t="shared" si="2315"/>
        <v>0</v>
      </c>
      <c r="G768" s="3">
        <f t="shared" si="2315"/>
        <v>0</v>
      </c>
      <c r="H768" s="3">
        <f t="shared" si="2315"/>
        <v>1</v>
      </c>
      <c r="I768" s="3">
        <f t="shared" si="2315"/>
        <v>0</v>
      </c>
      <c r="J768" s="3">
        <f t="shared" si="2315"/>
        <v>1</v>
      </c>
      <c r="K768" s="3">
        <f t="shared" si="2315"/>
        <v>1</v>
      </c>
      <c r="L768" s="3">
        <f t="shared" si="2315"/>
        <v>0</v>
      </c>
      <c r="M768" s="3">
        <f t="shared" si="2315"/>
        <v>1</v>
      </c>
      <c r="AA768" s="3">
        <f t="shared" si="8"/>
        <v>3885</v>
      </c>
      <c r="AB768" s="7" t="b">
        <v>1</v>
      </c>
      <c r="AC768" s="3" t="b">
        <f t="shared" si="9"/>
        <v>0</v>
      </c>
      <c r="AD768" s="3" t="b">
        <f t="shared" ref="AD768:AN768" si="2316">AND(AC768,C768=P$15)</f>
        <v>0</v>
      </c>
      <c r="AE768" s="3" t="b">
        <f t="shared" si="2316"/>
        <v>0</v>
      </c>
      <c r="AF768" s="3" t="b">
        <f t="shared" si="2316"/>
        <v>0</v>
      </c>
      <c r="AG768" s="3" t="b">
        <f t="shared" si="2316"/>
        <v>0</v>
      </c>
      <c r="AH768" s="3" t="b">
        <f t="shared" si="2316"/>
        <v>0</v>
      </c>
      <c r="AI768" s="3" t="b">
        <f t="shared" si="2316"/>
        <v>0</v>
      </c>
      <c r="AJ768" s="3" t="b">
        <f t="shared" si="2316"/>
        <v>0</v>
      </c>
      <c r="AK768" s="3" t="b">
        <f t="shared" si="2316"/>
        <v>0</v>
      </c>
      <c r="AL768" s="3" t="b">
        <f t="shared" si="2316"/>
        <v>0</v>
      </c>
      <c r="AM768" s="3" t="b">
        <f t="shared" si="2316"/>
        <v>0</v>
      </c>
      <c r="AN768" s="8" t="b">
        <f t="shared" si="2316"/>
        <v>0</v>
      </c>
      <c r="AO768" s="10" t="b">
        <f t="shared" si="11"/>
        <v>1</v>
      </c>
      <c r="AP768" s="3" t="b">
        <f t="shared" ref="AP768:AZ768" si="2317">AND(AO768,C768=P$21)</f>
        <v>0</v>
      </c>
      <c r="AQ768" s="3" t="b">
        <f t="shared" si="2317"/>
        <v>0</v>
      </c>
      <c r="AR768" s="3" t="b">
        <f t="shared" si="2317"/>
        <v>0</v>
      </c>
      <c r="AS768" s="3" t="b">
        <f t="shared" si="2317"/>
        <v>0</v>
      </c>
      <c r="AT768" s="3" t="b">
        <f t="shared" si="2317"/>
        <v>0</v>
      </c>
      <c r="AU768" s="3" t="b">
        <f t="shared" si="2317"/>
        <v>0</v>
      </c>
      <c r="AV768" s="3" t="b">
        <f t="shared" si="2317"/>
        <v>0</v>
      </c>
      <c r="AW768" s="3" t="b">
        <f t="shared" si="2317"/>
        <v>0</v>
      </c>
      <c r="AX768" s="3" t="b">
        <f t="shared" si="2317"/>
        <v>0</v>
      </c>
      <c r="AY768" s="3" t="b">
        <f t="shared" si="2317"/>
        <v>0</v>
      </c>
      <c r="AZ768" s="3" t="b">
        <f t="shared" si="2317"/>
        <v>0</v>
      </c>
    </row>
    <row r="769">
      <c r="A769" s="9" t="s">
        <v>823</v>
      </c>
      <c r="B769" s="3">
        <f t="shared" ref="B769:M769" si="2318">VALUE(MID($A769,B$1,1))</f>
        <v>0</v>
      </c>
      <c r="C769" s="3">
        <f t="shared" si="2318"/>
        <v>1</v>
      </c>
      <c r="D769" s="3">
        <f t="shared" si="2318"/>
        <v>0</v>
      </c>
      <c r="E769" s="3">
        <f t="shared" si="2318"/>
        <v>1</v>
      </c>
      <c r="F769" s="3">
        <f t="shared" si="2318"/>
        <v>0</v>
      </c>
      <c r="G769" s="3">
        <f t="shared" si="2318"/>
        <v>0</v>
      </c>
      <c r="H769" s="3">
        <f t="shared" si="2318"/>
        <v>1</v>
      </c>
      <c r="I769" s="3">
        <f t="shared" si="2318"/>
        <v>1</v>
      </c>
      <c r="J769" s="3">
        <f t="shared" si="2318"/>
        <v>0</v>
      </c>
      <c r="K769" s="3">
        <f t="shared" si="2318"/>
        <v>1</v>
      </c>
      <c r="L769" s="3">
        <f t="shared" si="2318"/>
        <v>1</v>
      </c>
      <c r="M769" s="3">
        <f t="shared" si="2318"/>
        <v>1</v>
      </c>
      <c r="AA769" s="3">
        <f t="shared" si="8"/>
        <v>1335</v>
      </c>
      <c r="AB769" s="7" t="b">
        <v>1</v>
      </c>
      <c r="AC769" s="3" t="b">
        <f t="shared" si="9"/>
        <v>1</v>
      </c>
      <c r="AD769" s="3" t="b">
        <f t="shared" ref="AD769:AN769" si="2319">AND(AC769,C769=P$15)</f>
        <v>0</v>
      </c>
      <c r="AE769" s="3" t="b">
        <f t="shared" si="2319"/>
        <v>0</v>
      </c>
      <c r="AF769" s="3" t="b">
        <f t="shared" si="2319"/>
        <v>0</v>
      </c>
      <c r="AG769" s="3" t="b">
        <f t="shared" si="2319"/>
        <v>0</v>
      </c>
      <c r="AH769" s="3" t="b">
        <f t="shared" si="2319"/>
        <v>0</v>
      </c>
      <c r="AI769" s="3" t="b">
        <f t="shared" si="2319"/>
        <v>0</v>
      </c>
      <c r="AJ769" s="3" t="b">
        <f t="shared" si="2319"/>
        <v>0</v>
      </c>
      <c r="AK769" s="3" t="b">
        <f t="shared" si="2319"/>
        <v>0</v>
      </c>
      <c r="AL769" s="3" t="b">
        <f t="shared" si="2319"/>
        <v>0</v>
      </c>
      <c r="AM769" s="3" t="b">
        <f t="shared" si="2319"/>
        <v>0</v>
      </c>
      <c r="AN769" s="8" t="b">
        <f t="shared" si="2319"/>
        <v>0</v>
      </c>
      <c r="AO769" s="10" t="b">
        <f t="shared" si="11"/>
        <v>0</v>
      </c>
      <c r="AP769" s="3" t="b">
        <f t="shared" ref="AP769:AZ769" si="2320">AND(AO769,C769=P$21)</f>
        <v>0</v>
      </c>
      <c r="AQ769" s="3" t="b">
        <f t="shared" si="2320"/>
        <v>0</v>
      </c>
      <c r="AR769" s="3" t="b">
        <f t="shared" si="2320"/>
        <v>0</v>
      </c>
      <c r="AS769" s="3" t="b">
        <f t="shared" si="2320"/>
        <v>0</v>
      </c>
      <c r="AT769" s="3" t="b">
        <f t="shared" si="2320"/>
        <v>0</v>
      </c>
      <c r="AU769" s="3" t="b">
        <f t="shared" si="2320"/>
        <v>0</v>
      </c>
      <c r="AV769" s="3" t="b">
        <f t="shared" si="2320"/>
        <v>0</v>
      </c>
      <c r="AW769" s="3" t="b">
        <f t="shared" si="2320"/>
        <v>0</v>
      </c>
      <c r="AX769" s="3" t="b">
        <f t="shared" si="2320"/>
        <v>0</v>
      </c>
      <c r="AY769" s="3" t="b">
        <f t="shared" si="2320"/>
        <v>0</v>
      </c>
      <c r="AZ769" s="3" t="b">
        <f t="shared" si="2320"/>
        <v>0</v>
      </c>
    </row>
    <row r="770">
      <c r="A770" s="9" t="s">
        <v>824</v>
      </c>
      <c r="B770" s="3">
        <f t="shared" ref="B770:M770" si="2321">VALUE(MID($A770,B$1,1))</f>
        <v>0</v>
      </c>
      <c r="C770" s="3">
        <f t="shared" si="2321"/>
        <v>0</v>
      </c>
      <c r="D770" s="3">
        <f t="shared" si="2321"/>
        <v>0</v>
      </c>
      <c r="E770" s="3">
        <f t="shared" si="2321"/>
        <v>0</v>
      </c>
      <c r="F770" s="3">
        <f t="shared" si="2321"/>
        <v>1</v>
      </c>
      <c r="G770" s="3">
        <f t="shared" si="2321"/>
        <v>0</v>
      </c>
      <c r="H770" s="3">
        <f t="shared" si="2321"/>
        <v>0</v>
      </c>
      <c r="I770" s="3">
        <f t="shared" si="2321"/>
        <v>1</v>
      </c>
      <c r="J770" s="3">
        <f t="shared" si="2321"/>
        <v>0</v>
      </c>
      <c r="K770" s="3">
        <f t="shared" si="2321"/>
        <v>1</v>
      </c>
      <c r="L770" s="3">
        <f t="shared" si="2321"/>
        <v>0</v>
      </c>
      <c r="M770" s="3">
        <f t="shared" si="2321"/>
        <v>1</v>
      </c>
      <c r="AA770" s="3">
        <f t="shared" si="8"/>
        <v>149</v>
      </c>
      <c r="AB770" s="7" t="b">
        <v>1</v>
      </c>
      <c r="AC770" s="3" t="b">
        <f t="shared" si="9"/>
        <v>1</v>
      </c>
      <c r="AD770" s="3" t="b">
        <f t="shared" ref="AD770:AN770" si="2322">AND(AC770,C770=P$15)</f>
        <v>1</v>
      </c>
      <c r="AE770" s="3" t="b">
        <f t="shared" si="2322"/>
        <v>0</v>
      </c>
      <c r="AF770" s="3" t="b">
        <f t="shared" si="2322"/>
        <v>0</v>
      </c>
      <c r="AG770" s="3" t="b">
        <f t="shared" si="2322"/>
        <v>0</v>
      </c>
      <c r="AH770" s="3" t="b">
        <f t="shared" si="2322"/>
        <v>0</v>
      </c>
      <c r="AI770" s="3" t="b">
        <f t="shared" si="2322"/>
        <v>0</v>
      </c>
      <c r="AJ770" s="3" t="b">
        <f t="shared" si="2322"/>
        <v>0</v>
      </c>
      <c r="AK770" s="3" t="b">
        <f t="shared" si="2322"/>
        <v>0</v>
      </c>
      <c r="AL770" s="3" t="b">
        <f t="shared" si="2322"/>
        <v>0</v>
      </c>
      <c r="AM770" s="3" t="b">
        <f t="shared" si="2322"/>
        <v>0</v>
      </c>
      <c r="AN770" s="8" t="b">
        <f t="shared" si="2322"/>
        <v>0</v>
      </c>
      <c r="AO770" s="10" t="b">
        <f t="shared" si="11"/>
        <v>0</v>
      </c>
      <c r="AP770" s="3" t="b">
        <f t="shared" ref="AP770:AZ770" si="2323">AND(AO770,C770=P$21)</f>
        <v>0</v>
      </c>
      <c r="AQ770" s="3" t="b">
        <f t="shared" si="2323"/>
        <v>0</v>
      </c>
      <c r="AR770" s="3" t="b">
        <f t="shared" si="2323"/>
        <v>0</v>
      </c>
      <c r="AS770" s="3" t="b">
        <f t="shared" si="2323"/>
        <v>0</v>
      </c>
      <c r="AT770" s="3" t="b">
        <f t="shared" si="2323"/>
        <v>0</v>
      </c>
      <c r="AU770" s="3" t="b">
        <f t="shared" si="2323"/>
        <v>0</v>
      </c>
      <c r="AV770" s="3" t="b">
        <f t="shared" si="2323"/>
        <v>0</v>
      </c>
      <c r="AW770" s="3" t="b">
        <f t="shared" si="2323"/>
        <v>0</v>
      </c>
      <c r="AX770" s="3" t="b">
        <f t="shared" si="2323"/>
        <v>0</v>
      </c>
      <c r="AY770" s="3" t="b">
        <f t="shared" si="2323"/>
        <v>0</v>
      </c>
      <c r="AZ770" s="3" t="b">
        <f t="shared" si="2323"/>
        <v>0</v>
      </c>
    </row>
    <row r="771">
      <c r="A771" s="9" t="s">
        <v>825</v>
      </c>
      <c r="B771" s="3">
        <f t="shared" ref="B771:M771" si="2324">VALUE(MID($A771,B$1,1))</f>
        <v>1</v>
      </c>
      <c r="C771" s="3">
        <f t="shared" si="2324"/>
        <v>1</v>
      </c>
      <c r="D771" s="3">
        <f t="shared" si="2324"/>
        <v>0</v>
      </c>
      <c r="E771" s="3">
        <f t="shared" si="2324"/>
        <v>0</v>
      </c>
      <c r="F771" s="3">
        <f t="shared" si="2324"/>
        <v>1</v>
      </c>
      <c r="G771" s="3">
        <f t="shared" si="2324"/>
        <v>0</v>
      </c>
      <c r="H771" s="3">
        <f t="shared" si="2324"/>
        <v>1</v>
      </c>
      <c r="I771" s="3">
        <f t="shared" si="2324"/>
        <v>1</v>
      </c>
      <c r="J771" s="3">
        <f t="shared" si="2324"/>
        <v>0</v>
      </c>
      <c r="K771" s="3">
        <f t="shared" si="2324"/>
        <v>1</v>
      </c>
      <c r="L771" s="3">
        <f t="shared" si="2324"/>
        <v>0</v>
      </c>
      <c r="M771" s="3">
        <f t="shared" si="2324"/>
        <v>1</v>
      </c>
      <c r="AA771" s="3">
        <f t="shared" si="8"/>
        <v>3253</v>
      </c>
      <c r="AB771" s="7" t="b">
        <v>1</v>
      </c>
      <c r="AC771" s="3" t="b">
        <f t="shared" si="9"/>
        <v>0</v>
      </c>
      <c r="AD771" s="3" t="b">
        <f t="shared" ref="AD771:AN771" si="2325">AND(AC771,C771=P$15)</f>
        <v>0</v>
      </c>
      <c r="AE771" s="3" t="b">
        <f t="shared" si="2325"/>
        <v>0</v>
      </c>
      <c r="AF771" s="3" t="b">
        <f t="shared" si="2325"/>
        <v>0</v>
      </c>
      <c r="AG771" s="3" t="b">
        <f t="shared" si="2325"/>
        <v>0</v>
      </c>
      <c r="AH771" s="3" t="b">
        <f t="shared" si="2325"/>
        <v>0</v>
      </c>
      <c r="AI771" s="3" t="b">
        <f t="shared" si="2325"/>
        <v>0</v>
      </c>
      <c r="AJ771" s="3" t="b">
        <f t="shared" si="2325"/>
        <v>0</v>
      </c>
      <c r="AK771" s="3" t="b">
        <f t="shared" si="2325"/>
        <v>0</v>
      </c>
      <c r="AL771" s="3" t="b">
        <f t="shared" si="2325"/>
        <v>0</v>
      </c>
      <c r="AM771" s="3" t="b">
        <f t="shared" si="2325"/>
        <v>0</v>
      </c>
      <c r="AN771" s="8" t="b">
        <f t="shared" si="2325"/>
        <v>0</v>
      </c>
      <c r="AO771" s="10" t="b">
        <f t="shared" si="11"/>
        <v>1</v>
      </c>
      <c r="AP771" s="3" t="b">
        <f t="shared" ref="AP771:AZ771" si="2326">AND(AO771,C771=P$21)</f>
        <v>0</v>
      </c>
      <c r="AQ771" s="3" t="b">
        <f t="shared" si="2326"/>
        <v>0</v>
      </c>
      <c r="AR771" s="3" t="b">
        <f t="shared" si="2326"/>
        <v>0</v>
      </c>
      <c r="AS771" s="3" t="b">
        <f t="shared" si="2326"/>
        <v>0</v>
      </c>
      <c r="AT771" s="3" t="b">
        <f t="shared" si="2326"/>
        <v>0</v>
      </c>
      <c r="AU771" s="3" t="b">
        <f t="shared" si="2326"/>
        <v>0</v>
      </c>
      <c r="AV771" s="3" t="b">
        <f t="shared" si="2326"/>
        <v>0</v>
      </c>
      <c r="AW771" s="3" t="b">
        <f t="shared" si="2326"/>
        <v>0</v>
      </c>
      <c r="AX771" s="3" t="b">
        <f t="shared" si="2326"/>
        <v>0</v>
      </c>
      <c r="AY771" s="3" t="b">
        <f t="shared" si="2326"/>
        <v>0</v>
      </c>
      <c r="AZ771" s="3" t="b">
        <f t="shared" si="2326"/>
        <v>0</v>
      </c>
    </row>
    <row r="772">
      <c r="A772" s="9" t="s">
        <v>826</v>
      </c>
      <c r="B772" s="3">
        <f t="shared" ref="B772:M772" si="2327">VALUE(MID($A772,B$1,1))</f>
        <v>0</v>
      </c>
      <c r="C772" s="3">
        <f t="shared" si="2327"/>
        <v>0</v>
      </c>
      <c r="D772" s="3">
        <f t="shared" si="2327"/>
        <v>1</v>
      </c>
      <c r="E772" s="3">
        <f t="shared" si="2327"/>
        <v>1</v>
      </c>
      <c r="F772" s="3">
        <f t="shared" si="2327"/>
        <v>0</v>
      </c>
      <c r="G772" s="3">
        <f t="shared" si="2327"/>
        <v>1</v>
      </c>
      <c r="H772" s="3">
        <f t="shared" si="2327"/>
        <v>1</v>
      </c>
      <c r="I772" s="3">
        <f t="shared" si="2327"/>
        <v>1</v>
      </c>
      <c r="J772" s="3">
        <f t="shared" si="2327"/>
        <v>1</v>
      </c>
      <c r="K772" s="3">
        <f t="shared" si="2327"/>
        <v>0</v>
      </c>
      <c r="L772" s="3">
        <f t="shared" si="2327"/>
        <v>1</v>
      </c>
      <c r="M772" s="3">
        <f t="shared" si="2327"/>
        <v>0</v>
      </c>
      <c r="AA772" s="3">
        <f t="shared" si="8"/>
        <v>890</v>
      </c>
      <c r="AB772" s="7" t="b">
        <v>1</v>
      </c>
      <c r="AC772" s="3" t="b">
        <f t="shared" si="9"/>
        <v>1</v>
      </c>
      <c r="AD772" s="3" t="b">
        <f t="shared" ref="AD772:AN772" si="2328">AND(AC772,C772=P$15)</f>
        <v>1</v>
      </c>
      <c r="AE772" s="3" t="b">
        <f t="shared" si="2328"/>
        <v>1</v>
      </c>
      <c r="AF772" s="3" t="b">
        <f t="shared" si="2328"/>
        <v>1</v>
      </c>
      <c r="AG772" s="3" t="b">
        <f t="shared" si="2328"/>
        <v>1</v>
      </c>
      <c r="AH772" s="3" t="b">
        <f t="shared" si="2328"/>
        <v>0</v>
      </c>
      <c r="AI772" s="3" t="b">
        <f t="shared" si="2328"/>
        <v>0</v>
      </c>
      <c r="AJ772" s="3" t="b">
        <f t="shared" si="2328"/>
        <v>0</v>
      </c>
      <c r="AK772" s="3" t="b">
        <f t="shared" si="2328"/>
        <v>0</v>
      </c>
      <c r="AL772" s="3" t="b">
        <f t="shared" si="2328"/>
        <v>0</v>
      </c>
      <c r="AM772" s="3" t="b">
        <f t="shared" si="2328"/>
        <v>0</v>
      </c>
      <c r="AN772" s="8" t="b">
        <f t="shared" si="2328"/>
        <v>0</v>
      </c>
      <c r="AO772" s="10" t="b">
        <f t="shared" si="11"/>
        <v>0</v>
      </c>
      <c r="AP772" s="3" t="b">
        <f t="shared" ref="AP772:AZ772" si="2329">AND(AO772,C772=P$21)</f>
        <v>0</v>
      </c>
      <c r="AQ772" s="3" t="b">
        <f t="shared" si="2329"/>
        <v>0</v>
      </c>
      <c r="AR772" s="3" t="b">
        <f t="shared" si="2329"/>
        <v>0</v>
      </c>
      <c r="AS772" s="3" t="b">
        <f t="shared" si="2329"/>
        <v>0</v>
      </c>
      <c r="AT772" s="3" t="b">
        <f t="shared" si="2329"/>
        <v>0</v>
      </c>
      <c r="AU772" s="3" t="b">
        <f t="shared" si="2329"/>
        <v>0</v>
      </c>
      <c r="AV772" s="3" t="b">
        <f t="shared" si="2329"/>
        <v>0</v>
      </c>
      <c r="AW772" s="3" t="b">
        <f t="shared" si="2329"/>
        <v>0</v>
      </c>
      <c r="AX772" s="3" t="b">
        <f t="shared" si="2329"/>
        <v>0</v>
      </c>
      <c r="AY772" s="3" t="b">
        <f t="shared" si="2329"/>
        <v>0</v>
      </c>
      <c r="AZ772" s="3" t="b">
        <f t="shared" si="2329"/>
        <v>0</v>
      </c>
    </row>
    <row r="773">
      <c r="A773" s="9" t="s">
        <v>827</v>
      </c>
      <c r="B773" s="3">
        <f t="shared" ref="B773:M773" si="2330">VALUE(MID($A773,B$1,1))</f>
        <v>0</v>
      </c>
      <c r="C773" s="3">
        <f t="shared" si="2330"/>
        <v>0</v>
      </c>
      <c r="D773" s="3">
        <f t="shared" si="2330"/>
        <v>1</v>
      </c>
      <c r="E773" s="3">
        <f t="shared" si="2330"/>
        <v>0</v>
      </c>
      <c r="F773" s="3">
        <f t="shared" si="2330"/>
        <v>0</v>
      </c>
      <c r="G773" s="3">
        <f t="shared" si="2330"/>
        <v>0</v>
      </c>
      <c r="H773" s="3">
        <f t="shared" si="2330"/>
        <v>0</v>
      </c>
      <c r="I773" s="3">
        <f t="shared" si="2330"/>
        <v>1</v>
      </c>
      <c r="J773" s="3">
        <f t="shared" si="2330"/>
        <v>1</v>
      </c>
      <c r="K773" s="3">
        <f t="shared" si="2330"/>
        <v>1</v>
      </c>
      <c r="L773" s="3">
        <f t="shared" si="2330"/>
        <v>1</v>
      </c>
      <c r="M773" s="3">
        <f t="shared" si="2330"/>
        <v>0</v>
      </c>
      <c r="AA773" s="3">
        <f t="shared" si="8"/>
        <v>542</v>
      </c>
      <c r="AB773" s="7" t="b">
        <v>1</v>
      </c>
      <c r="AC773" s="3" t="b">
        <f t="shared" si="9"/>
        <v>1</v>
      </c>
      <c r="AD773" s="3" t="b">
        <f t="shared" ref="AD773:AN773" si="2331">AND(AC773,C773=P$15)</f>
        <v>1</v>
      </c>
      <c r="AE773" s="3" t="b">
        <f t="shared" si="2331"/>
        <v>1</v>
      </c>
      <c r="AF773" s="3" t="b">
        <f t="shared" si="2331"/>
        <v>0</v>
      </c>
      <c r="AG773" s="3" t="b">
        <f t="shared" si="2331"/>
        <v>0</v>
      </c>
      <c r="AH773" s="3" t="b">
        <f t="shared" si="2331"/>
        <v>0</v>
      </c>
      <c r="AI773" s="3" t="b">
        <f t="shared" si="2331"/>
        <v>0</v>
      </c>
      <c r="AJ773" s="3" t="b">
        <f t="shared" si="2331"/>
        <v>0</v>
      </c>
      <c r="AK773" s="3" t="b">
        <f t="shared" si="2331"/>
        <v>0</v>
      </c>
      <c r="AL773" s="3" t="b">
        <f t="shared" si="2331"/>
        <v>0</v>
      </c>
      <c r="AM773" s="3" t="b">
        <f t="shared" si="2331"/>
        <v>0</v>
      </c>
      <c r="AN773" s="8" t="b">
        <f t="shared" si="2331"/>
        <v>0</v>
      </c>
      <c r="AO773" s="10" t="b">
        <f t="shared" si="11"/>
        <v>0</v>
      </c>
      <c r="AP773" s="3" t="b">
        <f t="shared" ref="AP773:AZ773" si="2332">AND(AO773,C773=P$21)</f>
        <v>0</v>
      </c>
      <c r="AQ773" s="3" t="b">
        <f t="shared" si="2332"/>
        <v>0</v>
      </c>
      <c r="AR773" s="3" t="b">
        <f t="shared" si="2332"/>
        <v>0</v>
      </c>
      <c r="AS773" s="3" t="b">
        <f t="shared" si="2332"/>
        <v>0</v>
      </c>
      <c r="AT773" s="3" t="b">
        <f t="shared" si="2332"/>
        <v>0</v>
      </c>
      <c r="AU773" s="3" t="b">
        <f t="shared" si="2332"/>
        <v>0</v>
      </c>
      <c r="AV773" s="3" t="b">
        <f t="shared" si="2332"/>
        <v>0</v>
      </c>
      <c r="AW773" s="3" t="b">
        <f t="shared" si="2332"/>
        <v>0</v>
      </c>
      <c r="AX773" s="3" t="b">
        <f t="shared" si="2332"/>
        <v>0</v>
      </c>
      <c r="AY773" s="3" t="b">
        <f t="shared" si="2332"/>
        <v>0</v>
      </c>
      <c r="AZ773" s="3" t="b">
        <f t="shared" si="2332"/>
        <v>0</v>
      </c>
    </row>
    <row r="774">
      <c r="A774" s="9" t="s">
        <v>828</v>
      </c>
      <c r="B774" s="3">
        <f t="shared" ref="B774:M774" si="2333">VALUE(MID($A774,B$1,1))</f>
        <v>1</v>
      </c>
      <c r="C774" s="3">
        <f t="shared" si="2333"/>
        <v>0</v>
      </c>
      <c r="D774" s="3">
        <f t="shared" si="2333"/>
        <v>1</v>
      </c>
      <c r="E774" s="3">
        <f t="shared" si="2333"/>
        <v>0</v>
      </c>
      <c r="F774" s="3">
        <f t="shared" si="2333"/>
        <v>0</v>
      </c>
      <c r="G774" s="3">
        <f t="shared" si="2333"/>
        <v>0</v>
      </c>
      <c r="H774" s="3">
        <f t="shared" si="2333"/>
        <v>0</v>
      </c>
      <c r="I774" s="3">
        <f t="shared" si="2333"/>
        <v>1</v>
      </c>
      <c r="J774" s="3">
        <f t="shared" si="2333"/>
        <v>0</v>
      </c>
      <c r="K774" s="3">
        <f t="shared" si="2333"/>
        <v>0</v>
      </c>
      <c r="L774" s="3">
        <f t="shared" si="2333"/>
        <v>0</v>
      </c>
      <c r="M774" s="3">
        <f t="shared" si="2333"/>
        <v>1</v>
      </c>
      <c r="AA774" s="3">
        <f t="shared" si="8"/>
        <v>2577</v>
      </c>
      <c r="AB774" s="7" t="b">
        <v>1</v>
      </c>
      <c r="AC774" s="3" t="b">
        <f t="shared" si="9"/>
        <v>0</v>
      </c>
      <c r="AD774" s="3" t="b">
        <f t="shared" ref="AD774:AN774" si="2334">AND(AC774,C774=P$15)</f>
        <v>0</v>
      </c>
      <c r="AE774" s="3" t="b">
        <f t="shared" si="2334"/>
        <v>0</v>
      </c>
      <c r="AF774" s="3" t="b">
        <f t="shared" si="2334"/>
        <v>0</v>
      </c>
      <c r="AG774" s="3" t="b">
        <f t="shared" si="2334"/>
        <v>0</v>
      </c>
      <c r="AH774" s="3" t="b">
        <f t="shared" si="2334"/>
        <v>0</v>
      </c>
      <c r="AI774" s="3" t="b">
        <f t="shared" si="2334"/>
        <v>0</v>
      </c>
      <c r="AJ774" s="3" t="b">
        <f t="shared" si="2334"/>
        <v>0</v>
      </c>
      <c r="AK774" s="3" t="b">
        <f t="shared" si="2334"/>
        <v>0</v>
      </c>
      <c r="AL774" s="3" t="b">
        <f t="shared" si="2334"/>
        <v>0</v>
      </c>
      <c r="AM774" s="3" t="b">
        <f t="shared" si="2334"/>
        <v>0</v>
      </c>
      <c r="AN774" s="8" t="b">
        <f t="shared" si="2334"/>
        <v>0</v>
      </c>
      <c r="AO774" s="10" t="b">
        <f t="shared" si="11"/>
        <v>1</v>
      </c>
      <c r="AP774" s="3" t="b">
        <f t="shared" ref="AP774:AZ774" si="2335">AND(AO774,C774=P$21)</f>
        <v>1</v>
      </c>
      <c r="AQ774" s="3" t="b">
        <f t="shared" si="2335"/>
        <v>1</v>
      </c>
      <c r="AR774" s="3" t="b">
        <f t="shared" si="2335"/>
        <v>1</v>
      </c>
      <c r="AS774" s="3" t="b">
        <f t="shared" si="2335"/>
        <v>0</v>
      </c>
      <c r="AT774" s="3" t="b">
        <f t="shared" si="2335"/>
        <v>0</v>
      </c>
      <c r="AU774" s="3" t="b">
        <f t="shared" si="2335"/>
        <v>0</v>
      </c>
      <c r="AV774" s="3" t="b">
        <f t="shared" si="2335"/>
        <v>0</v>
      </c>
      <c r="AW774" s="3" t="b">
        <f t="shared" si="2335"/>
        <v>0</v>
      </c>
      <c r="AX774" s="3" t="b">
        <f t="shared" si="2335"/>
        <v>0</v>
      </c>
      <c r="AY774" s="3" t="b">
        <f t="shared" si="2335"/>
        <v>0</v>
      </c>
      <c r="AZ774" s="3" t="b">
        <f t="shared" si="2335"/>
        <v>0</v>
      </c>
    </row>
    <row r="775">
      <c r="A775" s="9" t="s">
        <v>829</v>
      </c>
      <c r="B775" s="3">
        <f t="shared" ref="B775:M775" si="2336">VALUE(MID($A775,B$1,1))</f>
        <v>0</v>
      </c>
      <c r="C775" s="3">
        <f t="shared" si="2336"/>
        <v>0</v>
      </c>
      <c r="D775" s="3">
        <f t="shared" si="2336"/>
        <v>1</v>
      </c>
      <c r="E775" s="3">
        <f t="shared" si="2336"/>
        <v>1</v>
      </c>
      <c r="F775" s="3">
        <f t="shared" si="2336"/>
        <v>0</v>
      </c>
      <c r="G775" s="3">
        <f t="shared" si="2336"/>
        <v>0</v>
      </c>
      <c r="H775" s="3">
        <f t="shared" si="2336"/>
        <v>0</v>
      </c>
      <c r="I775" s="3">
        <f t="shared" si="2336"/>
        <v>0</v>
      </c>
      <c r="J775" s="3">
        <f t="shared" si="2336"/>
        <v>1</v>
      </c>
      <c r="K775" s="3">
        <f t="shared" si="2336"/>
        <v>0</v>
      </c>
      <c r="L775" s="3">
        <f t="shared" si="2336"/>
        <v>1</v>
      </c>
      <c r="M775" s="3">
        <f t="shared" si="2336"/>
        <v>1</v>
      </c>
      <c r="AA775" s="3">
        <f t="shared" si="8"/>
        <v>779</v>
      </c>
      <c r="AB775" s="7" t="b">
        <v>1</v>
      </c>
      <c r="AC775" s="3" t="b">
        <f t="shared" si="9"/>
        <v>1</v>
      </c>
      <c r="AD775" s="3" t="b">
        <f t="shared" ref="AD775:AN775" si="2337">AND(AC775,C775=P$15)</f>
        <v>1</v>
      </c>
      <c r="AE775" s="3" t="b">
        <f t="shared" si="2337"/>
        <v>1</v>
      </c>
      <c r="AF775" s="3" t="b">
        <f t="shared" si="2337"/>
        <v>1</v>
      </c>
      <c r="AG775" s="3" t="b">
        <f t="shared" si="2337"/>
        <v>1</v>
      </c>
      <c r="AH775" s="3" t="b">
        <f t="shared" si="2337"/>
        <v>1</v>
      </c>
      <c r="AI775" s="3" t="b">
        <f t="shared" si="2337"/>
        <v>1</v>
      </c>
      <c r="AJ775" s="3" t="b">
        <f t="shared" si="2337"/>
        <v>1</v>
      </c>
      <c r="AK775" s="3" t="b">
        <f t="shared" si="2337"/>
        <v>1</v>
      </c>
      <c r="AL775" s="3" t="b">
        <f t="shared" si="2337"/>
        <v>0</v>
      </c>
      <c r="AM775" s="3" t="b">
        <f t="shared" si="2337"/>
        <v>0</v>
      </c>
      <c r="AN775" s="8" t="b">
        <f t="shared" si="2337"/>
        <v>0</v>
      </c>
      <c r="AO775" s="10" t="b">
        <f t="shared" si="11"/>
        <v>0</v>
      </c>
      <c r="AP775" s="3" t="b">
        <f t="shared" ref="AP775:AZ775" si="2338">AND(AO775,C775=P$21)</f>
        <v>0</v>
      </c>
      <c r="AQ775" s="3" t="b">
        <f t="shared" si="2338"/>
        <v>0</v>
      </c>
      <c r="AR775" s="3" t="b">
        <f t="shared" si="2338"/>
        <v>0</v>
      </c>
      <c r="AS775" s="3" t="b">
        <f t="shared" si="2338"/>
        <v>0</v>
      </c>
      <c r="AT775" s="3" t="b">
        <f t="shared" si="2338"/>
        <v>0</v>
      </c>
      <c r="AU775" s="3" t="b">
        <f t="shared" si="2338"/>
        <v>0</v>
      </c>
      <c r="AV775" s="3" t="b">
        <f t="shared" si="2338"/>
        <v>0</v>
      </c>
      <c r="AW775" s="3" t="b">
        <f t="shared" si="2338"/>
        <v>0</v>
      </c>
      <c r="AX775" s="3" t="b">
        <f t="shared" si="2338"/>
        <v>0</v>
      </c>
      <c r="AY775" s="3" t="b">
        <f t="shared" si="2338"/>
        <v>0</v>
      </c>
      <c r="AZ775" s="3" t="b">
        <f t="shared" si="2338"/>
        <v>0</v>
      </c>
    </row>
    <row r="776">
      <c r="A776" s="9" t="s">
        <v>830</v>
      </c>
      <c r="B776" s="3">
        <f t="shared" ref="B776:M776" si="2339">VALUE(MID($A776,B$1,1))</f>
        <v>0</v>
      </c>
      <c r="C776" s="3">
        <f t="shared" si="2339"/>
        <v>0</v>
      </c>
      <c r="D776" s="3">
        <f t="shared" si="2339"/>
        <v>1</v>
      </c>
      <c r="E776" s="3">
        <f t="shared" si="2339"/>
        <v>1</v>
      </c>
      <c r="F776" s="3">
        <f t="shared" si="2339"/>
        <v>0</v>
      </c>
      <c r="G776" s="3">
        <f t="shared" si="2339"/>
        <v>0</v>
      </c>
      <c r="H776" s="3">
        <f t="shared" si="2339"/>
        <v>0</v>
      </c>
      <c r="I776" s="3">
        <f t="shared" si="2339"/>
        <v>0</v>
      </c>
      <c r="J776" s="3">
        <f t="shared" si="2339"/>
        <v>0</v>
      </c>
      <c r="K776" s="3">
        <f t="shared" si="2339"/>
        <v>1</v>
      </c>
      <c r="L776" s="3">
        <f t="shared" si="2339"/>
        <v>0</v>
      </c>
      <c r="M776" s="3">
        <f t="shared" si="2339"/>
        <v>0</v>
      </c>
      <c r="AA776" s="3">
        <f t="shared" si="8"/>
        <v>772</v>
      </c>
      <c r="AB776" s="7" t="b">
        <v>1</v>
      </c>
      <c r="AC776" s="3" t="b">
        <f t="shared" si="9"/>
        <v>1</v>
      </c>
      <c r="AD776" s="3" t="b">
        <f t="shared" ref="AD776:AN776" si="2340">AND(AC776,C776=P$15)</f>
        <v>1</v>
      </c>
      <c r="AE776" s="3" t="b">
        <f t="shared" si="2340"/>
        <v>1</v>
      </c>
      <c r="AF776" s="3" t="b">
        <f t="shared" si="2340"/>
        <v>1</v>
      </c>
      <c r="AG776" s="3" t="b">
        <f t="shared" si="2340"/>
        <v>1</v>
      </c>
      <c r="AH776" s="3" t="b">
        <f t="shared" si="2340"/>
        <v>1</v>
      </c>
      <c r="AI776" s="3" t="b">
        <f t="shared" si="2340"/>
        <v>1</v>
      </c>
      <c r="AJ776" s="3" t="b">
        <f t="shared" si="2340"/>
        <v>1</v>
      </c>
      <c r="AK776" s="3" t="b">
        <f t="shared" si="2340"/>
        <v>0</v>
      </c>
      <c r="AL776" s="3" t="b">
        <f t="shared" si="2340"/>
        <v>0</v>
      </c>
      <c r="AM776" s="3" t="b">
        <f t="shared" si="2340"/>
        <v>0</v>
      </c>
      <c r="AN776" s="8" t="b">
        <f t="shared" si="2340"/>
        <v>0</v>
      </c>
      <c r="AO776" s="10" t="b">
        <f t="shared" si="11"/>
        <v>0</v>
      </c>
      <c r="AP776" s="3" t="b">
        <f t="shared" ref="AP776:AZ776" si="2341">AND(AO776,C776=P$21)</f>
        <v>0</v>
      </c>
      <c r="AQ776" s="3" t="b">
        <f t="shared" si="2341"/>
        <v>0</v>
      </c>
      <c r="AR776" s="3" t="b">
        <f t="shared" si="2341"/>
        <v>0</v>
      </c>
      <c r="AS776" s="3" t="b">
        <f t="shared" si="2341"/>
        <v>0</v>
      </c>
      <c r="AT776" s="3" t="b">
        <f t="shared" si="2341"/>
        <v>0</v>
      </c>
      <c r="AU776" s="3" t="b">
        <f t="shared" si="2341"/>
        <v>0</v>
      </c>
      <c r="AV776" s="3" t="b">
        <f t="shared" si="2341"/>
        <v>0</v>
      </c>
      <c r="AW776" s="3" t="b">
        <f t="shared" si="2341"/>
        <v>0</v>
      </c>
      <c r="AX776" s="3" t="b">
        <f t="shared" si="2341"/>
        <v>0</v>
      </c>
      <c r="AY776" s="3" t="b">
        <f t="shared" si="2341"/>
        <v>0</v>
      </c>
      <c r="AZ776" s="3" t="b">
        <f t="shared" si="2341"/>
        <v>0</v>
      </c>
    </row>
    <row r="777">
      <c r="A777" s="9" t="s">
        <v>831</v>
      </c>
      <c r="B777" s="3">
        <f t="shared" ref="B777:M777" si="2342">VALUE(MID($A777,B$1,1))</f>
        <v>0</v>
      </c>
      <c r="C777" s="3">
        <f t="shared" si="2342"/>
        <v>0</v>
      </c>
      <c r="D777" s="3">
        <f t="shared" si="2342"/>
        <v>0</v>
      </c>
      <c r="E777" s="3">
        <f t="shared" si="2342"/>
        <v>1</v>
      </c>
      <c r="F777" s="3">
        <f t="shared" si="2342"/>
        <v>1</v>
      </c>
      <c r="G777" s="3">
        <f t="shared" si="2342"/>
        <v>0</v>
      </c>
      <c r="H777" s="3">
        <f t="shared" si="2342"/>
        <v>1</v>
      </c>
      <c r="I777" s="3">
        <f t="shared" si="2342"/>
        <v>0</v>
      </c>
      <c r="J777" s="3">
        <f t="shared" si="2342"/>
        <v>0</v>
      </c>
      <c r="K777" s="3">
        <f t="shared" si="2342"/>
        <v>0</v>
      </c>
      <c r="L777" s="3">
        <f t="shared" si="2342"/>
        <v>1</v>
      </c>
      <c r="M777" s="3">
        <f t="shared" si="2342"/>
        <v>1</v>
      </c>
      <c r="AA777" s="3">
        <f t="shared" si="8"/>
        <v>419</v>
      </c>
      <c r="AB777" s="7" t="b">
        <v>1</v>
      </c>
      <c r="AC777" s="3" t="b">
        <f t="shared" si="9"/>
        <v>1</v>
      </c>
      <c r="AD777" s="3" t="b">
        <f t="shared" ref="AD777:AN777" si="2343">AND(AC777,C777=P$15)</f>
        <v>1</v>
      </c>
      <c r="AE777" s="3" t="b">
        <f t="shared" si="2343"/>
        <v>0</v>
      </c>
      <c r="AF777" s="3" t="b">
        <f t="shared" si="2343"/>
        <v>0</v>
      </c>
      <c r="AG777" s="3" t="b">
        <f t="shared" si="2343"/>
        <v>0</v>
      </c>
      <c r="AH777" s="3" t="b">
        <f t="shared" si="2343"/>
        <v>0</v>
      </c>
      <c r="AI777" s="3" t="b">
        <f t="shared" si="2343"/>
        <v>0</v>
      </c>
      <c r="AJ777" s="3" t="b">
        <f t="shared" si="2343"/>
        <v>0</v>
      </c>
      <c r="AK777" s="3" t="b">
        <f t="shared" si="2343"/>
        <v>0</v>
      </c>
      <c r="AL777" s="3" t="b">
        <f t="shared" si="2343"/>
        <v>0</v>
      </c>
      <c r="AM777" s="3" t="b">
        <f t="shared" si="2343"/>
        <v>0</v>
      </c>
      <c r="AN777" s="8" t="b">
        <f t="shared" si="2343"/>
        <v>0</v>
      </c>
      <c r="AO777" s="10" t="b">
        <f t="shared" si="11"/>
        <v>0</v>
      </c>
      <c r="AP777" s="3" t="b">
        <f t="shared" ref="AP777:AZ777" si="2344">AND(AO777,C777=P$21)</f>
        <v>0</v>
      </c>
      <c r="AQ777" s="3" t="b">
        <f t="shared" si="2344"/>
        <v>0</v>
      </c>
      <c r="AR777" s="3" t="b">
        <f t="shared" si="2344"/>
        <v>0</v>
      </c>
      <c r="AS777" s="3" t="b">
        <f t="shared" si="2344"/>
        <v>0</v>
      </c>
      <c r="AT777" s="3" t="b">
        <f t="shared" si="2344"/>
        <v>0</v>
      </c>
      <c r="AU777" s="3" t="b">
        <f t="shared" si="2344"/>
        <v>0</v>
      </c>
      <c r="AV777" s="3" t="b">
        <f t="shared" si="2344"/>
        <v>0</v>
      </c>
      <c r="AW777" s="3" t="b">
        <f t="shared" si="2344"/>
        <v>0</v>
      </c>
      <c r="AX777" s="3" t="b">
        <f t="shared" si="2344"/>
        <v>0</v>
      </c>
      <c r="AY777" s="3" t="b">
        <f t="shared" si="2344"/>
        <v>0</v>
      </c>
      <c r="AZ777" s="3" t="b">
        <f t="shared" si="2344"/>
        <v>0</v>
      </c>
    </row>
    <row r="778">
      <c r="A778" s="9" t="s">
        <v>832</v>
      </c>
      <c r="B778" s="3">
        <f t="shared" ref="B778:M778" si="2345">VALUE(MID($A778,B$1,1))</f>
        <v>0</v>
      </c>
      <c r="C778" s="3">
        <f t="shared" si="2345"/>
        <v>0</v>
      </c>
      <c r="D778" s="3">
        <f t="shared" si="2345"/>
        <v>1</v>
      </c>
      <c r="E778" s="3">
        <f t="shared" si="2345"/>
        <v>1</v>
      </c>
      <c r="F778" s="3">
        <f t="shared" si="2345"/>
        <v>0</v>
      </c>
      <c r="G778" s="3">
        <f t="shared" si="2345"/>
        <v>0</v>
      </c>
      <c r="H778" s="3">
        <f t="shared" si="2345"/>
        <v>0</v>
      </c>
      <c r="I778" s="3">
        <f t="shared" si="2345"/>
        <v>0</v>
      </c>
      <c r="J778" s="3">
        <f t="shared" si="2345"/>
        <v>1</v>
      </c>
      <c r="K778" s="3">
        <f t="shared" si="2345"/>
        <v>1</v>
      </c>
      <c r="L778" s="3">
        <f t="shared" si="2345"/>
        <v>0</v>
      </c>
      <c r="M778" s="3">
        <f t="shared" si="2345"/>
        <v>1</v>
      </c>
      <c r="AA778" s="3">
        <f t="shared" si="8"/>
        <v>781</v>
      </c>
      <c r="AB778" s="7" t="b">
        <v>1</v>
      </c>
      <c r="AC778" s="3" t="b">
        <f t="shared" si="9"/>
        <v>1</v>
      </c>
      <c r="AD778" s="3" t="b">
        <f t="shared" ref="AD778:AN778" si="2346">AND(AC778,C778=P$15)</f>
        <v>1</v>
      </c>
      <c r="AE778" s="3" t="b">
        <f t="shared" si="2346"/>
        <v>1</v>
      </c>
      <c r="AF778" s="3" t="b">
        <f t="shared" si="2346"/>
        <v>1</v>
      </c>
      <c r="AG778" s="3" t="b">
        <f t="shared" si="2346"/>
        <v>1</v>
      </c>
      <c r="AH778" s="3" t="b">
        <f t="shared" si="2346"/>
        <v>1</v>
      </c>
      <c r="AI778" s="3" t="b">
        <f t="shared" si="2346"/>
        <v>1</v>
      </c>
      <c r="AJ778" s="3" t="b">
        <f t="shared" si="2346"/>
        <v>1</v>
      </c>
      <c r="AK778" s="3" t="b">
        <f t="shared" si="2346"/>
        <v>1</v>
      </c>
      <c r="AL778" s="3" t="b">
        <f t="shared" si="2346"/>
        <v>1</v>
      </c>
      <c r="AM778" s="3" t="b">
        <f t="shared" si="2346"/>
        <v>1</v>
      </c>
      <c r="AN778" s="8" t="b">
        <f t="shared" si="2346"/>
        <v>1</v>
      </c>
      <c r="AO778" s="10" t="b">
        <f t="shared" si="11"/>
        <v>0</v>
      </c>
      <c r="AP778" s="3" t="b">
        <f t="shared" ref="AP778:AZ778" si="2347">AND(AO778,C778=P$21)</f>
        <v>0</v>
      </c>
      <c r="AQ778" s="3" t="b">
        <f t="shared" si="2347"/>
        <v>0</v>
      </c>
      <c r="AR778" s="3" t="b">
        <f t="shared" si="2347"/>
        <v>0</v>
      </c>
      <c r="AS778" s="3" t="b">
        <f t="shared" si="2347"/>
        <v>0</v>
      </c>
      <c r="AT778" s="3" t="b">
        <f t="shared" si="2347"/>
        <v>0</v>
      </c>
      <c r="AU778" s="3" t="b">
        <f t="shared" si="2347"/>
        <v>0</v>
      </c>
      <c r="AV778" s="3" t="b">
        <f t="shared" si="2347"/>
        <v>0</v>
      </c>
      <c r="AW778" s="3" t="b">
        <f t="shared" si="2347"/>
        <v>0</v>
      </c>
      <c r="AX778" s="3" t="b">
        <f t="shared" si="2347"/>
        <v>0</v>
      </c>
      <c r="AY778" s="3" t="b">
        <f t="shared" si="2347"/>
        <v>0</v>
      </c>
      <c r="AZ778" s="3" t="b">
        <f t="shared" si="2347"/>
        <v>0</v>
      </c>
    </row>
    <row r="779">
      <c r="A779" s="9" t="s">
        <v>833</v>
      </c>
      <c r="B779" s="3">
        <f t="shared" ref="B779:M779" si="2348">VALUE(MID($A779,B$1,1))</f>
        <v>1</v>
      </c>
      <c r="C779" s="3">
        <f t="shared" si="2348"/>
        <v>1</v>
      </c>
      <c r="D779" s="3">
        <f t="shared" si="2348"/>
        <v>1</v>
      </c>
      <c r="E779" s="3">
        <f t="shared" si="2348"/>
        <v>1</v>
      </c>
      <c r="F779" s="3">
        <f t="shared" si="2348"/>
        <v>1</v>
      </c>
      <c r="G779" s="3">
        <f t="shared" si="2348"/>
        <v>1</v>
      </c>
      <c r="H779" s="3">
        <f t="shared" si="2348"/>
        <v>0</v>
      </c>
      <c r="I779" s="3">
        <f t="shared" si="2348"/>
        <v>0</v>
      </c>
      <c r="J779" s="3">
        <f t="shared" si="2348"/>
        <v>1</v>
      </c>
      <c r="K779" s="3">
        <f t="shared" si="2348"/>
        <v>0</v>
      </c>
      <c r="L779" s="3">
        <f t="shared" si="2348"/>
        <v>0</v>
      </c>
      <c r="M779" s="3">
        <f t="shared" si="2348"/>
        <v>1</v>
      </c>
      <c r="AA779" s="3">
        <f t="shared" si="8"/>
        <v>4041</v>
      </c>
      <c r="AB779" s="7" t="b">
        <v>1</v>
      </c>
      <c r="AC779" s="3" t="b">
        <f t="shared" si="9"/>
        <v>0</v>
      </c>
      <c r="AD779" s="3" t="b">
        <f t="shared" ref="AD779:AN779" si="2349">AND(AC779,C779=P$15)</f>
        <v>0</v>
      </c>
      <c r="AE779" s="3" t="b">
        <f t="shared" si="2349"/>
        <v>0</v>
      </c>
      <c r="AF779" s="3" t="b">
        <f t="shared" si="2349"/>
        <v>0</v>
      </c>
      <c r="AG779" s="3" t="b">
        <f t="shared" si="2349"/>
        <v>0</v>
      </c>
      <c r="AH779" s="3" t="b">
        <f t="shared" si="2349"/>
        <v>0</v>
      </c>
      <c r="AI779" s="3" t="b">
        <f t="shared" si="2349"/>
        <v>0</v>
      </c>
      <c r="AJ779" s="3" t="b">
        <f t="shared" si="2349"/>
        <v>0</v>
      </c>
      <c r="AK779" s="3" t="b">
        <f t="shared" si="2349"/>
        <v>0</v>
      </c>
      <c r="AL779" s="3" t="b">
        <f t="shared" si="2349"/>
        <v>0</v>
      </c>
      <c r="AM779" s="3" t="b">
        <f t="shared" si="2349"/>
        <v>0</v>
      </c>
      <c r="AN779" s="8" t="b">
        <f t="shared" si="2349"/>
        <v>0</v>
      </c>
      <c r="AO779" s="10" t="b">
        <f t="shared" si="11"/>
        <v>1</v>
      </c>
      <c r="AP779" s="3" t="b">
        <f t="shared" ref="AP779:AZ779" si="2350">AND(AO779,C779=P$21)</f>
        <v>0</v>
      </c>
      <c r="AQ779" s="3" t="b">
        <f t="shared" si="2350"/>
        <v>0</v>
      </c>
      <c r="AR779" s="3" t="b">
        <f t="shared" si="2350"/>
        <v>0</v>
      </c>
      <c r="AS779" s="3" t="b">
        <f t="shared" si="2350"/>
        <v>0</v>
      </c>
      <c r="AT779" s="3" t="b">
        <f t="shared" si="2350"/>
        <v>0</v>
      </c>
      <c r="AU779" s="3" t="b">
        <f t="shared" si="2350"/>
        <v>0</v>
      </c>
      <c r="AV779" s="3" t="b">
        <f t="shared" si="2350"/>
        <v>0</v>
      </c>
      <c r="AW779" s="3" t="b">
        <f t="shared" si="2350"/>
        <v>0</v>
      </c>
      <c r="AX779" s="3" t="b">
        <f t="shared" si="2350"/>
        <v>0</v>
      </c>
      <c r="AY779" s="3" t="b">
        <f t="shared" si="2350"/>
        <v>0</v>
      </c>
      <c r="AZ779" s="3" t="b">
        <f t="shared" si="2350"/>
        <v>0</v>
      </c>
    </row>
    <row r="780">
      <c r="A780" s="9" t="s">
        <v>834</v>
      </c>
      <c r="B780" s="3">
        <f t="shared" ref="B780:M780" si="2351">VALUE(MID($A780,B$1,1))</f>
        <v>1</v>
      </c>
      <c r="C780" s="3">
        <f t="shared" si="2351"/>
        <v>0</v>
      </c>
      <c r="D780" s="3">
        <f t="shared" si="2351"/>
        <v>0</v>
      </c>
      <c r="E780" s="3">
        <f t="shared" si="2351"/>
        <v>0</v>
      </c>
      <c r="F780" s="3">
        <f t="shared" si="2351"/>
        <v>1</v>
      </c>
      <c r="G780" s="3">
        <f t="shared" si="2351"/>
        <v>1</v>
      </c>
      <c r="H780" s="3">
        <f t="shared" si="2351"/>
        <v>1</v>
      </c>
      <c r="I780" s="3">
        <f t="shared" si="2351"/>
        <v>0</v>
      </c>
      <c r="J780" s="3">
        <f t="shared" si="2351"/>
        <v>0</v>
      </c>
      <c r="K780" s="3">
        <f t="shared" si="2351"/>
        <v>0</v>
      </c>
      <c r="L780" s="3">
        <f t="shared" si="2351"/>
        <v>1</v>
      </c>
      <c r="M780" s="3">
        <f t="shared" si="2351"/>
        <v>0</v>
      </c>
      <c r="AA780" s="3">
        <f t="shared" si="8"/>
        <v>2274</v>
      </c>
      <c r="AB780" s="7" t="b">
        <v>1</v>
      </c>
      <c r="AC780" s="3" t="b">
        <f t="shared" si="9"/>
        <v>0</v>
      </c>
      <c r="AD780" s="3" t="b">
        <f t="shared" ref="AD780:AN780" si="2352">AND(AC780,C780=P$15)</f>
        <v>0</v>
      </c>
      <c r="AE780" s="3" t="b">
        <f t="shared" si="2352"/>
        <v>0</v>
      </c>
      <c r="AF780" s="3" t="b">
        <f t="shared" si="2352"/>
        <v>0</v>
      </c>
      <c r="AG780" s="3" t="b">
        <f t="shared" si="2352"/>
        <v>0</v>
      </c>
      <c r="AH780" s="3" t="b">
        <f t="shared" si="2352"/>
        <v>0</v>
      </c>
      <c r="AI780" s="3" t="b">
        <f t="shared" si="2352"/>
        <v>0</v>
      </c>
      <c r="AJ780" s="3" t="b">
        <f t="shared" si="2352"/>
        <v>0</v>
      </c>
      <c r="AK780" s="3" t="b">
        <f t="shared" si="2352"/>
        <v>0</v>
      </c>
      <c r="AL780" s="3" t="b">
        <f t="shared" si="2352"/>
        <v>0</v>
      </c>
      <c r="AM780" s="3" t="b">
        <f t="shared" si="2352"/>
        <v>0</v>
      </c>
      <c r="AN780" s="8" t="b">
        <f t="shared" si="2352"/>
        <v>0</v>
      </c>
      <c r="AO780" s="10" t="b">
        <f t="shared" si="11"/>
        <v>1</v>
      </c>
      <c r="AP780" s="3" t="b">
        <f t="shared" ref="AP780:AZ780" si="2353">AND(AO780,C780=P$21)</f>
        <v>1</v>
      </c>
      <c r="AQ780" s="3" t="b">
        <f t="shared" si="2353"/>
        <v>0</v>
      </c>
      <c r="AR780" s="3" t="b">
        <f t="shared" si="2353"/>
        <v>0</v>
      </c>
      <c r="AS780" s="3" t="b">
        <f t="shared" si="2353"/>
        <v>0</v>
      </c>
      <c r="AT780" s="3" t="b">
        <f t="shared" si="2353"/>
        <v>0</v>
      </c>
      <c r="AU780" s="3" t="b">
        <f t="shared" si="2353"/>
        <v>0</v>
      </c>
      <c r="AV780" s="3" t="b">
        <f t="shared" si="2353"/>
        <v>0</v>
      </c>
      <c r="AW780" s="3" t="b">
        <f t="shared" si="2353"/>
        <v>0</v>
      </c>
      <c r="AX780" s="3" t="b">
        <f t="shared" si="2353"/>
        <v>0</v>
      </c>
      <c r="AY780" s="3" t="b">
        <f t="shared" si="2353"/>
        <v>0</v>
      </c>
      <c r="AZ780" s="3" t="b">
        <f t="shared" si="2353"/>
        <v>0</v>
      </c>
    </row>
    <row r="781">
      <c r="A781" s="9" t="s">
        <v>835</v>
      </c>
      <c r="B781" s="3">
        <f t="shared" ref="B781:M781" si="2354">VALUE(MID($A781,B$1,1))</f>
        <v>0</v>
      </c>
      <c r="C781" s="3">
        <f t="shared" si="2354"/>
        <v>0</v>
      </c>
      <c r="D781" s="3">
        <f t="shared" si="2354"/>
        <v>0</v>
      </c>
      <c r="E781" s="3">
        <f t="shared" si="2354"/>
        <v>1</v>
      </c>
      <c r="F781" s="3">
        <f t="shared" si="2354"/>
        <v>0</v>
      </c>
      <c r="G781" s="3">
        <f t="shared" si="2354"/>
        <v>1</v>
      </c>
      <c r="H781" s="3">
        <f t="shared" si="2354"/>
        <v>0</v>
      </c>
      <c r="I781" s="3">
        <f t="shared" si="2354"/>
        <v>1</v>
      </c>
      <c r="J781" s="3">
        <f t="shared" si="2354"/>
        <v>1</v>
      </c>
      <c r="K781" s="3">
        <f t="shared" si="2354"/>
        <v>0</v>
      </c>
      <c r="L781" s="3">
        <f t="shared" si="2354"/>
        <v>1</v>
      </c>
      <c r="M781" s="3">
        <f t="shared" si="2354"/>
        <v>1</v>
      </c>
      <c r="AA781" s="3">
        <f t="shared" si="8"/>
        <v>347</v>
      </c>
      <c r="AB781" s="7" t="b">
        <v>1</v>
      </c>
      <c r="AC781" s="3" t="b">
        <f t="shared" si="9"/>
        <v>1</v>
      </c>
      <c r="AD781" s="3" t="b">
        <f t="shared" ref="AD781:AN781" si="2355">AND(AC781,C781=P$15)</f>
        <v>1</v>
      </c>
      <c r="AE781" s="3" t="b">
        <f t="shared" si="2355"/>
        <v>0</v>
      </c>
      <c r="AF781" s="3" t="b">
        <f t="shared" si="2355"/>
        <v>0</v>
      </c>
      <c r="AG781" s="3" t="b">
        <f t="shared" si="2355"/>
        <v>0</v>
      </c>
      <c r="AH781" s="3" t="b">
        <f t="shared" si="2355"/>
        <v>0</v>
      </c>
      <c r="AI781" s="3" t="b">
        <f t="shared" si="2355"/>
        <v>0</v>
      </c>
      <c r="AJ781" s="3" t="b">
        <f t="shared" si="2355"/>
        <v>0</v>
      </c>
      <c r="AK781" s="3" t="b">
        <f t="shared" si="2355"/>
        <v>0</v>
      </c>
      <c r="AL781" s="3" t="b">
        <f t="shared" si="2355"/>
        <v>0</v>
      </c>
      <c r="AM781" s="3" t="b">
        <f t="shared" si="2355"/>
        <v>0</v>
      </c>
      <c r="AN781" s="8" t="b">
        <f t="shared" si="2355"/>
        <v>0</v>
      </c>
      <c r="AO781" s="10" t="b">
        <f t="shared" si="11"/>
        <v>0</v>
      </c>
      <c r="AP781" s="3" t="b">
        <f t="shared" ref="AP781:AZ781" si="2356">AND(AO781,C781=P$21)</f>
        <v>0</v>
      </c>
      <c r="AQ781" s="3" t="b">
        <f t="shared" si="2356"/>
        <v>0</v>
      </c>
      <c r="AR781" s="3" t="b">
        <f t="shared" si="2356"/>
        <v>0</v>
      </c>
      <c r="AS781" s="3" t="b">
        <f t="shared" si="2356"/>
        <v>0</v>
      </c>
      <c r="AT781" s="3" t="b">
        <f t="shared" si="2356"/>
        <v>0</v>
      </c>
      <c r="AU781" s="3" t="b">
        <f t="shared" si="2356"/>
        <v>0</v>
      </c>
      <c r="AV781" s="3" t="b">
        <f t="shared" si="2356"/>
        <v>0</v>
      </c>
      <c r="AW781" s="3" t="b">
        <f t="shared" si="2356"/>
        <v>0</v>
      </c>
      <c r="AX781" s="3" t="b">
        <f t="shared" si="2356"/>
        <v>0</v>
      </c>
      <c r="AY781" s="3" t="b">
        <f t="shared" si="2356"/>
        <v>0</v>
      </c>
      <c r="AZ781" s="3" t="b">
        <f t="shared" si="2356"/>
        <v>0</v>
      </c>
    </row>
    <row r="782">
      <c r="A782" s="9" t="s">
        <v>836</v>
      </c>
      <c r="B782" s="3">
        <f t="shared" ref="B782:M782" si="2357">VALUE(MID($A782,B$1,1))</f>
        <v>0</v>
      </c>
      <c r="C782" s="3">
        <f t="shared" si="2357"/>
        <v>0</v>
      </c>
      <c r="D782" s="3">
        <f t="shared" si="2357"/>
        <v>0</v>
      </c>
      <c r="E782" s="3">
        <f t="shared" si="2357"/>
        <v>0</v>
      </c>
      <c r="F782" s="3">
        <f t="shared" si="2357"/>
        <v>0</v>
      </c>
      <c r="G782" s="3">
        <f t="shared" si="2357"/>
        <v>1</v>
      </c>
      <c r="H782" s="3">
        <f t="shared" si="2357"/>
        <v>0</v>
      </c>
      <c r="I782" s="3">
        <f t="shared" si="2357"/>
        <v>1</v>
      </c>
      <c r="J782" s="3">
        <f t="shared" si="2357"/>
        <v>0</v>
      </c>
      <c r="K782" s="3">
        <f t="shared" si="2357"/>
        <v>1</v>
      </c>
      <c r="L782" s="3">
        <f t="shared" si="2357"/>
        <v>0</v>
      </c>
      <c r="M782" s="3">
        <f t="shared" si="2357"/>
        <v>1</v>
      </c>
      <c r="AA782" s="3">
        <f t="shared" si="8"/>
        <v>85</v>
      </c>
      <c r="AB782" s="7" t="b">
        <v>1</v>
      </c>
      <c r="AC782" s="3" t="b">
        <f t="shared" si="9"/>
        <v>1</v>
      </c>
      <c r="AD782" s="3" t="b">
        <f t="shared" ref="AD782:AN782" si="2358">AND(AC782,C782=P$15)</f>
        <v>1</v>
      </c>
      <c r="AE782" s="3" t="b">
        <f t="shared" si="2358"/>
        <v>0</v>
      </c>
      <c r="AF782" s="3" t="b">
        <f t="shared" si="2358"/>
        <v>0</v>
      </c>
      <c r="AG782" s="3" t="b">
        <f t="shared" si="2358"/>
        <v>0</v>
      </c>
      <c r="AH782" s="3" t="b">
        <f t="shared" si="2358"/>
        <v>0</v>
      </c>
      <c r="AI782" s="3" t="b">
        <f t="shared" si="2358"/>
        <v>0</v>
      </c>
      <c r="AJ782" s="3" t="b">
        <f t="shared" si="2358"/>
        <v>0</v>
      </c>
      <c r="AK782" s="3" t="b">
        <f t="shared" si="2358"/>
        <v>0</v>
      </c>
      <c r="AL782" s="3" t="b">
        <f t="shared" si="2358"/>
        <v>0</v>
      </c>
      <c r="AM782" s="3" t="b">
        <f t="shared" si="2358"/>
        <v>0</v>
      </c>
      <c r="AN782" s="8" t="b">
        <f t="shared" si="2358"/>
        <v>0</v>
      </c>
      <c r="AO782" s="10" t="b">
        <f t="shared" si="11"/>
        <v>0</v>
      </c>
      <c r="AP782" s="3" t="b">
        <f t="shared" ref="AP782:AZ782" si="2359">AND(AO782,C782=P$21)</f>
        <v>0</v>
      </c>
      <c r="AQ782" s="3" t="b">
        <f t="shared" si="2359"/>
        <v>0</v>
      </c>
      <c r="AR782" s="3" t="b">
        <f t="shared" si="2359"/>
        <v>0</v>
      </c>
      <c r="AS782" s="3" t="b">
        <f t="shared" si="2359"/>
        <v>0</v>
      </c>
      <c r="AT782" s="3" t="b">
        <f t="shared" si="2359"/>
        <v>0</v>
      </c>
      <c r="AU782" s="3" t="b">
        <f t="shared" si="2359"/>
        <v>0</v>
      </c>
      <c r="AV782" s="3" t="b">
        <f t="shared" si="2359"/>
        <v>0</v>
      </c>
      <c r="AW782" s="3" t="b">
        <f t="shared" si="2359"/>
        <v>0</v>
      </c>
      <c r="AX782" s="3" t="b">
        <f t="shared" si="2359"/>
        <v>0</v>
      </c>
      <c r="AY782" s="3" t="b">
        <f t="shared" si="2359"/>
        <v>0</v>
      </c>
      <c r="AZ782" s="3" t="b">
        <f t="shared" si="2359"/>
        <v>0</v>
      </c>
    </row>
    <row r="783">
      <c r="A783" s="9" t="s">
        <v>837</v>
      </c>
      <c r="B783" s="3">
        <f t="shared" ref="B783:M783" si="2360">VALUE(MID($A783,B$1,1))</f>
        <v>1</v>
      </c>
      <c r="C783" s="3">
        <f t="shared" si="2360"/>
        <v>1</v>
      </c>
      <c r="D783" s="3">
        <f t="shared" si="2360"/>
        <v>0</v>
      </c>
      <c r="E783" s="3">
        <f t="shared" si="2360"/>
        <v>1</v>
      </c>
      <c r="F783" s="3">
        <f t="shared" si="2360"/>
        <v>1</v>
      </c>
      <c r="G783" s="3">
        <f t="shared" si="2360"/>
        <v>0</v>
      </c>
      <c r="H783" s="3">
        <f t="shared" si="2360"/>
        <v>1</v>
      </c>
      <c r="I783" s="3">
        <f t="shared" si="2360"/>
        <v>0</v>
      </c>
      <c r="J783" s="3">
        <f t="shared" si="2360"/>
        <v>1</v>
      </c>
      <c r="K783" s="3">
        <f t="shared" si="2360"/>
        <v>0</v>
      </c>
      <c r="L783" s="3">
        <f t="shared" si="2360"/>
        <v>0</v>
      </c>
      <c r="M783" s="3">
        <f t="shared" si="2360"/>
        <v>1</v>
      </c>
      <c r="AA783" s="3">
        <f t="shared" si="8"/>
        <v>3497</v>
      </c>
      <c r="AB783" s="7" t="b">
        <v>1</v>
      </c>
      <c r="AC783" s="3" t="b">
        <f t="shared" si="9"/>
        <v>0</v>
      </c>
      <c r="AD783" s="3" t="b">
        <f t="shared" ref="AD783:AN783" si="2361">AND(AC783,C783=P$15)</f>
        <v>0</v>
      </c>
      <c r="AE783" s="3" t="b">
        <f t="shared" si="2361"/>
        <v>0</v>
      </c>
      <c r="AF783" s="3" t="b">
        <f t="shared" si="2361"/>
        <v>0</v>
      </c>
      <c r="AG783" s="3" t="b">
        <f t="shared" si="2361"/>
        <v>0</v>
      </c>
      <c r="AH783" s="3" t="b">
        <f t="shared" si="2361"/>
        <v>0</v>
      </c>
      <c r="AI783" s="3" t="b">
        <f t="shared" si="2361"/>
        <v>0</v>
      </c>
      <c r="AJ783" s="3" t="b">
        <f t="shared" si="2361"/>
        <v>0</v>
      </c>
      <c r="AK783" s="3" t="b">
        <f t="shared" si="2361"/>
        <v>0</v>
      </c>
      <c r="AL783" s="3" t="b">
        <f t="shared" si="2361"/>
        <v>0</v>
      </c>
      <c r="AM783" s="3" t="b">
        <f t="shared" si="2361"/>
        <v>0</v>
      </c>
      <c r="AN783" s="8" t="b">
        <f t="shared" si="2361"/>
        <v>0</v>
      </c>
      <c r="AO783" s="10" t="b">
        <f t="shared" si="11"/>
        <v>1</v>
      </c>
      <c r="AP783" s="3" t="b">
        <f t="shared" ref="AP783:AZ783" si="2362">AND(AO783,C783=P$21)</f>
        <v>0</v>
      </c>
      <c r="AQ783" s="3" t="b">
        <f t="shared" si="2362"/>
        <v>0</v>
      </c>
      <c r="AR783" s="3" t="b">
        <f t="shared" si="2362"/>
        <v>0</v>
      </c>
      <c r="AS783" s="3" t="b">
        <f t="shared" si="2362"/>
        <v>0</v>
      </c>
      <c r="AT783" s="3" t="b">
        <f t="shared" si="2362"/>
        <v>0</v>
      </c>
      <c r="AU783" s="3" t="b">
        <f t="shared" si="2362"/>
        <v>0</v>
      </c>
      <c r="AV783" s="3" t="b">
        <f t="shared" si="2362"/>
        <v>0</v>
      </c>
      <c r="AW783" s="3" t="b">
        <f t="shared" si="2362"/>
        <v>0</v>
      </c>
      <c r="AX783" s="3" t="b">
        <f t="shared" si="2362"/>
        <v>0</v>
      </c>
      <c r="AY783" s="3" t="b">
        <f t="shared" si="2362"/>
        <v>0</v>
      </c>
      <c r="AZ783" s="3" t="b">
        <f t="shared" si="2362"/>
        <v>0</v>
      </c>
    </row>
    <row r="784">
      <c r="A784" s="9" t="s">
        <v>838</v>
      </c>
      <c r="B784" s="3">
        <f t="shared" ref="B784:M784" si="2363">VALUE(MID($A784,B$1,1))</f>
        <v>0</v>
      </c>
      <c r="C784" s="3">
        <f t="shared" si="2363"/>
        <v>0</v>
      </c>
      <c r="D784" s="3">
        <f t="shared" si="2363"/>
        <v>1</v>
      </c>
      <c r="E784" s="3">
        <f t="shared" si="2363"/>
        <v>1</v>
      </c>
      <c r="F784" s="3">
        <f t="shared" si="2363"/>
        <v>0</v>
      </c>
      <c r="G784" s="3">
        <f t="shared" si="2363"/>
        <v>0</v>
      </c>
      <c r="H784" s="3">
        <f t="shared" si="2363"/>
        <v>0</v>
      </c>
      <c r="I784" s="3">
        <f t="shared" si="2363"/>
        <v>1</v>
      </c>
      <c r="J784" s="3">
        <f t="shared" si="2363"/>
        <v>0</v>
      </c>
      <c r="K784" s="3">
        <f t="shared" si="2363"/>
        <v>0</v>
      </c>
      <c r="L784" s="3">
        <f t="shared" si="2363"/>
        <v>0</v>
      </c>
      <c r="M784" s="3">
        <f t="shared" si="2363"/>
        <v>0</v>
      </c>
      <c r="AA784" s="3">
        <f t="shared" si="8"/>
        <v>784</v>
      </c>
      <c r="AB784" s="7" t="b">
        <v>1</v>
      </c>
      <c r="AC784" s="3" t="b">
        <f t="shared" si="9"/>
        <v>1</v>
      </c>
      <c r="AD784" s="3" t="b">
        <f t="shared" ref="AD784:AN784" si="2364">AND(AC784,C784=P$15)</f>
        <v>1</v>
      </c>
      <c r="AE784" s="3" t="b">
        <f t="shared" si="2364"/>
        <v>1</v>
      </c>
      <c r="AF784" s="3" t="b">
        <f t="shared" si="2364"/>
        <v>1</v>
      </c>
      <c r="AG784" s="3" t="b">
        <f t="shared" si="2364"/>
        <v>1</v>
      </c>
      <c r="AH784" s="3" t="b">
        <f t="shared" si="2364"/>
        <v>1</v>
      </c>
      <c r="AI784" s="3" t="b">
        <f t="shared" si="2364"/>
        <v>1</v>
      </c>
      <c r="AJ784" s="3" t="b">
        <f t="shared" si="2364"/>
        <v>0</v>
      </c>
      <c r="AK784" s="3" t="b">
        <f t="shared" si="2364"/>
        <v>0</v>
      </c>
      <c r="AL784" s="3" t="b">
        <f t="shared" si="2364"/>
        <v>0</v>
      </c>
      <c r="AM784" s="3" t="b">
        <f t="shared" si="2364"/>
        <v>0</v>
      </c>
      <c r="AN784" s="8" t="b">
        <f t="shared" si="2364"/>
        <v>0</v>
      </c>
      <c r="AO784" s="10" t="b">
        <f t="shared" si="11"/>
        <v>0</v>
      </c>
      <c r="AP784" s="3" t="b">
        <f t="shared" ref="AP784:AZ784" si="2365">AND(AO784,C784=P$21)</f>
        <v>0</v>
      </c>
      <c r="AQ784" s="3" t="b">
        <f t="shared" si="2365"/>
        <v>0</v>
      </c>
      <c r="AR784" s="3" t="b">
        <f t="shared" si="2365"/>
        <v>0</v>
      </c>
      <c r="AS784" s="3" t="b">
        <f t="shared" si="2365"/>
        <v>0</v>
      </c>
      <c r="AT784" s="3" t="b">
        <f t="shared" si="2365"/>
        <v>0</v>
      </c>
      <c r="AU784" s="3" t="b">
        <f t="shared" si="2365"/>
        <v>0</v>
      </c>
      <c r="AV784" s="3" t="b">
        <f t="shared" si="2365"/>
        <v>0</v>
      </c>
      <c r="AW784" s="3" t="b">
        <f t="shared" si="2365"/>
        <v>0</v>
      </c>
      <c r="AX784" s="3" t="b">
        <f t="shared" si="2365"/>
        <v>0</v>
      </c>
      <c r="AY784" s="3" t="b">
        <f t="shared" si="2365"/>
        <v>0</v>
      </c>
      <c r="AZ784" s="3" t="b">
        <f t="shared" si="2365"/>
        <v>0</v>
      </c>
    </row>
    <row r="785">
      <c r="A785" s="9" t="s">
        <v>839</v>
      </c>
      <c r="B785" s="3">
        <f t="shared" ref="B785:M785" si="2366">VALUE(MID($A785,B$1,1))</f>
        <v>1</v>
      </c>
      <c r="C785" s="3">
        <f t="shared" si="2366"/>
        <v>0</v>
      </c>
      <c r="D785" s="3">
        <f t="shared" si="2366"/>
        <v>1</v>
      </c>
      <c r="E785" s="3">
        <f t="shared" si="2366"/>
        <v>1</v>
      </c>
      <c r="F785" s="3">
        <f t="shared" si="2366"/>
        <v>1</v>
      </c>
      <c r="G785" s="3">
        <f t="shared" si="2366"/>
        <v>1</v>
      </c>
      <c r="H785" s="3">
        <f t="shared" si="2366"/>
        <v>0</v>
      </c>
      <c r="I785" s="3">
        <f t="shared" si="2366"/>
        <v>0</v>
      </c>
      <c r="J785" s="3">
        <f t="shared" si="2366"/>
        <v>0</v>
      </c>
      <c r="K785" s="3">
        <f t="shared" si="2366"/>
        <v>0</v>
      </c>
      <c r="L785" s="3">
        <f t="shared" si="2366"/>
        <v>0</v>
      </c>
      <c r="M785" s="3">
        <f t="shared" si="2366"/>
        <v>0</v>
      </c>
      <c r="AA785" s="3">
        <f t="shared" si="8"/>
        <v>3008</v>
      </c>
      <c r="AB785" s="7" t="b">
        <v>1</v>
      </c>
      <c r="AC785" s="3" t="b">
        <f t="shared" si="9"/>
        <v>0</v>
      </c>
      <c r="AD785" s="3" t="b">
        <f t="shared" ref="AD785:AN785" si="2367">AND(AC785,C785=P$15)</f>
        <v>0</v>
      </c>
      <c r="AE785" s="3" t="b">
        <f t="shared" si="2367"/>
        <v>0</v>
      </c>
      <c r="AF785" s="3" t="b">
        <f t="shared" si="2367"/>
        <v>0</v>
      </c>
      <c r="AG785" s="3" t="b">
        <f t="shared" si="2367"/>
        <v>0</v>
      </c>
      <c r="AH785" s="3" t="b">
        <f t="shared" si="2367"/>
        <v>0</v>
      </c>
      <c r="AI785" s="3" t="b">
        <f t="shared" si="2367"/>
        <v>0</v>
      </c>
      <c r="AJ785" s="3" t="b">
        <f t="shared" si="2367"/>
        <v>0</v>
      </c>
      <c r="AK785" s="3" t="b">
        <f t="shared" si="2367"/>
        <v>0</v>
      </c>
      <c r="AL785" s="3" t="b">
        <f t="shared" si="2367"/>
        <v>0</v>
      </c>
      <c r="AM785" s="3" t="b">
        <f t="shared" si="2367"/>
        <v>0</v>
      </c>
      <c r="AN785" s="8" t="b">
        <f t="shared" si="2367"/>
        <v>0</v>
      </c>
      <c r="AO785" s="10" t="b">
        <f t="shared" si="11"/>
        <v>1</v>
      </c>
      <c r="AP785" s="3" t="b">
        <f t="shared" ref="AP785:AZ785" si="2368">AND(AO785,C785=P$21)</f>
        <v>1</v>
      </c>
      <c r="AQ785" s="3" t="b">
        <f t="shared" si="2368"/>
        <v>1</v>
      </c>
      <c r="AR785" s="3" t="b">
        <f t="shared" si="2368"/>
        <v>0</v>
      </c>
      <c r="AS785" s="3" t="b">
        <f t="shared" si="2368"/>
        <v>0</v>
      </c>
      <c r="AT785" s="3" t="b">
        <f t="shared" si="2368"/>
        <v>0</v>
      </c>
      <c r="AU785" s="3" t="b">
        <f t="shared" si="2368"/>
        <v>0</v>
      </c>
      <c r="AV785" s="3" t="b">
        <f t="shared" si="2368"/>
        <v>0</v>
      </c>
      <c r="AW785" s="3" t="b">
        <f t="shared" si="2368"/>
        <v>0</v>
      </c>
      <c r="AX785" s="3" t="b">
        <f t="shared" si="2368"/>
        <v>0</v>
      </c>
      <c r="AY785" s="3" t="b">
        <f t="shared" si="2368"/>
        <v>0</v>
      </c>
      <c r="AZ785" s="3" t="b">
        <f t="shared" si="2368"/>
        <v>0</v>
      </c>
    </row>
    <row r="786">
      <c r="A786" s="9" t="s">
        <v>840</v>
      </c>
      <c r="B786" s="3">
        <f t="shared" ref="B786:M786" si="2369">VALUE(MID($A786,B$1,1))</f>
        <v>1</v>
      </c>
      <c r="C786" s="3">
        <f t="shared" si="2369"/>
        <v>0</v>
      </c>
      <c r="D786" s="3">
        <f t="shared" si="2369"/>
        <v>0</v>
      </c>
      <c r="E786" s="3">
        <f t="shared" si="2369"/>
        <v>0</v>
      </c>
      <c r="F786" s="3">
        <f t="shared" si="2369"/>
        <v>0</v>
      </c>
      <c r="G786" s="3">
        <f t="shared" si="2369"/>
        <v>1</v>
      </c>
      <c r="H786" s="3">
        <f t="shared" si="2369"/>
        <v>0</v>
      </c>
      <c r="I786" s="3">
        <f t="shared" si="2369"/>
        <v>1</v>
      </c>
      <c r="J786" s="3">
        <f t="shared" si="2369"/>
        <v>0</v>
      </c>
      <c r="K786" s="3">
        <f t="shared" si="2369"/>
        <v>1</v>
      </c>
      <c r="L786" s="3">
        <f t="shared" si="2369"/>
        <v>0</v>
      </c>
      <c r="M786" s="3">
        <f t="shared" si="2369"/>
        <v>0</v>
      </c>
      <c r="AA786" s="3">
        <f t="shared" si="8"/>
        <v>2132</v>
      </c>
      <c r="AB786" s="7" t="b">
        <v>1</v>
      </c>
      <c r="AC786" s="3" t="b">
        <f t="shared" si="9"/>
        <v>0</v>
      </c>
      <c r="AD786" s="3" t="b">
        <f t="shared" ref="AD786:AN786" si="2370">AND(AC786,C786=P$15)</f>
        <v>0</v>
      </c>
      <c r="AE786" s="3" t="b">
        <f t="shared" si="2370"/>
        <v>0</v>
      </c>
      <c r="AF786" s="3" t="b">
        <f t="shared" si="2370"/>
        <v>0</v>
      </c>
      <c r="AG786" s="3" t="b">
        <f t="shared" si="2370"/>
        <v>0</v>
      </c>
      <c r="AH786" s="3" t="b">
        <f t="shared" si="2370"/>
        <v>0</v>
      </c>
      <c r="AI786" s="3" t="b">
        <f t="shared" si="2370"/>
        <v>0</v>
      </c>
      <c r="AJ786" s="3" t="b">
        <f t="shared" si="2370"/>
        <v>0</v>
      </c>
      <c r="AK786" s="3" t="b">
        <f t="shared" si="2370"/>
        <v>0</v>
      </c>
      <c r="AL786" s="3" t="b">
        <f t="shared" si="2370"/>
        <v>0</v>
      </c>
      <c r="AM786" s="3" t="b">
        <f t="shared" si="2370"/>
        <v>0</v>
      </c>
      <c r="AN786" s="8" t="b">
        <f t="shared" si="2370"/>
        <v>0</v>
      </c>
      <c r="AO786" s="10" t="b">
        <f t="shared" si="11"/>
        <v>1</v>
      </c>
      <c r="AP786" s="3" t="b">
        <f t="shared" ref="AP786:AZ786" si="2371">AND(AO786,C786=P$21)</f>
        <v>1</v>
      </c>
      <c r="AQ786" s="3" t="b">
        <f t="shared" si="2371"/>
        <v>0</v>
      </c>
      <c r="AR786" s="3" t="b">
        <f t="shared" si="2371"/>
        <v>0</v>
      </c>
      <c r="AS786" s="3" t="b">
        <f t="shared" si="2371"/>
        <v>0</v>
      </c>
      <c r="AT786" s="3" t="b">
        <f t="shared" si="2371"/>
        <v>0</v>
      </c>
      <c r="AU786" s="3" t="b">
        <f t="shared" si="2371"/>
        <v>0</v>
      </c>
      <c r="AV786" s="3" t="b">
        <f t="shared" si="2371"/>
        <v>0</v>
      </c>
      <c r="AW786" s="3" t="b">
        <f t="shared" si="2371"/>
        <v>0</v>
      </c>
      <c r="AX786" s="3" t="b">
        <f t="shared" si="2371"/>
        <v>0</v>
      </c>
      <c r="AY786" s="3" t="b">
        <f t="shared" si="2371"/>
        <v>0</v>
      </c>
      <c r="AZ786" s="3" t="b">
        <f t="shared" si="2371"/>
        <v>0</v>
      </c>
    </row>
    <row r="787">
      <c r="A787" s="9" t="s">
        <v>841</v>
      </c>
      <c r="B787" s="3">
        <f t="shared" ref="B787:M787" si="2372">VALUE(MID($A787,B$1,1))</f>
        <v>1</v>
      </c>
      <c r="C787" s="3">
        <f t="shared" si="2372"/>
        <v>0</v>
      </c>
      <c r="D787" s="3">
        <f t="shared" si="2372"/>
        <v>1</v>
      </c>
      <c r="E787" s="3">
        <f t="shared" si="2372"/>
        <v>1</v>
      </c>
      <c r="F787" s="3">
        <f t="shared" si="2372"/>
        <v>0</v>
      </c>
      <c r="G787" s="3">
        <f t="shared" si="2372"/>
        <v>1</v>
      </c>
      <c r="H787" s="3">
        <f t="shared" si="2372"/>
        <v>0</v>
      </c>
      <c r="I787" s="3">
        <f t="shared" si="2372"/>
        <v>1</v>
      </c>
      <c r="J787" s="3">
        <f t="shared" si="2372"/>
        <v>0</v>
      </c>
      <c r="K787" s="3">
        <f t="shared" si="2372"/>
        <v>0</v>
      </c>
      <c r="L787" s="3">
        <f t="shared" si="2372"/>
        <v>1</v>
      </c>
      <c r="M787" s="3">
        <f t="shared" si="2372"/>
        <v>0</v>
      </c>
      <c r="AA787" s="3">
        <f t="shared" si="8"/>
        <v>2898</v>
      </c>
      <c r="AB787" s="7" t="b">
        <v>1</v>
      </c>
      <c r="AC787" s="3" t="b">
        <f t="shared" si="9"/>
        <v>0</v>
      </c>
      <c r="AD787" s="3" t="b">
        <f t="shared" ref="AD787:AN787" si="2373">AND(AC787,C787=P$15)</f>
        <v>0</v>
      </c>
      <c r="AE787" s="3" t="b">
        <f t="shared" si="2373"/>
        <v>0</v>
      </c>
      <c r="AF787" s="3" t="b">
        <f t="shared" si="2373"/>
        <v>0</v>
      </c>
      <c r="AG787" s="3" t="b">
        <f t="shared" si="2373"/>
        <v>0</v>
      </c>
      <c r="AH787" s="3" t="b">
        <f t="shared" si="2373"/>
        <v>0</v>
      </c>
      <c r="AI787" s="3" t="b">
        <f t="shared" si="2373"/>
        <v>0</v>
      </c>
      <c r="AJ787" s="3" t="b">
        <f t="shared" si="2373"/>
        <v>0</v>
      </c>
      <c r="AK787" s="3" t="b">
        <f t="shared" si="2373"/>
        <v>0</v>
      </c>
      <c r="AL787" s="3" t="b">
        <f t="shared" si="2373"/>
        <v>0</v>
      </c>
      <c r="AM787" s="3" t="b">
        <f t="shared" si="2373"/>
        <v>0</v>
      </c>
      <c r="AN787" s="8" t="b">
        <f t="shared" si="2373"/>
        <v>0</v>
      </c>
      <c r="AO787" s="10" t="b">
        <f t="shared" si="11"/>
        <v>1</v>
      </c>
      <c r="AP787" s="3" t="b">
        <f t="shared" ref="AP787:AZ787" si="2374">AND(AO787,C787=P$21)</f>
        <v>1</v>
      </c>
      <c r="AQ787" s="3" t="b">
        <f t="shared" si="2374"/>
        <v>1</v>
      </c>
      <c r="AR787" s="3" t="b">
        <f t="shared" si="2374"/>
        <v>0</v>
      </c>
      <c r="AS787" s="3" t="b">
        <f t="shared" si="2374"/>
        <v>0</v>
      </c>
      <c r="AT787" s="3" t="b">
        <f t="shared" si="2374"/>
        <v>0</v>
      </c>
      <c r="AU787" s="3" t="b">
        <f t="shared" si="2374"/>
        <v>0</v>
      </c>
      <c r="AV787" s="3" t="b">
        <f t="shared" si="2374"/>
        <v>0</v>
      </c>
      <c r="AW787" s="3" t="b">
        <f t="shared" si="2374"/>
        <v>0</v>
      </c>
      <c r="AX787" s="3" t="b">
        <f t="shared" si="2374"/>
        <v>0</v>
      </c>
      <c r="AY787" s="3" t="b">
        <f t="shared" si="2374"/>
        <v>0</v>
      </c>
      <c r="AZ787" s="3" t="b">
        <f t="shared" si="2374"/>
        <v>0</v>
      </c>
    </row>
    <row r="788">
      <c r="A788" s="9" t="s">
        <v>842</v>
      </c>
      <c r="B788" s="3">
        <f t="shared" ref="B788:M788" si="2375">VALUE(MID($A788,B$1,1))</f>
        <v>1</v>
      </c>
      <c r="C788" s="3">
        <f t="shared" si="2375"/>
        <v>1</v>
      </c>
      <c r="D788" s="3">
        <f t="shared" si="2375"/>
        <v>0</v>
      </c>
      <c r="E788" s="3">
        <f t="shared" si="2375"/>
        <v>1</v>
      </c>
      <c r="F788" s="3">
        <f t="shared" si="2375"/>
        <v>1</v>
      </c>
      <c r="G788" s="3">
        <f t="shared" si="2375"/>
        <v>0</v>
      </c>
      <c r="H788" s="3">
        <f t="shared" si="2375"/>
        <v>1</v>
      </c>
      <c r="I788" s="3">
        <f t="shared" si="2375"/>
        <v>1</v>
      </c>
      <c r="J788" s="3">
        <f t="shared" si="2375"/>
        <v>1</v>
      </c>
      <c r="K788" s="3">
        <f t="shared" si="2375"/>
        <v>0</v>
      </c>
      <c r="L788" s="3">
        <f t="shared" si="2375"/>
        <v>1</v>
      </c>
      <c r="M788" s="3">
        <f t="shared" si="2375"/>
        <v>0</v>
      </c>
      <c r="AA788" s="3">
        <f t="shared" si="8"/>
        <v>3514</v>
      </c>
      <c r="AB788" s="7" t="b">
        <v>1</v>
      </c>
      <c r="AC788" s="3" t="b">
        <f t="shared" si="9"/>
        <v>0</v>
      </c>
      <c r="AD788" s="3" t="b">
        <f t="shared" ref="AD788:AN788" si="2376">AND(AC788,C788=P$15)</f>
        <v>0</v>
      </c>
      <c r="AE788" s="3" t="b">
        <f t="shared" si="2376"/>
        <v>0</v>
      </c>
      <c r="AF788" s="3" t="b">
        <f t="shared" si="2376"/>
        <v>0</v>
      </c>
      <c r="AG788" s="3" t="b">
        <f t="shared" si="2376"/>
        <v>0</v>
      </c>
      <c r="AH788" s="3" t="b">
        <f t="shared" si="2376"/>
        <v>0</v>
      </c>
      <c r="AI788" s="3" t="b">
        <f t="shared" si="2376"/>
        <v>0</v>
      </c>
      <c r="AJ788" s="3" t="b">
        <f t="shared" si="2376"/>
        <v>0</v>
      </c>
      <c r="AK788" s="3" t="b">
        <f t="shared" si="2376"/>
        <v>0</v>
      </c>
      <c r="AL788" s="3" t="b">
        <f t="shared" si="2376"/>
        <v>0</v>
      </c>
      <c r="AM788" s="3" t="b">
        <f t="shared" si="2376"/>
        <v>0</v>
      </c>
      <c r="AN788" s="8" t="b">
        <f t="shared" si="2376"/>
        <v>0</v>
      </c>
      <c r="AO788" s="10" t="b">
        <f t="shared" si="11"/>
        <v>1</v>
      </c>
      <c r="AP788" s="3" t="b">
        <f t="shared" ref="AP788:AZ788" si="2377">AND(AO788,C788=P$21)</f>
        <v>0</v>
      </c>
      <c r="AQ788" s="3" t="b">
        <f t="shared" si="2377"/>
        <v>0</v>
      </c>
      <c r="AR788" s="3" t="b">
        <f t="shared" si="2377"/>
        <v>0</v>
      </c>
      <c r="AS788" s="3" t="b">
        <f t="shared" si="2377"/>
        <v>0</v>
      </c>
      <c r="AT788" s="3" t="b">
        <f t="shared" si="2377"/>
        <v>0</v>
      </c>
      <c r="AU788" s="3" t="b">
        <f t="shared" si="2377"/>
        <v>0</v>
      </c>
      <c r="AV788" s="3" t="b">
        <f t="shared" si="2377"/>
        <v>0</v>
      </c>
      <c r="AW788" s="3" t="b">
        <f t="shared" si="2377"/>
        <v>0</v>
      </c>
      <c r="AX788" s="3" t="b">
        <f t="shared" si="2377"/>
        <v>0</v>
      </c>
      <c r="AY788" s="3" t="b">
        <f t="shared" si="2377"/>
        <v>0</v>
      </c>
      <c r="AZ788" s="3" t="b">
        <f t="shared" si="2377"/>
        <v>0</v>
      </c>
    </row>
    <row r="789">
      <c r="A789" s="9" t="s">
        <v>843</v>
      </c>
      <c r="B789" s="3">
        <f t="shared" ref="B789:M789" si="2378">VALUE(MID($A789,B$1,1))</f>
        <v>0</v>
      </c>
      <c r="C789" s="3">
        <f t="shared" si="2378"/>
        <v>1</v>
      </c>
      <c r="D789" s="3">
        <f t="shared" si="2378"/>
        <v>1</v>
      </c>
      <c r="E789" s="3">
        <f t="shared" si="2378"/>
        <v>0</v>
      </c>
      <c r="F789" s="3">
        <f t="shared" si="2378"/>
        <v>1</v>
      </c>
      <c r="G789" s="3">
        <f t="shared" si="2378"/>
        <v>1</v>
      </c>
      <c r="H789" s="3">
        <f t="shared" si="2378"/>
        <v>0</v>
      </c>
      <c r="I789" s="3">
        <f t="shared" si="2378"/>
        <v>0</v>
      </c>
      <c r="J789" s="3">
        <f t="shared" si="2378"/>
        <v>1</v>
      </c>
      <c r="K789" s="3">
        <f t="shared" si="2378"/>
        <v>0</v>
      </c>
      <c r="L789" s="3">
        <f t="shared" si="2378"/>
        <v>1</v>
      </c>
      <c r="M789" s="3">
        <f t="shared" si="2378"/>
        <v>0</v>
      </c>
      <c r="AA789" s="3">
        <f t="shared" si="8"/>
        <v>1738</v>
      </c>
      <c r="AB789" s="7" t="b">
        <v>1</v>
      </c>
      <c r="AC789" s="3" t="b">
        <f t="shared" si="9"/>
        <v>1</v>
      </c>
      <c r="AD789" s="3" t="b">
        <f t="shared" ref="AD789:AN789" si="2379">AND(AC789,C789=P$15)</f>
        <v>0</v>
      </c>
      <c r="AE789" s="3" t="b">
        <f t="shared" si="2379"/>
        <v>0</v>
      </c>
      <c r="AF789" s="3" t="b">
        <f t="shared" si="2379"/>
        <v>0</v>
      </c>
      <c r="AG789" s="3" t="b">
        <f t="shared" si="2379"/>
        <v>0</v>
      </c>
      <c r="AH789" s="3" t="b">
        <f t="shared" si="2379"/>
        <v>0</v>
      </c>
      <c r="AI789" s="3" t="b">
        <f t="shared" si="2379"/>
        <v>0</v>
      </c>
      <c r="AJ789" s="3" t="b">
        <f t="shared" si="2379"/>
        <v>0</v>
      </c>
      <c r="AK789" s="3" t="b">
        <f t="shared" si="2379"/>
        <v>0</v>
      </c>
      <c r="AL789" s="3" t="b">
        <f t="shared" si="2379"/>
        <v>0</v>
      </c>
      <c r="AM789" s="3" t="b">
        <f t="shared" si="2379"/>
        <v>0</v>
      </c>
      <c r="AN789" s="8" t="b">
        <f t="shared" si="2379"/>
        <v>0</v>
      </c>
      <c r="AO789" s="10" t="b">
        <f t="shared" si="11"/>
        <v>0</v>
      </c>
      <c r="AP789" s="3" t="b">
        <f t="shared" ref="AP789:AZ789" si="2380">AND(AO789,C789=P$21)</f>
        <v>0</v>
      </c>
      <c r="AQ789" s="3" t="b">
        <f t="shared" si="2380"/>
        <v>0</v>
      </c>
      <c r="AR789" s="3" t="b">
        <f t="shared" si="2380"/>
        <v>0</v>
      </c>
      <c r="AS789" s="3" t="b">
        <f t="shared" si="2380"/>
        <v>0</v>
      </c>
      <c r="AT789" s="3" t="b">
        <f t="shared" si="2380"/>
        <v>0</v>
      </c>
      <c r="AU789" s="3" t="b">
        <f t="shared" si="2380"/>
        <v>0</v>
      </c>
      <c r="AV789" s="3" t="b">
        <f t="shared" si="2380"/>
        <v>0</v>
      </c>
      <c r="AW789" s="3" t="b">
        <f t="shared" si="2380"/>
        <v>0</v>
      </c>
      <c r="AX789" s="3" t="b">
        <f t="shared" si="2380"/>
        <v>0</v>
      </c>
      <c r="AY789" s="3" t="b">
        <f t="shared" si="2380"/>
        <v>0</v>
      </c>
      <c r="AZ789" s="3" t="b">
        <f t="shared" si="2380"/>
        <v>0</v>
      </c>
    </row>
    <row r="790">
      <c r="A790" s="9" t="s">
        <v>844</v>
      </c>
      <c r="B790" s="3">
        <f t="shared" ref="B790:M790" si="2381">VALUE(MID($A790,B$1,1))</f>
        <v>1</v>
      </c>
      <c r="C790" s="3">
        <f t="shared" si="2381"/>
        <v>0</v>
      </c>
      <c r="D790" s="3">
        <f t="shared" si="2381"/>
        <v>0</v>
      </c>
      <c r="E790" s="3">
        <f t="shared" si="2381"/>
        <v>1</v>
      </c>
      <c r="F790" s="3">
        <f t="shared" si="2381"/>
        <v>0</v>
      </c>
      <c r="G790" s="3">
        <f t="shared" si="2381"/>
        <v>0</v>
      </c>
      <c r="H790" s="3">
        <f t="shared" si="2381"/>
        <v>0</v>
      </c>
      <c r="I790" s="3">
        <f t="shared" si="2381"/>
        <v>1</v>
      </c>
      <c r="J790" s="3">
        <f t="shared" si="2381"/>
        <v>1</v>
      </c>
      <c r="K790" s="3">
        <f t="shared" si="2381"/>
        <v>0</v>
      </c>
      <c r="L790" s="3">
        <f t="shared" si="2381"/>
        <v>1</v>
      </c>
      <c r="M790" s="3">
        <f t="shared" si="2381"/>
        <v>1</v>
      </c>
      <c r="AA790" s="3">
        <f t="shared" si="8"/>
        <v>2331</v>
      </c>
      <c r="AB790" s="7" t="b">
        <v>1</v>
      </c>
      <c r="AC790" s="3" t="b">
        <f t="shared" si="9"/>
        <v>0</v>
      </c>
      <c r="AD790" s="3" t="b">
        <f t="shared" ref="AD790:AN790" si="2382">AND(AC790,C790=P$15)</f>
        <v>0</v>
      </c>
      <c r="AE790" s="3" t="b">
        <f t="shared" si="2382"/>
        <v>0</v>
      </c>
      <c r="AF790" s="3" t="b">
        <f t="shared" si="2382"/>
        <v>0</v>
      </c>
      <c r="AG790" s="3" t="b">
        <f t="shared" si="2382"/>
        <v>0</v>
      </c>
      <c r="AH790" s="3" t="b">
        <f t="shared" si="2382"/>
        <v>0</v>
      </c>
      <c r="AI790" s="3" t="b">
        <f t="shared" si="2382"/>
        <v>0</v>
      </c>
      <c r="AJ790" s="3" t="b">
        <f t="shared" si="2382"/>
        <v>0</v>
      </c>
      <c r="AK790" s="3" t="b">
        <f t="shared" si="2382"/>
        <v>0</v>
      </c>
      <c r="AL790" s="3" t="b">
        <f t="shared" si="2382"/>
        <v>0</v>
      </c>
      <c r="AM790" s="3" t="b">
        <f t="shared" si="2382"/>
        <v>0</v>
      </c>
      <c r="AN790" s="8" t="b">
        <f t="shared" si="2382"/>
        <v>0</v>
      </c>
      <c r="AO790" s="10" t="b">
        <f t="shared" si="11"/>
        <v>1</v>
      </c>
      <c r="AP790" s="3" t="b">
        <f t="shared" ref="AP790:AZ790" si="2383">AND(AO790,C790=P$21)</f>
        <v>1</v>
      </c>
      <c r="AQ790" s="3" t="b">
        <f t="shared" si="2383"/>
        <v>0</v>
      </c>
      <c r="AR790" s="3" t="b">
        <f t="shared" si="2383"/>
        <v>0</v>
      </c>
      <c r="AS790" s="3" t="b">
        <f t="shared" si="2383"/>
        <v>0</v>
      </c>
      <c r="AT790" s="3" t="b">
        <f t="shared" si="2383"/>
        <v>0</v>
      </c>
      <c r="AU790" s="3" t="b">
        <f t="shared" si="2383"/>
        <v>0</v>
      </c>
      <c r="AV790" s="3" t="b">
        <f t="shared" si="2383"/>
        <v>0</v>
      </c>
      <c r="AW790" s="3" t="b">
        <f t="shared" si="2383"/>
        <v>0</v>
      </c>
      <c r="AX790" s="3" t="b">
        <f t="shared" si="2383"/>
        <v>0</v>
      </c>
      <c r="AY790" s="3" t="b">
        <f t="shared" si="2383"/>
        <v>0</v>
      </c>
      <c r="AZ790" s="3" t="b">
        <f t="shared" si="2383"/>
        <v>0</v>
      </c>
    </row>
    <row r="791">
      <c r="A791" s="9" t="s">
        <v>845</v>
      </c>
      <c r="B791" s="3">
        <f t="shared" ref="B791:M791" si="2384">VALUE(MID($A791,B$1,1))</f>
        <v>1</v>
      </c>
      <c r="C791" s="3">
        <f t="shared" si="2384"/>
        <v>0</v>
      </c>
      <c r="D791" s="3">
        <f t="shared" si="2384"/>
        <v>1</v>
      </c>
      <c r="E791" s="3">
        <f t="shared" si="2384"/>
        <v>1</v>
      </c>
      <c r="F791" s="3">
        <f t="shared" si="2384"/>
        <v>1</v>
      </c>
      <c r="G791" s="3">
        <f t="shared" si="2384"/>
        <v>1</v>
      </c>
      <c r="H791" s="3">
        <f t="shared" si="2384"/>
        <v>1</v>
      </c>
      <c r="I791" s="3">
        <f t="shared" si="2384"/>
        <v>1</v>
      </c>
      <c r="J791" s="3">
        <f t="shared" si="2384"/>
        <v>0</v>
      </c>
      <c r="K791" s="3">
        <f t="shared" si="2384"/>
        <v>1</v>
      </c>
      <c r="L791" s="3">
        <f t="shared" si="2384"/>
        <v>0</v>
      </c>
      <c r="M791" s="3">
        <f t="shared" si="2384"/>
        <v>1</v>
      </c>
      <c r="AA791" s="3">
        <f t="shared" si="8"/>
        <v>3061</v>
      </c>
      <c r="AB791" s="7" t="b">
        <v>1</v>
      </c>
      <c r="AC791" s="3" t="b">
        <f t="shared" si="9"/>
        <v>0</v>
      </c>
      <c r="AD791" s="3" t="b">
        <f t="shared" ref="AD791:AN791" si="2385">AND(AC791,C791=P$15)</f>
        <v>0</v>
      </c>
      <c r="AE791" s="3" t="b">
        <f t="shared" si="2385"/>
        <v>0</v>
      </c>
      <c r="AF791" s="3" t="b">
        <f t="shared" si="2385"/>
        <v>0</v>
      </c>
      <c r="AG791" s="3" t="b">
        <f t="shared" si="2385"/>
        <v>0</v>
      </c>
      <c r="AH791" s="3" t="b">
        <f t="shared" si="2385"/>
        <v>0</v>
      </c>
      <c r="AI791" s="3" t="b">
        <f t="shared" si="2385"/>
        <v>0</v>
      </c>
      <c r="AJ791" s="3" t="b">
        <f t="shared" si="2385"/>
        <v>0</v>
      </c>
      <c r="AK791" s="3" t="b">
        <f t="shared" si="2385"/>
        <v>0</v>
      </c>
      <c r="AL791" s="3" t="b">
        <f t="shared" si="2385"/>
        <v>0</v>
      </c>
      <c r="AM791" s="3" t="b">
        <f t="shared" si="2385"/>
        <v>0</v>
      </c>
      <c r="AN791" s="8" t="b">
        <f t="shared" si="2385"/>
        <v>0</v>
      </c>
      <c r="AO791" s="10" t="b">
        <f t="shared" si="11"/>
        <v>1</v>
      </c>
      <c r="AP791" s="3" t="b">
        <f t="shared" ref="AP791:AZ791" si="2386">AND(AO791,C791=P$21)</f>
        <v>1</v>
      </c>
      <c r="AQ791" s="3" t="b">
        <f t="shared" si="2386"/>
        <v>1</v>
      </c>
      <c r="AR791" s="3" t="b">
        <f t="shared" si="2386"/>
        <v>0</v>
      </c>
      <c r="AS791" s="3" t="b">
        <f t="shared" si="2386"/>
        <v>0</v>
      </c>
      <c r="AT791" s="3" t="b">
        <f t="shared" si="2386"/>
        <v>0</v>
      </c>
      <c r="AU791" s="3" t="b">
        <f t="shared" si="2386"/>
        <v>0</v>
      </c>
      <c r="AV791" s="3" t="b">
        <f t="shared" si="2386"/>
        <v>0</v>
      </c>
      <c r="AW791" s="3" t="b">
        <f t="shared" si="2386"/>
        <v>0</v>
      </c>
      <c r="AX791" s="3" t="b">
        <f t="shared" si="2386"/>
        <v>0</v>
      </c>
      <c r="AY791" s="3" t="b">
        <f t="shared" si="2386"/>
        <v>0</v>
      </c>
      <c r="AZ791" s="3" t="b">
        <f t="shared" si="2386"/>
        <v>0</v>
      </c>
    </row>
    <row r="792">
      <c r="A792" s="9" t="s">
        <v>846</v>
      </c>
      <c r="B792" s="3">
        <f t="shared" ref="B792:M792" si="2387">VALUE(MID($A792,B$1,1))</f>
        <v>0</v>
      </c>
      <c r="C792" s="3">
        <f t="shared" si="2387"/>
        <v>0</v>
      </c>
      <c r="D792" s="3">
        <f t="shared" si="2387"/>
        <v>1</v>
      </c>
      <c r="E792" s="3">
        <f t="shared" si="2387"/>
        <v>1</v>
      </c>
      <c r="F792" s="3">
        <f t="shared" si="2387"/>
        <v>0</v>
      </c>
      <c r="G792" s="3">
        <f t="shared" si="2387"/>
        <v>1</v>
      </c>
      <c r="H792" s="3">
        <f t="shared" si="2387"/>
        <v>1</v>
      </c>
      <c r="I792" s="3">
        <f t="shared" si="2387"/>
        <v>1</v>
      </c>
      <c r="J792" s="3">
        <f t="shared" si="2387"/>
        <v>0</v>
      </c>
      <c r="K792" s="3">
        <f t="shared" si="2387"/>
        <v>1</v>
      </c>
      <c r="L792" s="3">
        <f t="shared" si="2387"/>
        <v>0</v>
      </c>
      <c r="M792" s="3">
        <f t="shared" si="2387"/>
        <v>0</v>
      </c>
      <c r="AA792" s="3">
        <f t="shared" si="8"/>
        <v>884</v>
      </c>
      <c r="AB792" s="7" t="b">
        <v>1</v>
      </c>
      <c r="AC792" s="3" t="b">
        <f t="shared" si="9"/>
        <v>1</v>
      </c>
      <c r="AD792" s="3" t="b">
        <f t="shared" ref="AD792:AN792" si="2388">AND(AC792,C792=P$15)</f>
        <v>1</v>
      </c>
      <c r="AE792" s="3" t="b">
        <f t="shared" si="2388"/>
        <v>1</v>
      </c>
      <c r="AF792" s="3" t="b">
        <f t="shared" si="2388"/>
        <v>1</v>
      </c>
      <c r="AG792" s="3" t="b">
        <f t="shared" si="2388"/>
        <v>1</v>
      </c>
      <c r="AH792" s="3" t="b">
        <f t="shared" si="2388"/>
        <v>0</v>
      </c>
      <c r="AI792" s="3" t="b">
        <f t="shared" si="2388"/>
        <v>0</v>
      </c>
      <c r="AJ792" s="3" t="b">
        <f t="shared" si="2388"/>
        <v>0</v>
      </c>
      <c r="AK792" s="3" t="b">
        <f t="shared" si="2388"/>
        <v>0</v>
      </c>
      <c r="AL792" s="3" t="b">
        <f t="shared" si="2388"/>
        <v>0</v>
      </c>
      <c r="AM792" s="3" t="b">
        <f t="shared" si="2388"/>
        <v>0</v>
      </c>
      <c r="AN792" s="8" t="b">
        <f t="shared" si="2388"/>
        <v>0</v>
      </c>
      <c r="AO792" s="10" t="b">
        <f t="shared" si="11"/>
        <v>0</v>
      </c>
      <c r="AP792" s="3" t="b">
        <f t="shared" ref="AP792:AZ792" si="2389">AND(AO792,C792=P$21)</f>
        <v>0</v>
      </c>
      <c r="AQ792" s="3" t="b">
        <f t="shared" si="2389"/>
        <v>0</v>
      </c>
      <c r="AR792" s="3" t="b">
        <f t="shared" si="2389"/>
        <v>0</v>
      </c>
      <c r="AS792" s="3" t="b">
        <f t="shared" si="2389"/>
        <v>0</v>
      </c>
      <c r="AT792" s="3" t="b">
        <f t="shared" si="2389"/>
        <v>0</v>
      </c>
      <c r="AU792" s="3" t="b">
        <f t="shared" si="2389"/>
        <v>0</v>
      </c>
      <c r="AV792" s="3" t="b">
        <f t="shared" si="2389"/>
        <v>0</v>
      </c>
      <c r="AW792" s="3" t="b">
        <f t="shared" si="2389"/>
        <v>0</v>
      </c>
      <c r="AX792" s="3" t="b">
        <f t="shared" si="2389"/>
        <v>0</v>
      </c>
      <c r="AY792" s="3" t="b">
        <f t="shared" si="2389"/>
        <v>0</v>
      </c>
      <c r="AZ792" s="3" t="b">
        <f t="shared" si="2389"/>
        <v>0</v>
      </c>
    </row>
    <row r="793">
      <c r="A793" s="9" t="s">
        <v>847</v>
      </c>
      <c r="B793" s="3">
        <f t="shared" ref="B793:M793" si="2390">VALUE(MID($A793,B$1,1))</f>
        <v>1</v>
      </c>
      <c r="C793" s="3">
        <f t="shared" si="2390"/>
        <v>1</v>
      </c>
      <c r="D793" s="3">
        <f t="shared" si="2390"/>
        <v>1</v>
      </c>
      <c r="E793" s="3">
        <f t="shared" si="2390"/>
        <v>1</v>
      </c>
      <c r="F793" s="3">
        <f t="shared" si="2390"/>
        <v>0</v>
      </c>
      <c r="G793" s="3">
        <f t="shared" si="2390"/>
        <v>0</v>
      </c>
      <c r="H793" s="3">
        <f t="shared" si="2390"/>
        <v>1</v>
      </c>
      <c r="I793" s="3">
        <f t="shared" si="2390"/>
        <v>1</v>
      </c>
      <c r="J793" s="3">
        <f t="shared" si="2390"/>
        <v>0</v>
      </c>
      <c r="K793" s="3">
        <f t="shared" si="2390"/>
        <v>1</v>
      </c>
      <c r="L793" s="3">
        <f t="shared" si="2390"/>
        <v>0</v>
      </c>
      <c r="M793" s="3">
        <f t="shared" si="2390"/>
        <v>0</v>
      </c>
      <c r="AA793" s="3">
        <f t="shared" si="8"/>
        <v>3892</v>
      </c>
      <c r="AB793" s="7" t="b">
        <v>1</v>
      </c>
      <c r="AC793" s="3" t="b">
        <f t="shared" si="9"/>
        <v>0</v>
      </c>
      <c r="AD793" s="3" t="b">
        <f t="shared" ref="AD793:AN793" si="2391">AND(AC793,C793=P$15)</f>
        <v>0</v>
      </c>
      <c r="AE793" s="3" t="b">
        <f t="shared" si="2391"/>
        <v>0</v>
      </c>
      <c r="AF793" s="3" t="b">
        <f t="shared" si="2391"/>
        <v>0</v>
      </c>
      <c r="AG793" s="3" t="b">
        <f t="shared" si="2391"/>
        <v>0</v>
      </c>
      <c r="AH793" s="3" t="b">
        <f t="shared" si="2391"/>
        <v>0</v>
      </c>
      <c r="AI793" s="3" t="b">
        <f t="shared" si="2391"/>
        <v>0</v>
      </c>
      <c r="AJ793" s="3" t="b">
        <f t="shared" si="2391"/>
        <v>0</v>
      </c>
      <c r="AK793" s="3" t="b">
        <f t="shared" si="2391"/>
        <v>0</v>
      </c>
      <c r="AL793" s="3" t="b">
        <f t="shared" si="2391"/>
        <v>0</v>
      </c>
      <c r="AM793" s="3" t="b">
        <f t="shared" si="2391"/>
        <v>0</v>
      </c>
      <c r="AN793" s="8" t="b">
        <f t="shared" si="2391"/>
        <v>0</v>
      </c>
      <c r="AO793" s="10" t="b">
        <f t="shared" si="11"/>
        <v>1</v>
      </c>
      <c r="AP793" s="3" t="b">
        <f t="shared" ref="AP793:AZ793" si="2392">AND(AO793,C793=P$21)</f>
        <v>0</v>
      </c>
      <c r="AQ793" s="3" t="b">
        <f t="shared" si="2392"/>
        <v>0</v>
      </c>
      <c r="AR793" s="3" t="b">
        <f t="shared" si="2392"/>
        <v>0</v>
      </c>
      <c r="AS793" s="3" t="b">
        <f t="shared" si="2392"/>
        <v>0</v>
      </c>
      <c r="AT793" s="3" t="b">
        <f t="shared" si="2392"/>
        <v>0</v>
      </c>
      <c r="AU793" s="3" t="b">
        <f t="shared" si="2392"/>
        <v>0</v>
      </c>
      <c r="AV793" s="3" t="b">
        <f t="shared" si="2392"/>
        <v>0</v>
      </c>
      <c r="AW793" s="3" t="b">
        <f t="shared" si="2392"/>
        <v>0</v>
      </c>
      <c r="AX793" s="3" t="b">
        <f t="shared" si="2392"/>
        <v>0</v>
      </c>
      <c r="AY793" s="3" t="b">
        <f t="shared" si="2392"/>
        <v>0</v>
      </c>
      <c r="AZ793" s="3" t="b">
        <f t="shared" si="2392"/>
        <v>0</v>
      </c>
    </row>
    <row r="794">
      <c r="A794" s="9" t="s">
        <v>848</v>
      </c>
      <c r="B794" s="3">
        <f t="shared" ref="B794:M794" si="2393">VALUE(MID($A794,B$1,1))</f>
        <v>0</v>
      </c>
      <c r="C794" s="3">
        <f t="shared" si="2393"/>
        <v>0</v>
      </c>
      <c r="D794" s="3">
        <f t="shared" si="2393"/>
        <v>0</v>
      </c>
      <c r="E794" s="3">
        <f t="shared" si="2393"/>
        <v>0</v>
      </c>
      <c r="F794" s="3">
        <f t="shared" si="2393"/>
        <v>1</v>
      </c>
      <c r="G794" s="3">
        <f t="shared" si="2393"/>
        <v>1</v>
      </c>
      <c r="H794" s="3">
        <f t="shared" si="2393"/>
        <v>0</v>
      </c>
      <c r="I794" s="3">
        <f t="shared" si="2393"/>
        <v>1</v>
      </c>
      <c r="J794" s="3">
        <f t="shared" si="2393"/>
        <v>1</v>
      </c>
      <c r="K794" s="3">
        <f t="shared" si="2393"/>
        <v>1</v>
      </c>
      <c r="L794" s="3">
        <f t="shared" si="2393"/>
        <v>0</v>
      </c>
      <c r="M794" s="3">
        <f t="shared" si="2393"/>
        <v>1</v>
      </c>
      <c r="AA794" s="3">
        <f t="shared" si="8"/>
        <v>221</v>
      </c>
      <c r="AB794" s="7" t="b">
        <v>1</v>
      </c>
      <c r="AC794" s="3" t="b">
        <f t="shared" si="9"/>
        <v>1</v>
      </c>
      <c r="AD794" s="3" t="b">
        <f t="shared" ref="AD794:AN794" si="2394">AND(AC794,C794=P$15)</f>
        <v>1</v>
      </c>
      <c r="AE794" s="3" t="b">
        <f t="shared" si="2394"/>
        <v>0</v>
      </c>
      <c r="AF794" s="3" t="b">
        <f t="shared" si="2394"/>
        <v>0</v>
      </c>
      <c r="AG794" s="3" t="b">
        <f t="shared" si="2394"/>
        <v>0</v>
      </c>
      <c r="AH794" s="3" t="b">
        <f t="shared" si="2394"/>
        <v>0</v>
      </c>
      <c r="AI794" s="3" t="b">
        <f t="shared" si="2394"/>
        <v>0</v>
      </c>
      <c r="AJ794" s="3" t="b">
        <f t="shared" si="2394"/>
        <v>0</v>
      </c>
      <c r="AK794" s="3" t="b">
        <f t="shared" si="2394"/>
        <v>0</v>
      </c>
      <c r="AL794" s="3" t="b">
        <f t="shared" si="2394"/>
        <v>0</v>
      </c>
      <c r="AM794" s="3" t="b">
        <f t="shared" si="2394"/>
        <v>0</v>
      </c>
      <c r="AN794" s="8" t="b">
        <f t="shared" si="2394"/>
        <v>0</v>
      </c>
      <c r="AO794" s="10" t="b">
        <f t="shared" si="11"/>
        <v>0</v>
      </c>
      <c r="AP794" s="3" t="b">
        <f t="shared" ref="AP794:AZ794" si="2395">AND(AO794,C794=P$21)</f>
        <v>0</v>
      </c>
      <c r="AQ794" s="3" t="b">
        <f t="shared" si="2395"/>
        <v>0</v>
      </c>
      <c r="AR794" s="3" t="b">
        <f t="shared" si="2395"/>
        <v>0</v>
      </c>
      <c r="AS794" s="3" t="b">
        <f t="shared" si="2395"/>
        <v>0</v>
      </c>
      <c r="AT794" s="3" t="b">
        <f t="shared" si="2395"/>
        <v>0</v>
      </c>
      <c r="AU794" s="3" t="b">
        <f t="shared" si="2395"/>
        <v>0</v>
      </c>
      <c r="AV794" s="3" t="b">
        <f t="shared" si="2395"/>
        <v>0</v>
      </c>
      <c r="AW794" s="3" t="b">
        <f t="shared" si="2395"/>
        <v>0</v>
      </c>
      <c r="AX794" s="3" t="b">
        <f t="shared" si="2395"/>
        <v>0</v>
      </c>
      <c r="AY794" s="3" t="b">
        <f t="shared" si="2395"/>
        <v>0</v>
      </c>
      <c r="AZ794" s="3" t="b">
        <f t="shared" si="2395"/>
        <v>0</v>
      </c>
    </row>
    <row r="795">
      <c r="A795" s="9" t="s">
        <v>849</v>
      </c>
      <c r="B795" s="3">
        <f t="shared" ref="B795:M795" si="2396">VALUE(MID($A795,B$1,1))</f>
        <v>1</v>
      </c>
      <c r="C795" s="3">
        <f t="shared" si="2396"/>
        <v>0</v>
      </c>
      <c r="D795" s="3">
        <f t="shared" si="2396"/>
        <v>0</v>
      </c>
      <c r="E795" s="3">
        <f t="shared" si="2396"/>
        <v>1</v>
      </c>
      <c r="F795" s="3">
        <f t="shared" si="2396"/>
        <v>0</v>
      </c>
      <c r="G795" s="3">
        <f t="shared" si="2396"/>
        <v>0</v>
      </c>
      <c r="H795" s="3">
        <f t="shared" si="2396"/>
        <v>1</v>
      </c>
      <c r="I795" s="3">
        <f t="shared" si="2396"/>
        <v>0</v>
      </c>
      <c r="J795" s="3">
        <f t="shared" si="2396"/>
        <v>0</v>
      </c>
      <c r="K795" s="3">
        <f t="shared" si="2396"/>
        <v>1</v>
      </c>
      <c r="L795" s="3">
        <f t="shared" si="2396"/>
        <v>0</v>
      </c>
      <c r="M795" s="3">
        <f t="shared" si="2396"/>
        <v>0</v>
      </c>
      <c r="AA795" s="3">
        <f t="shared" si="8"/>
        <v>2340</v>
      </c>
      <c r="AB795" s="7" t="b">
        <v>1</v>
      </c>
      <c r="AC795" s="3" t="b">
        <f t="shared" si="9"/>
        <v>0</v>
      </c>
      <c r="AD795" s="3" t="b">
        <f t="shared" ref="AD795:AN795" si="2397">AND(AC795,C795=P$15)</f>
        <v>0</v>
      </c>
      <c r="AE795" s="3" t="b">
        <f t="shared" si="2397"/>
        <v>0</v>
      </c>
      <c r="AF795" s="3" t="b">
        <f t="shared" si="2397"/>
        <v>0</v>
      </c>
      <c r="AG795" s="3" t="b">
        <f t="shared" si="2397"/>
        <v>0</v>
      </c>
      <c r="AH795" s="3" t="b">
        <f t="shared" si="2397"/>
        <v>0</v>
      </c>
      <c r="AI795" s="3" t="b">
        <f t="shared" si="2397"/>
        <v>0</v>
      </c>
      <c r="AJ795" s="3" t="b">
        <f t="shared" si="2397"/>
        <v>0</v>
      </c>
      <c r="AK795" s="3" t="b">
        <f t="shared" si="2397"/>
        <v>0</v>
      </c>
      <c r="AL795" s="3" t="b">
        <f t="shared" si="2397"/>
        <v>0</v>
      </c>
      <c r="AM795" s="3" t="b">
        <f t="shared" si="2397"/>
        <v>0</v>
      </c>
      <c r="AN795" s="8" t="b">
        <f t="shared" si="2397"/>
        <v>0</v>
      </c>
      <c r="AO795" s="10" t="b">
        <f t="shared" si="11"/>
        <v>1</v>
      </c>
      <c r="AP795" s="3" t="b">
        <f t="shared" ref="AP795:AZ795" si="2398">AND(AO795,C795=P$21)</f>
        <v>1</v>
      </c>
      <c r="AQ795" s="3" t="b">
        <f t="shared" si="2398"/>
        <v>0</v>
      </c>
      <c r="AR795" s="3" t="b">
        <f t="shared" si="2398"/>
        <v>0</v>
      </c>
      <c r="AS795" s="3" t="b">
        <f t="shared" si="2398"/>
        <v>0</v>
      </c>
      <c r="AT795" s="3" t="b">
        <f t="shared" si="2398"/>
        <v>0</v>
      </c>
      <c r="AU795" s="3" t="b">
        <f t="shared" si="2398"/>
        <v>0</v>
      </c>
      <c r="AV795" s="3" t="b">
        <f t="shared" si="2398"/>
        <v>0</v>
      </c>
      <c r="AW795" s="3" t="b">
        <f t="shared" si="2398"/>
        <v>0</v>
      </c>
      <c r="AX795" s="3" t="b">
        <f t="shared" si="2398"/>
        <v>0</v>
      </c>
      <c r="AY795" s="3" t="b">
        <f t="shared" si="2398"/>
        <v>0</v>
      </c>
      <c r="AZ795" s="3" t="b">
        <f t="shared" si="2398"/>
        <v>0</v>
      </c>
    </row>
    <row r="796">
      <c r="A796" s="9" t="s">
        <v>850</v>
      </c>
      <c r="B796" s="3">
        <f t="shared" ref="B796:M796" si="2399">VALUE(MID($A796,B$1,1))</f>
        <v>0</v>
      </c>
      <c r="C796" s="3">
        <f t="shared" si="2399"/>
        <v>0</v>
      </c>
      <c r="D796" s="3">
        <f t="shared" si="2399"/>
        <v>1</v>
      </c>
      <c r="E796" s="3">
        <f t="shared" si="2399"/>
        <v>1</v>
      </c>
      <c r="F796" s="3">
        <f t="shared" si="2399"/>
        <v>1</v>
      </c>
      <c r="G796" s="3">
        <f t="shared" si="2399"/>
        <v>1</v>
      </c>
      <c r="H796" s="3">
        <f t="shared" si="2399"/>
        <v>0</v>
      </c>
      <c r="I796" s="3">
        <f t="shared" si="2399"/>
        <v>1</v>
      </c>
      <c r="J796" s="3">
        <f t="shared" si="2399"/>
        <v>1</v>
      </c>
      <c r="K796" s="3">
        <f t="shared" si="2399"/>
        <v>1</v>
      </c>
      <c r="L796" s="3">
        <f t="shared" si="2399"/>
        <v>0</v>
      </c>
      <c r="M796" s="3">
        <f t="shared" si="2399"/>
        <v>0</v>
      </c>
      <c r="AA796" s="3">
        <f t="shared" si="8"/>
        <v>988</v>
      </c>
      <c r="AB796" s="7" t="b">
        <v>1</v>
      </c>
      <c r="AC796" s="3" t="b">
        <f t="shared" si="9"/>
        <v>1</v>
      </c>
      <c r="AD796" s="3" t="b">
        <f t="shared" ref="AD796:AN796" si="2400">AND(AC796,C796=P$15)</f>
        <v>1</v>
      </c>
      <c r="AE796" s="3" t="b">
        <f t="shared" si="2400"/>
        <v>1</v>
      </c>
      <c r="AF796" s="3" t="b">
        <f t="shared" si="2400"/>
        <v>1</v>
      </c>
      <c r="AG796" s="3" t="b">
        <f t="shared" si="2400"/>
        <v>0</v>
      </c>
      <c r="AH796" s="3" t="b">
        <f t="shared" si="2400"/>
        <v>0</v>
      </c>
      <c r="AI796" s="3" t="b">
        <f t="shared" si="2400"/>
        <v>0</v>
      </c>
      <c r="AJ796" s="3" t="b">
        <f t="shared" si="2400"/>
        <v>0</v>
      </c>
      <c r="AK796" s="3" t="b">
        <f t="shared" si="2400"/>
        <v>0</v>
      </c>
      <c r="AL796" s="3" t="b">
        <f t="shared" si="2400"/>
        <v>0</v>
      </c>
      <c r="AM796" s="3" t="b">
        <f t="shared" si="2400"/>
        <v>0</v>
      </c>
      <c r="AN796" s="8" t="b">
        <f t="shared" si="2400"/>
        <v>0</v>
      </c>
      <c r="AO796" s="10" t="b">
        <f t="shared" si="11"/>
        <v>0</v>
      </c>
      <c r="AP796" s="3" t="b">
        <f t="shared" ref="AP796:AZ796" si="2401">AND(AO796,C796=P$21)</f>
        <v>0</v>
      </c>
      <c r="AQ796" s="3" t="b">
        <f t="shared" si="2401"/>
        <v>0</v>
      </c>
      <c r="AR796" s="3" t="b">
        <f t="shared" si="2401"/>
        <v>0</v>
      </c>
      <c r="AS796" s="3" t="b">
        <f t="shared" si="2401"/>
        <v>0</v>
      </c>
      <c r="AT796" s="3" t="b">
        <f t="shared" si="2401"/>
        <v>0</v>
      </c>
      <c r="AU796" s="3" t="b">
        <f t="shared" si="2401"/>
        <v>0</v>
      </c>
      <c r="AV796" s="3" t="b">
        <f t="shared" si="2401"/>
        <v>0</v>
      </c>
      <c r="AW796" s="3" t="b">
        <f t="shared" si="2401"/>
        <v>0</v>
      </c>
      <c r="AX796" s="3" t="b">
        <f t="shared" si="2401"/>
        <v>0</v>
      </c>
      <c r="AY796" s="3" t="b">
        <f t="shared" si="2401"/>
        <v>0</v>
      </c>
      <c r="AZ796" s="3" t="b">
        <f t="shared" si="2401"/>
        <v>0</v>
      </c>
    </row>
    <row r="797">
      <c r="A797" s="9" t="s">
        <v>851</v>
      </c>
      <c r="B797" s="3">
        <f t="shared" ref="B797:M797" si="2402">VALUE(MID($A797,B$1,1))</f>
        <v>0</v>
      </c>
      <c r="C797" s="3">
        <f t="shared" si="2402"/>
        <v>0</v>
      </c>
      <c r="D797" s="3">
        <f t="shared" si="2402"/>
        <v>1</v>
      </c>
      <c r="E797" s="3">
        <f t="shared" si="2402"/>
        <v>0</v>
      </c>
      <c r="F797" s="3">
        <f t="shared" si="2402"/>
        <v>1</v>
      </c>
      <c r="G797" s="3">
        <f t="shared" si="2402"/>
        <v>1</v>
      </c>
      <c r="H797" s="3">
        <f t="shared" si="2402"/>
        <v>1</v>
      </c>
      <c r="I797" s="3">
        <f t="shared" si="2402"/>
        <v>1</v>
      </c>
      <c r="J797" s="3">
        <f t="shared" si="2402"/>
        <v>0</v>
      </c>
      <c r="K797" s="3">
        <f t="shared" si="2402"/>
        <v>0</v>
      </c>
      <c r="L797" s="3">
        <f t="shared" si="2402"/>
        <v>1</v>
      </c>
      <c r="M797" s="3">
        <f t="shared" si="2402"/>
        <v>0</v>
      </c>
      <c r="AA797" s="3">
        <f t="shared" si="8"/>
        <v>754</v>
      </c>
      <c r="AB797" s="7" t="b">
        <v>1</v>
      </c>
      <c r="AC797" s="3" t="b">
        <f t="shared" si="9"/>
        <v>1</v>
      </c>
      <c r="AD797" s="3" t="b">
        <f t="shared" ref="AD797:AN797" si="2403">AND(AC797,C797=P$15)</f>
        <v>1</v>
      </c>
      <c r="AE797" s="3" t="b">
        <f t="shared" si="2403"/>
        <v>1</v>
      </c>
      <c r="AF797" s="3" t="b">
        <f t="shared" si="2403"/>
        <v>0</v>
      </c>
      <c r="AG797" s="3" t="b">
        <f t="shared" si="2403"/>
        <v>0</v>
      </c>
      <c r="AH797" s="3" t="b">
        <f t="shared" si="2403"/>
        <v>0</v>
      </c>
      <c r="AI797" s="3" t="b">
        <f t="shared" si="2403"/>
        <v>0</v>
      </c>
      <c r="AJ797" s="3" t="b">
        <f t="shared" si="2403"/>
        <v>0</v>
      </c>
      <c r="AK797" s="3" t="b">
        <f t="shared" si="2403"/>
        <v>0</v>
      </c>
      <c r="AL797" s="3" t="b">
        <f t="shared" si="2403"/>
        <v>0</v>
      </c>
      <c r="AM797" s="3" t="b">
        <f t="shared" si="2403"/>
        <v>0</v>
      </c>
      <c r="AN797" s="8" t="b">
        <f t="shared" si="2403"/>
        <v>0</v>
      </c>
      <c r="AO797" s="10" t="b">
        <f t="shared" si="11"/>
        <v>0</v>
      </c>
      <c r="AP797" s="3" t="b">
        <f t="shared" ref="AP797:AZ797" si="2404">AND(AO797,C797=P$21)</f>
        <v>0</v>
      </c>
      <c r="AQ797" s="3" t="b">
        <f t="shared" si="2404"/>
        <v>0</v>
      </c>
      <c r="AR797" s="3" t="b">
        <f t="shared" si="2404"/>
        <v>0</v>
      </c>
      <c r="AS797" s="3" t="b">
        <f t="shared" si="2404"/>
        <v>0</v>
      </c>
      <c r="AT797" s="3" t="b">
        <f t="shared" si="2404"/>
        <v>0</v>
      </c>
      <c r="AU797" s="3" t="b">
        <f t="shared" si="2404"/>
        <v>0</v>
      </c>
      <c r="AV797" s="3" t="b">
        <f t="shared" si="2404"/>
        <v>0</v>
      </c>
      <c r="AW797" s="3" t="b">
        <f t="shared" si="2404"/>
        <v>0</v>
      </c>
      <c r="AX797" s="3" t="b">
        <f t="shared" si="2404"/>
        <v>0</v>
      </c>
      <c r="AY797" s="3" t="b">
        <f t="shared" si="2404"/>
        <v>0</v>
      </c>
      <c r="AZ797" s="3" t="b">
        <f t="shared" si="2404"/>
        <v>0</v>
      </c>
    </row>
    <row r="798">
      <c r="A798" s="9" t="s">
        <v>852</v>
      </c>
      <c r="B798" s="3">
        <f t="shared" ref="B798:M798" si="2405">VALUE(MID($A798,B$1,1))</f>
        <v>0</v>
      </c>
      <c r="C798" s="3">
        <f t="shared" si="2405"/>
        <v>0</v>
      </c>
      <c r="D798" s="3">
        <f t="shared" si="2405"/>
        <v>0</v>
      </c>
      <c r="E798" s="3">
        <f t="shared" si="2405"/>
        <v>0</v>
      </c>
      <c r="F798" s="3">
        <f t="shared" si="2405"/>
        <v>0</v>
      </c>
      <c r="G798" s="3">
        <f t="shared" si="2405"/>
        <v>0</v>
      </c>
      <c r="H798" s="3">
        <f t="shared" si="2405"/>
        <v>0</v>
      </c>
      <c r="I798" s="3">
        <f t="shared" si="2405"/>
        <v>1</v>
      </c>
      <c r="J798" s="3">
        <f t="shared" si="2405"/>
        <v>1</v>
      </c>
      <c r="K798" s="3">
        <f t="shared" si="2405"/>
        <v>0</v>
      </c>
      <c r="L798" s="3">
        <f t="shared" si="2405"/>
        <v>0</v>
      </c>
      <c r="M798" s="3">
        <f t="shared" si="2405"/>
        <v>0</v>
      </c>
      <c r="AA798" s="3">
        <f t="shared" si="8"/>
        <v>24</v>
      </c>
      <c r="AB798" s="7" t="b">
        <v>1</v>
      </c>
      <c r="AC798" s="3" t="b">
        <f t="shared" si="9"/>
        <v>1</v>
      </c>
      <c r="AD798" s="3" t="b">
        <f t="shared" ref="AD798:AN798" si="2406">AND(AC798,C798=P$15)</f>
        <v>1</v>
      </c>
      <c r="AE798" s="3" t="b">
        <f t="shared" si="2406"/>
        <v>0</v>
      </c>
      <c r="AF798" s="3" t="b">
        <f t="shared" si="2406"/>
        <v>0</v>
      </c>
      <c r="AG798" s="3" t="b">
        <f t="shared" si="2406"/>
        <v>0</v>
      </c>
      <c r="AH798" s="3" t="b">
        <f t="shared" si="2406"/>
        <v>0</v>
      </c>
      <c r="AI798" s="3" t="b">
        <f t="shared" si="2406"/>
        <v>0</v>
      </c>
      <c r="AJ798" s="3" t="b">
        <f t="shared" si="2406"/>
        <v>0</v>
      </c>
      <c r="AK798" s="3" t="b">
        <f t="shared" si="2406"/>
        <v>0</v>
      </c>
      <c r="AL798" s="3" t="b">
        <f t="shared" si="2406"/>
        <v>0</v>
      </c>
      <c r="AM798" s="3" t="b">
        <f t="shared" si="2406"/>
        <v>0</v>
      </c>
      <c r="AN798" s="8" t="b">
        <f t="shared" si="2406"/>
        <v>0</v>
      </c>
      <c r="AO798" s="10" t="b">
        <f t="shared" si="11"/>
        <v>0</v>
      </c>
      <c r="AP798" s="3" t="b">
        <f t="shared" ref="AP798:AZ798" si="2407">AND(AO798,C798=P$21)</f>
        <v>0</v>
      </c>
      <c r="AQ798" s="3" t="b">
        <f t="shared" si="2407"/>
        <v>0</v>
      </c>
      <c r="AR798" s="3" t="b">
        <f t="shared" si="2407"/>
        <v>0</v>
      </c>
      <c r="AS798" s="3" t="b">
        <f t="shared" si="2407"/>
        <v>0</v>
      </c>
      <c r="AT798" s="3" t="b">
        <f t="shared" si="2407"/>
        <v>0</v>
      </c>
      <c r="AU798" s="3" t="b">
        <f t="shared" si="2407"/>
        <v>0</v>
      </c>
      <c r="AV798" s="3" t="b">
        <f t="shared" si="2407"/>
        <v>0</v>
      </c>
      <c r="AW798" s="3" t="b">
        <f t="shared" si="2407"/>
        <v>0</v>
      </c>
      <c r="AX798" s="3" t="b">
        <f t="shared" si="2407"/>
        <v>0</v>
      </c>
      <c r="AY798" s="3" t="b">
        <f t="shared" si="2407"/>
        <v>0</v>
      </c>
      <c r="AZ798" s="3" t="b">
        <f t="shared" si="2407"/>
        <v>0</v>
      </c>
    </row>
    <row r="799">
      <c r="A799" s="9" t="s">
        <v>853</v>
      </c>
      <c r="B799" s="3">
        <f t="shared" ref="B799:M799" si="2408">VALUE(MID($A799,B$1,1))</f>
        <v>1</v>
      </c>
      <c r="C799" s="3">
        <f t="shared" si="2408"/>
        <v>0</v>
      </c>
      <c r="D799" s="3">
        <f t="shared" si="2408"/>
        <v>0</v>
      </c>
      <c r="E799" s="3">
        <f t="shared" si="2408"/>
        <v>0</v>
      </c>
      <c r="F799" s="3">
        <f t="shared" si="2408"/>
        <v>1</v>
      </c>
      <c r="G799" s="3">
        <f t="shared" si="2408"/>
        <v>1</v>
      </c>
      <c r="H799" s="3">
        <f t="shared" si="2408"/>
        <v>1</v>
      </c>
      <c r="I799" s="3">
        <f t="shared" si="2408"/>
        <v>0</v>
      </c>
      <c r="J799" s="3">
        <f t="shared" si="2408"/>
        <v>0</v>
      </c>
      <c r="K799" s="3">
        <f t="shared" si="2408"/>
        <v>0</v>
      </c>
      <c r="L799" s="3">
        <f t="shared" si="2408"/>
        <v>0</v>
      </c>
      <c r="M799" s="3">
        <f t="shared" si="2408"/>
        <v>0</v>
      </c>
      <c r="AA799" s="3">
        <f t="shared" si="8"/>
        <v>2272</v>
      </c>
      <c r="AB799" s="7" t="b">
        <v>1</v>
      </c>
      <c r="AC799" s="3" t="b">
        <f t="shared" si="9"/>
        <v>0</v>
      </c>
      <c r="AD799" s="3" t="b">
        <f t="shared" ref="AD799:AN799" si="2409">AND(AC799,C799=P$15)</f>
        <v>0</v>
      </c>
      <c r="AE799" s="3" t="b">
        <f t="shared" si="2409"/>
        <v>0</v>
      </c>
      <c r="AF799" s="3" t="b">
        <f t="shared" si="2409"/>
        <v>0</v>
      </c>
      <c r="AG799" s="3" t="b">
        <f t="shared" si="2409"/>
        <v>0</v>
      </c>
      <c r="AH799" s="3" t="b">
        <f t="shared" si="2409"/>
        <v>0</v>
      </c>
      <c r="AI799" s="3" t="b">
        <f t="shared" si="2409"/>
        <v>0</v>
      </c>
      <c r="AJ799" s="3" t="b">
        <f t="shared" si="2409"/>
        <v>0</v>
      </c>
      <c r="AK799" s="3" t="b">
        <f t="shared" si="2409"/>
        <v>0</v>
      </c>
      <c r="AL799" s="3" t="b">
        <f t="shared" si="2409"/>
        <v>0</v>
      </c>
      <c r="AM799" s="3" t="b">
        <f t="shared" si="2409"/>
        <v>0</v>
      </c>
      <c r="AN799" s="8" t="b">
        <f t="shared" si="2409"/>
        <v>0</v>
      </c>
      <c r="AO799" s="10" t="b">
        <f t="shared" si="11"/>
        <v>1</v>
      </c>
      <c r="AP799" s="3" t="b">
        <f t="shared" ref="AP799:AZ799" si="2410">AND(AO799,C799=P$21)</f>
        <v>1</v>
      </c>
      <c r="AQ799" s="3" t="b">
        <f t="shared" si="2410"/>
        <v>0</v>
      </c>
      <c r="AR799" s="3" t="b">
        <f t="shared" si="2410"/>
        <v>0</v>
      </c>
      <c r="AS799" s="3" t="b">
        <f t="shared" si="2410"/>
        <v>0</v>
      </c>
      <c r="AT799" s="3" t="b">
        <f t="shared" si="2410"/>
        <v>0</v>
      </c>
      <c r="AU799" s="3" t="b">
        <f t="shared" si="2410"/>
        <v>0</v>
      </c>
      <c r="AV799" s="3" t="b">
        <f t="shared" si="2410"/>
        <v>0</v>
      </c>
      <c r="AW799" s="3" t="b">
        <f t="shared" si="2410"/>
        <v>0</v>
      </c>
      <c r="AX799" s="3" t="b">
        <f t="shared" si="2410"/>
        <v>0</v>
      </c>
      <c r="AY799" s="3" t="b">
        <f t="shared" si="2410"/>
        <v>0</v>
      </c>
      <c r="AZ799" s="3" t="b">
        <f t="shared" si="2410"/>
        <v>0</v>
      </c>
    </row>
    <row r="800">
      <c r="A800" s="9" t="s">
        <v>854</v>
      </c>
      <c r="B800" s="3">
        <f t="shared" ref="B800:M800" si="2411">VALUE(MID($A800,B$1,1))</f>
        <v>1</v>
      </c>
      <c r="C800" s="3">
        <f t="shared" si="2411"/>
        <v>1</v>
      </c>
      <c r="D800" s="3">
        <f t="shared" si="2411"/>
        <v>1</v>
      </c>
      <c r="E800" s="3">
        <f t="shared" si="2411"/>
        <v>0</v>
      </c>
      <c r="F800" s="3">
        <f t="shared" si="2411"/>
        <v>1</v>
      </c>
      <c r="G800" s="3">
        <f t="shared" si="2411"/>
        <v>1</v>
      </c>
      <c r="H800" s="3">
        <f t="shared" si="2411"/>
        <v>0</v>
      </c>
      <c r="I800" s="3">
        <f t="shared" si="2411"/>
        <v>1</v>
      </c>
      <c r="J800" s="3">
        <f t="shared" si="2411"/>
        <v>1</v>
      </c>
      <c r="K800" s="3">
        <f t="shared" si="2411"/>
        <v>1</v>
      </c>
      <c r="L800" s="3">
        <f t="shared" si="2411"/>
        <v>1</v>
      </c>
      <c r="M800" s="3">
        <f t="shared" si="2411"/>
        <v>1</v>
      </c>
      <c r="AA800" s="3">
        <f t="shared" si="8"/>
        <v>3807</v>
      </c>
      <c r="AB800" s="7" t="b">
        <v>1</v>
      </c>
      <c r="AC800" s="3" t="b">
        <f t="shared" si="9"/>
        <v>0</v>
      </c>
      <c r="AD800" s="3" t="b">
        <f t="shared" ref="AD800:AN800" si="2412">AND(AC800,C800=P$15)</f>
        <v>0</v>
      </c>
      <c r="AE800" s="3" t="b">
        <f t="shared" si="2412"/>
        <v>0</v>
      </c>
      <c r="AF800" s="3" t="b">
        <f t="shared" si="2412"/>
        <v>0</v>
      </c>
      <c r="AG800" s="3" t="b">
        <f t="shared" si="2412"/>
        <v>0</v>
      </c>
      <c r="AH800" s="3" t="b">
        <f t="shared" si="2412"/>
        <v>0</v>
      </c>
      <c r="AI800" s="3" t="b">
        <f t="shared" si="2412"/>
        <v>0</v>
      </c>
      <c r="AJ800" s="3" t="b">
        <f t="shared" si="2412"/>
        <v>0</v>
      </c>
      <c r="AK800" s="3" t="b">
        <f t="shared" si="2412"/>
        <v>0</v>
      </c>
      <c r="AL800" s="3" t="b">
        <f t="shared" si="2412"/>
        <v>0</v>
      </c>
      <c r="AM800" s="3" t="b">
        <f t="shared" si="2412"/>
        <v>0</v>
      </c>
      <c r="AN800" s="8" t="b">
        <f t="shared" si="2412"/>
        <v>0</v>
      </c>
      <c r="AO800" s="10" t="b">
        <f t="shared" si="11"/>
        <v>1</v>
      </c>
      <c r="AP800" s="3" t="b">
        <f t="shared" ref="AP800:AZ800" si="2413">AND(AO800,C800=P$21)</f>
        <v>0</v>
      </c>
      <c r="AQ800" s="3" t="b">
        <f t="shared" si="2413"/>
        <v>0</v>
      </c>
      <c r="AR800" s="3" t="b">
        <f t="shared" si="2413"/>
        <v>0</v>
      </c>
      <c r="AS800" s="3" t="b">
        <f t="shared" si="2413"/>
        <v>0</v>
      </c>
      <c r="AT800" s="3" t="b">
        <f t="shared" si="2413"/>
        <v>0</v>
      </c>
      <c r="AU800" s="3" t="b">
        <f t="shared" si="2413"/>
        <v>0</v>
      </c>
      <c r="AV800" s="3" t="b">
        <f t="shared" si="2413"/>
        <v>0</v>
      </c>
      <c r="AW800" s="3" t="b">
        <f t="shared" si="2413"/>
        <v>0</v>
      </c>
      <c r="AX800" s="3" t="b">
        <f t="shared" si="2413"/>
        <v>0</v>
      </c>
      <c r="AY800" s="3" t="b">
        <f t="shared" si="2413"/>
        <v>0</v>
      </c>
      <c r="AZ800" s="3" t="b">
        <f t="shared" si="2413"/>
        <v>0</v>
      </c>
    </row>
    <row r="801">
      <c r="A801" s="9" t="s">
        <v>855</v>
      </c>
      <c r="B801" s="3">
        <f t="shared" ref="B801:M801" si="2414">VALUE(MID($A801,B$1,1))</f>
        <v>0</v>
      </c>
      <c r="C801" s="3">
        <f t="shared" si="2414"/>
        <v>0</v>
      </c>
      <c r="D801" s="3">
        <f t="shared" si="2414"/>
        <v>0</v>
      </c>
      <c r="E801" s="3">
        <f t="shared" si="2414"/>
        <v>1</v>
      </c>
      <c r="F801" s="3">
        <f t="shared" si="2414"/>
        <v>0</v>
      </c>
      <c r="G801" s="3">
        <f t="shared" si="2414"/>
        <v>1</v>
      </c>
      <c r="H801" s="3">
        <f t="shared" si="2414"/>
        <v>1</v>
      </c>
      <c r="I801" s="3">
        <f t="shared" si="2414"/>
        <v>0</v>
      </c>
      <c r="J801" s="3">
        <f t="shared" si="2414"/>
        <v>1</v>
      </c>
      <c r="K801" s="3">
        <f t="shared" si="2414"/>
        <v>0</v>
      </c>
      <c r="L801" s="3">
        <f t="shared" si="2414"/>
        <v>0</v>
      </c>
      <c r="M801" s="3">
        <f t="shared" si="2414"/>
        <v>0</v>
      </c>
      <c r="AA801" s="3">
        <f t="shared" si="8"/>
        <v>360</v>
      </c>
      <c r="AB801" s="7" t="b">
        <v>1</v>
      </c>
      <c r="AC801" s="3" t="b">
        <f t="shared" si="9"/>
        <v>1</v>
      </c>
      <c r="AD801" s="3" t="b">
        <f t="shared" ref="AD801:AN801" si="2415">AND(AC801,C801=P$15)</f>
        <v>1</v>
      </c>
      <c r="AE801" s="3" t="b">
        <f t="shared" si="2415"/>
        <v>0</v>
      </c>
      <c r="AF801" s="3" t="b">
        <f t="shared" si="2415"/>
        <v>0</v>
      </c>
      <c r="AG801" s="3" t="b">
        <f t="shared" si="2415"/>
        <v>0</v>
      </c>
      <c r="AH801" s="3" t="b">
        <f t="shared" si="2415"/>
        <v>0</v>
      </c>
      <c r="AI801" s="3" t="b">
        <f t="shared" si="2415"/>
        <v>0</v>
      </c>
      <c r="AJ801" s="3" t="b">
        <f t="shared" si="2415"/>
        <v>0</v>
      </c>
      <c r="AK801" s="3" t="b">
        <f t="shared" si="2415"/>
        <v>0</v>
      </c>
      <c r="AL801" s="3" t="b">
        <f t="shared" si="2415"/>
        <v>0</v>
      </c>
      <c r="AM801" s="3" t="b">
        <f t="shared" si="2415"/>
        <v>0</v>
      </c>
      <c r="AN801" s="8" t="b">
        <f t="shared" si="2415"/>
        <v>0</v>
      </c>
      <c r="AO801" s="10" t="b">
        <f t="shared" si="11"/>
        <v>0</v>
      </c>
      <c r="AP801" s="3" t="b">
        <f t="shared" ref="AP801:AZ801" si="2416">AND(AO801,C801=P$21)</f>
        <v>0</v>
      </c>
      <c r="AQ801" s="3" t="b">
        <f t="shared" si="2416"/>
        <v>0</v>
      </c>
      <c r="AR801" s="3" t="b">
        <f t="shared" si="2416"/>
        <v>0</v>
      </c>
      <c r="AS801" s="3" t="b">
        <f t="shared" si="2416"/>
        <v>0</v>
      </c>
      <c r="AT801" s="3" t="b">
        <f t="shared" si="2416"/>
        <v>0</v>
      </c>
      <c r="AU801" s="3" t="b">
        <f t="shared" si="2416"/>
        <v>0</v>
      </c>
      <c r="AV801" s="3" t="b">
        <f t="shared" si="2416"/>
        <v>0</v>
      </c>
      <c r="AW801" s="3" t="b">
        <f t="shared" si="2416"/>
        <v>0</v>
      </c>
      <c r="AX801" s="3" t="b">
        <f t="shared" si="2416"/>
        <v>0</v>
      </c>
      <c r="AY801" s="3" t="b">
        <f t="shared" si="2416"/>
        <v>0</v>
      </c>
      <c r="AZ801" s="3" t="b">
        <f t="shared" si="2416"/>
        <v>0</v>
      </c>
    </row>
    <row r="802">
      <c r="A802" s="9" t="s">
        <v>856</v>
      </c>
      <c r="B802" s="3">
        <f t="shared" ref="B802:M802" si="2417">VALUE(MID($A802,B$1,1))</f>
        <v>1</v>
      </c>
      <c r="C802" s="3">
        <f t="shared" si="2417"/>
        <v>0</v>
      </c>
      <c r="D802" s="3">
        <f t="shared" si="2417"/>
        <v>0</v>
      </c>
      <c r="E802" s="3">
        <f t="shared" si="2417"/>
        <v>0</v>
      </c>
      <c r="F802" s="3">
        <f t="shared" si="2417"/>
        <v>1</v>
      </c>
      <c r="G802" s="3">
        <f t="shared" si="2417"/>
        <v>0</v>
      </c>
      <c r="H802" s="3">
        <f t="shared" si="2417"/>
        <v>0</v>
      </c>
      <c r="I802" s="3">
        <f t="shared" si="2417"/>
        <v>1</v>
      </c>
      <c r="J802" s="3">
        <f t="shared" si="2417"/>
        <v>0</v>
      </c>
      <c r="K802" s="3">
        <f t="shared" si="2417"/>
        <v>0</v>
      </c>
      <c r="L802" s="3">
        <f t="shared" si="2417"/>
        <v>1</v>
      </c>
      <c r="M802" s="3">
        <f t="shared" si="2417"/>
        <v>1</v>
      </c>
      <c r="AA802" s="3">
        <f t="shared" si="8"/>
        <v>2195</v>
      </c>
      <c r="AB802" s="7" t="b">
        <v>1</v>
      </c>
      <c r="AC802" s="3" t="b">
        <f t="shared" si="9"/>
        <v>0</v>
      </c>
      <c r="AD802" s="3" t="b">
        <f t="shared" ref="AD802:AN802" si="2418">AND(AC802,C802=P$15)</f>
        <v>0</v>
      </c>
      <c r="AE802" s="3" t="b">
        <f t="shared" si="2418"/>
        <v>0</v>
      </c>
      <c r="AF802" s="3" t="b">
        <f t="shared" si="2418"/>
        <v>0</v>
      </c>
      <c r="AG802" s="3" t="b">
        <f t="shared" si="2418"/>
        <v>0</v>
      </c>
      <c r="AH802" s="3" t="b">
        <f t="shared" si="2418"/>
        <v>0</v>
      </c>
      <c r="AI802" s="3" t="b">
        <f t="shared" si="2418"/>
        <v>0</v>
      </c>
      <c r="AJ802" s="3" t="b">
        <f t="shared" si="2418"/>
        <v>0</v>
      </c>
      <c r="AK802" s="3" t="b">
        <f t="shared" si="2418"/>
        <v>0</v>
      </c>
      <c r="AL802" s="3" t="b">
        <f t="shared" si="2418"/>
        <v>0</v>
      </c>
      <c r="AM802" s="3" t="b">
        <f t="shared" si="2418"/>
        <v>0</v>
      </c>
      <c r="AN802" s="8" t="b">
        <f t="shared" si="2418"/>
        <v>0</v>
      </c>
      <c r="AO802" s="10" t="b">
        <f t="shared" si="11"/>
        <v>1</v>
      </c>
      <c r="AP802" s="3" t="b">
        <f t="shared" ref="AP802:AZ802" si="2419">AND(AO802,C802=P$21)</f>
        <v>1</v>
      </c>
      <c r="AQ802" s="3" t="b">
        <f t="shared" si="2419"/>
        <v>0</v>
      </c>
      <c r="AR802" s="3" t="b">
        <f t="shared" si="2419"/>
        <v>0</v>
      </c>
      <c r="AS802" s="3" t="b">
        <f t="shared" si="2419"/>
        <v>0</v>
      </c>
      <c r="AT802" s="3" t="b">
        <f t="shared" si="2419"/>
        <v>0</v>
      </c>
      <c r="AU802" s="3" t="b">
        <f t="shared" si="2419"/>
        <v>0</v>
      </c>
      <c r="AV802" s="3" t="b">
        <f t="shared" si="2419"/>
        <v>0</v>
      </c>
      <c r="AW802" s="3" t="b">
        <f t="shared" si="2419"/>
        <v>0</v>
      </c>
      <c r="AX802" s="3" t="b">
        <f t="shared" si="2419"/>
        <v>0</v>
      </c>
      <c r="AY802" s="3" t="b">
        <f t="shared" si="2419"/>
        <v>0</v>
      </c>
      <c r="AZ802" s="3" t="b">
        <f t="shared" si="2419"/>
        <v>0</v>
      </c>
    </row>
    <row r="803">
      <c r="A803" s="9" t="s">
        <v>857</v>
      </c>
      <c r="B803" s="3">
        <f t="shared" ref="B803:M803" si="2420">VALUE(MID($A803,B$1,1))</f>
        <v>0</v>
      </c>
      <c r="C803" s="3">
        <f t="shared" si="2420"/>
        <v>0</v>
      </c>
      <c r="D803" s="3">
        <f t="shared" si="2420"/>
        <v>0</v>
      </c>
      <c r="E803" s="3">
        <f t="shared" si="2420"/>
        <v>0</v>
      </c>
      <c r="F803" s="3">
        <f t="shared" si="2420"/>
        <v>1</v>
      </c>
      <c r="G803" s="3">
        <f t="shared" si="2420"/>
        <v>1</v>
      </c>
      <c r="H803" s="3">
        <f t="shared" si="2420"/>
        <v>1</v>
      </c>
      <c r="I803" s="3">
        <f t="shared" si="2420"/>
        <v>1</v>
      </c>
      <c r="J803" s="3">
        <f t="shared" si="2420"/>
        <v>0</v>
      </c>
      <c r="K803" s="3">
        <f t="shared" si="2420"/>
        <v>0</v>
      </c>
      <c r="L803" s="3">
        <f t="shared" si="2420"/>
        <v>0</v>
      </c>
      <c r="M803" s="3">
        <f t="shared" si="2420"/>
        <v>1</v>
      </c>
      <c r="AA803" s="3">
        <f t="shared" si="8"/>
        <v>241</v>
      </c>
      <c r="AB803" s="7" t="b">
        <v>1</v>
      </c>
      <c r="AC803" s="3" t="b">
        <f t="shared" si="9"/>
        <v>1</v>
      </c>
      <c r="AD803" s="3" t="b">
        <f t="shared" ref="AD803:AN803" si="2421">AND(AC803,C803=P$15)</f>
        <v>1</v>
      </c>
      <c r="AE803" s="3" t="b">
        <f t="shared" si="2421"/>
        <v>0</v>
      </c>
      <c r="AF803" s="3" t="b">
        <f t="shared" si="2421"/>
        <v>0</v>
      </c>
      <c r="AG803" s="3" t="b">
        <f t="shared" si="2421"/>
        <v>0</v>
      </c>
      <c r="AH803" s="3" t="b">
        <f t="shared" si="2421"/>
        <v>0</v>
      </c>
      <c r="AI803" s="3" t="b">
        <f t="shared" si="2421"/>
        <v>0</v>
      </c>
      <c r="AJ803" s="3" t="b">
        <f t="shared" si="2421"/>
        <v>0</v>
      </c>
      <c r="AK803" s="3" t="b">
        <f t="shared" si="2421"/>
        <v>0</v>
      </c>
      <c r="AL803" s="3" t="b">
        <f t="shared" si="2421"/>
        <v>0</v>
      </c>
      <c r="AM803" s="3" t="b">
        <f t="shared" si="2421"/>
        <v>0</v>
      </c>
      <c r="AN803" s="8" t="b">
        <f t="shared" si="2421"/>
        <v>0</v>
      </c>
      <c r="AO803" s="10" t="b">
        <f t="shared" si="11"/>
        <v>0</v>
      </c>
      <c r="AP803" s="3" t="b">
        <f t="shared" ref="AP803:AZ803" si="2422">AND(AO803,C803=P$21)</f>
        <v>0</v>
      </c>
      <c r="AQ803" s="3" t="b">
        <f t="shared" si="2422"/>
        <v>0</v>
      </c>
      <c r="AR803" s="3" t="b">
        <f t="shared" si="2422"/>
        <v>0</v>
      </c>
      <c r="AS803" s="3" t="b">
        <f t="shared" si="2422"/>
        <v>0</v>
      </c>
      <c r="AT803" s="3" t="b">
        <f t="shared" si="2422"/>
        <v>0</v>
      </c>
      <c r="AU803" s="3" t="b">
        <f t="shared" si="2422"/>
        <v>0</v>
      </c>
      <c r="AV803" s="3" t="b">
        <f t="shared" si="2422"/>
        <v>0</v>
      </c>
      <c r="AW803" s="3" t="b">
        <f t="shared" si="2422"/>
        <v>0</v>
      </c>
      <c r="AX803" s="3" t="b">
        <f t="shared" si="2422"/>
        <v>0</v>
      </c>
      <c r="AY803" s="3" t="b">
        <f t="shared" si="2422"/>
        <v>0</v>
      </c>
      <c r="AZ803" s="3" t="b">
        <f t="shared" si="2422"/>
        <v>0</v>
      </c>
    </row>
    <row r="804">
      <c r="A804" s="9" t="s">
        <v>858</v>
      </c>
      <c r="B804" s="3">
        <f t="shared" ref="B804:M804" si="2423">VALUE(MID($A804,B$1,1))</f>
        <v>0</v>
      </c>
      <c r="C804" s="3">
        <f t="shared" si="2423"/>
        <v>0</v>
      </c>
      <c r="D804" s="3">
        <f t="shared" si="2423"/>
        <v>0</v>
      </c>
      <c r="E804" s="3">
        <f t="shared" si="2423"/>
        <v>1</v>
      </c>
      <c r="F804" s="3">
        <f t="shared" si="2423"/>
        <v>1</v>
      </c>
      <c r="G804" s="3">
        <f t="shared" si="2423"/>
        <v>1</v>
      </c>
      <c r="H804" s="3">
        <f t="shared" si="2423"/>
        <v>1</v>
      </c>
      <c r="I804" s="3">
        <f t="shared" si="2423"/>
        <v>0</v>
      </c>
      <c r="J804" s="3">
        <f t="shared" si="2423"/>
        <v>1</v>
      </c>
      <c r="K804" s="3">
        <f t="shared" si="2423"/>
        <v>1</v>
      </c>
      <c r="L804" s="3">
        <f t="shared" si="2423"/>
        <v>1</v>
      </c>
      <c r="M804" s="3">
        <f t="shared" si="2423"/>
        <v>1</v>
      </c>
      <c r="AA804" s="3">
        <f t="shared" si="8"/>
        <v>495</v>
      </c>
      <c r="AB804" s="7" t="b">
        <v>1</v>
      </c>
      <c r="AC804" s="3" t="b">
        <f t="shared" si="9"/>
        <v>1</v>
      </c>
      <c r="AD804" s="3" t="b">
        <f t="shared" ref="AD804:AN804" si="2424">AND(AC804,C804=P$15)</f>
        <v>1</v>
      </c>
      <c r="AE804" s="3" t="b">
        <f t="shared" si="2424"/>
        <v>0</v>
      </c>
      <c r="AF804" s="3" t="b">
        <f t="shared" si="2424"/>
        <v>0</v>
      </c>
      <c r="AG804" s="3" t="b">
        <f t="shared" si="2424"/>
        <v>0</v>
      </c>
      <c r="AH804" s="3" t="b">
        <f t="shared" si="2424"/>
        <v>0</v>
      </c>
      <c r="AI804" s="3" t="b">
        <f t="shared" si="2424"/>
        <v>0</v>
      </c>
      <c r="AJ804" s="3" t="b">
        <f t="shared" si="2424"/>
        <v>0</v>
      </c>
      <c r="AK804" s="3" t="b">
        <f t="shared" si="2424"/>
        <v>0</v>
      </c>
      <c r="AL804" s="3" t="b">
        <f t="shared" si="2424"/>
        <v>0</v>
      </c>
      <c r="AM804" s="3" t="b">
        <f t="shared" si="2424"/>
        <v>0</v>
      </c>
      <c r="AN804" s="8" t="b">
        <f t="shared" si="2424"/>
        <v>0</v>
      </c>
      <c r="AO804" s="10" t="b">
        <f t="shared" si="11"/>
        <v>0</v>
      </c>
      <c r="AP804" s="3" t="b">
        <f t="shared" ref="AP804:AZ804" si="2425">AND(AO804,C804=P$21)</f>
        <v>0</v>
      </c>
      <c r="AQ804" s="3" t="b">
        <f t="shared" si="2425"/>
        <v>0</v>
      </c>
      <c r="AR804" s="3" t="b">
        <f t="shared" si="2425"/>
        <v>0</v>
      </c>
      <c r="AS804" s="3" t="b">
        <f t="shared" si="2425"/>
        <v>0</v>
      </c>
      <c r="AT804" s="3" t="b">
        <f t="shared" si="2425"/>
        <v>0</v>
      </c>
      <c r="AU804" s="3" t="b">
        <f t="shared" si="2425"/>
        <v>0</v>
      </c>
      <c r="AV804" s="3" t="b">
        <f t="shared" si="2425"/>
        <v>0</v>
      </c>
      <c r="AW804" s="3" t="b">
        <f t="shared" si="2425"/>
        <v>0</v>
      </c>
      <c r="AX804" s="3" t="b">
        <f t="shared" si="2425"/>
        <v>0</v>
      </c>
      <c r="AY804" s="3" t="b">
        <f t="shared" si="2425"/>
        <v>0</v>
      </c>
      <c r="AZ804" s="3" t="b">
        <f t="shared" si="2425"/>
        <v>0</v>
      </c>
    </row>
    <row r="805">
      <c r="A805" s="9" t="s">
        <v>859</v>
      </c>
      <c r="B805" s="3">
        <f t="shared" ref="B805:M805" si="2426">VALUE(MID($A805,B$1,1))</f>
        <v>0</v>
      </c>
      <c r="C805" s="3">
        <f t="shared" si="2426"/>
        <v>1</v>
      </c>
      <c r="D805" s="3">
        <f t="shared" si="2426"/>
        <v>0</v>
      </c>
      <c r="E805" s="3">
        <f t="shared" si="2426"/>
        <v>1</v>
      </c>
      <c r="F805" s="3">
        <f t="shared" si="2426"/>
        <v>1</v>
      </c>
      <c r="G805" s="3">
        <f t="shared" si="2426"/>
        <v>1</v>
      </c>
      <c r="H805" s="3">
        <f t="shared" si="2426"/>
        <v>0</v>
      </c>
      <c r="I805" s="3">
        <f t="shared" si="2426"/>
        <v>0</v>
      </c>
      <c r="J805" s="3">
        <f t="shared" si="2426"/>
        <v>1</v>
      </c>
      <c r="K805" s="3">
        <f t="shared" si="2426"/>
        <v>0</v>
      </c>
      <c r="L805" s="3">
        <f t="shared" si="2426"/>
        <v>1</v>
      </c>
      <c r="M805" s="3">
        <f t="shared" si="2426"/>
        <v>1</v>
      </c>
      <c r="AA805" s="3">
        <f t="shared" si="8"/>
        <v>1483</v>
      </c>
      <c r="AB805" s="7" t="b">
        <v>1</v>
      </c>
      <c r="AC805" s="3" t="b">
        <f t="shared" si="9"/>
        <v>1</v>
      </c>
      <c r="AD805" s="3" t="b">
        <f t="shared" ref="AD805:AN805" si="2427">AND(AC805,C805=P$15)</f>
        <v>0</v>
      </c>
      <c r="AE805" s="3" t="b">
        <f t="shared" si="2427"/>
        <v>0</v>
      </c>
      <c r="AF805" s="3" t="b">
        <f t="shared" si="2427"/>
        <v>0</v>
      </c>
      <c r="AG805" s="3" t="b">
        <f t="shared" si="2427"/>
        <v>0</v>
      </c>
      <c r="AH805" s="3" t="b">
        <f t="shared" si="2427"/>
        <v>0</v>
      </c>
      <c r="AI805" s="3" t="b">
        <f t="shared" si="2427"/>
        <v>0</v>
      </c>
      <c r="AJ805" s="3" t="b">
        <f t="shared" si="2427"/>
        <v>0</v>
      </c>
      <c r="AK805" s="3" t="b">
        <f t="shared" si="2427"/>
        <v>0</v>
      </c>
      <c r="AL805" s="3" t="b">
        <f t="shared" si="2427"/>
        <v>0</v>
      </c>
      <c r="AM805" s="3" t="b">
        <f t="shared" si="2427"/>
        <v>0</v>
      </c>
      <c r="AN805" s="8" t="b">
        <f t="shared" si="2427"/>
        <v>0</v>
      </c>
      <c r="AO805" s="10" t="b">
        <f t="shared" si="11"/>
        <v>0</v>
      </c>
      <c r="AP805" s="3" t="b">
        <f t="shared" ref="AP805:AZ805" si="2428">AND(AO805,C805=P$21)</f>
        <v>0</v>
      </c>
      <c r="AQ805" s="3" t="b">
        <f t="shared" si="2428"/>
        <v>0</v>
      </c>
      <c r="AR805" s="3" t="b">
        <f t="shared" si="2428"/>
        <v>0</v>
      </c>
      <c r="AS805" s="3" t="b">
        <f t="shared" si="2428"/>
        <v>0</v>
      </c>
      <c r="AT805" s="3" t="b">
        <f t="shared" si="2428"/>
        <v>0</v>
      </c>
      <c r="AU805" s="3" t="b">
        <f t="shared" si="2428"/>
        <v>0</v>
      </c>
      <c r="AV805" s="3" t="b">
        <f t="shared" si="2428"/>
        <v>0</v>
      </c>
      <c r="AW805" s="3" t="b">
        <f t="shared" si="2428"/>
        <v>0</v>
      </c>
      <c r="AX805" s="3" t="b">
        <f t="shared" si="2428"/>
        <v>0</v>
      </c>
      <c r="AY805" s="3" t="b">
        <f t="shared" si="2428"/>
        <v>0</v>
      </c>
      <c r="AZ805" s="3" t="b">
        <f t="shared" si="2428"/>
        <v>0</v>
      </c>
    </row>
    <row r="806">
      <c r="A806" s="9" t="s">
        <v>860</v>
      </c>
      <c r="B806" s="3">
        <f t="shared" ref="B806:M806" si="2429">VALUE(MID($A806,B$1,1))</f>
        <v>1</v>
      </c>
      <c r="C806" s="3">
        <f t="shared" si="2429"/>
        <v>1</v>
      </c>
      <c r="D806" s="3">
        <f t="shared" si="2429"/>
        <v>0</v>
      </c>
      <c r="E806" s="3">
        <f t="shared" si="2429"/>
        <v>0</v>
      </c>
      <c r="F806" s="3">
        <f t="shared" si="2429"/>
        <v>1</v>
      </c>
      <c r="G806" s="3">
        <f t="shared" si="2429"/>
        <v>1</v>
      </c>
      <c r="H806" s="3">
        <f t="shared" si="2429"/>
        <v>1</v>
      </c>
      <c r="I806" s="3">
        <f t="shared" si="2429"/>
        <v>0</v>
      </c>
      <c r="J806" s="3">
        <f t="shared" si="2429"/>
        <v>1</v>
      </c>
      <c r="K806" s="3">
        <f t="shared" si="2429"/>
        <v>1</v>
      </c>
      <c r="L806" s="3">
        <f t="shared" si="2429"/>
        <v>1</v>
      </c>
      <c r="M806" s="3">
        <f t="shared" si="2429"/>
        <v>1</v>
      </c>
      <c r="AA806" s="3">
        <f t="shared" si="8"/>
        <v>3311</v>
      </c>
      <c r="AB806" s="7" t="b">
        <v>1</v>
      </c>
      <c r="AC806" s="3" t="b">
        <f t="shared" si="9"/>
        <v>0</v>
      </c>
      <c r="AD806" s="3" t="b">
        <f t="shared" ref="AD806:AN806" si="2430">AND(AC806,C806=P$15)</f>
        <v>0</v>
      </c>
      <c r="AE806" s="3" t="b">
        <f t="shared" si="2430"/>
        <v>0</v>
      </c>
      <c r="AF806" s="3" t="b">
        <f t="shared" si="2430"/>
        <v>0</v>
      </c>
      <c r="AG806" s="3" t="b">
        <f t="shared" si="2430"/>
        <v>0</v>
      </c>
      <c r="AH806" s="3" t="b">
        <f t="shared" si="2430"/>
        <v>0</v>
      </c>
      <c r="AI806" s="3" t="b">
        <f t="shared" si="2430"/>
        <v>0</v>
      </c>
      <c r="AJ806" s="3" t="b">
        <f t="shared" si="2430"/>
        <v>0</v>
      </c>
      <c r="AK806" s="3" t="b">
        <f t="shared" si="2430"/>
        <v>0</v>
      </c>
      <c r="AL806" s="3" t="b">
        <f t="shared" si="2430"/>
        <v>0</v>
      </c>
      <c r="AM806" s="3" t="b">
        <f t="shared" si="2430"/>
        <v>0</v>
      </c>
      <c r="AN806" s="8" t="b">
        <f t="shared" si="2430"/>
        <v>0</v>
      </c>
      <c r="AO806" s="10" t="b">
        <f t="shared" si="11"/>
        <v>1</v>
      </c>
      <c r="AP806" s="3" t="b">
        <f t="shared" ref="AP806:AZ806" si="2431">AND(AO806,C806=P$21)</f>
        <v>0</v>
      </c>
      <c r="AQ806" s="3" t="b">
        <f t="shared" si="2431"/>
        <v>0</v>
      </c>
      <c r="AR806" s="3" t="b">
        <f t="shared" si="2431"/>
        <v>0</v>
      </c>
      <c r="AS806" s="3" t="b">
        <f t="shared" si="2431"/>
        <v>0</v>
      </c>
      <c r="AT806" s="3" t="b">
        <f t="shared" si="2431"/>
        <v>0</v>
      </c>
      <c r="AU806" s="3" t="b">
        <f t="shared" si="2431"/>
        <v>0</v>
      </c>
      <c r="AV806" s="3" t="b">
        <f t="shared" si="2431"/>
        <v>0</v>
      </c>
      <c r="AW806" s="3" t="b">
        <f t="shared" si="2431"/>
        <v>0</v>
      </c>
      <c r="AX806" s="3" t="b">
        <f t="shared" si="2431"/>
        <v>0</v>
      </c>
      <c r="AY806" s="3" t="b">
        <f t="shared" si="2431"/>
        <v>0</v>
      </c>
      <c r="AZ806" s="3" t="b">
        <f t="shared" si="2431"/>
        <v>0</v>
      </c>
    </row>
    <row r="807">
      <c r="A807" s="9" t="s">
        <v>861</v>
      </c>
      <c r="B807" s="3">
        <f t="shared" ref="B807:M807" si="2432">VALUE(MID($A807,B$1,1))</f>
        <v>1</v>
      </c>
      <c r="C807" s="3">
        <f t="shared" si="2432"/>
        <v>0</v>
      </c>
      <c r="D807" s="3">
        <f t="shared" si="2432"/>
        <v>0</v>
      </c>
      <c r="E807" s="3">
        <f t="shared" si="2432"/>
        <v>0</v>
      </c>
      <c r="F807" s="3">
        <f t="shared" si="2432"/>
        <v>0</v>
      </c>
      <c r="G807" s="3">
        <f t="shared" si="2432"/>
        <v>1</v>
      </c>
      <c r="H807" s="3">
        <f t="shared" si="2432"/>
        <v>0</v>
      </c>
      <c r="I807" s="3">
        <f t="shared" si="2432"/>
        <v>0</v>
      </c>
      <c r="J807" s="3">
        <f t="shared" si="2432"/>
        <v>1</v>
      </c>
      <c r="K807" s="3">
        <f t="shared" si="2432"/>
        <v>1</v>
      </c>
      <c r="L807" s="3">
        <f t="shared" si="2432"/>
        <v>1</v>
      </c>
      <c r="M807" s="3">
        <f t="shared" si="2432"/>
        <v>1</v>
      </c>
      <c r="AA807" s="3">
        <f t="shared" si="8"/>
        <v>2127</v>
      </c>
      <c r="AB807" s="7" t="b">
        <v>1</v>
      </c>
      <c r="AC807" s="3" t="b">
        <f t="shared" si="9"/>
        <v>0</v>
      </c>
      <c r="AD807" s="3" t="b">
        <f t="shared" ref="AD807:AN807" si="2433">AND(AC807,C807=P$15)</f>
        <v>0</v>
      </c>
      <c r="AE807" s="3" t="b">
        <f t="shared" si="2433"/>
        <v>0</v>
      </c>
      <c r="AF807" s="3" t="b">
        <f t="shared" si="2433"/>
        <v>0</v>
      </c>
      <c r="AG807" s="3" t="b">
        <f t="shared" si="2433"/>
        <v>0</v>
      </c>
      <c r="AH807" s="3" t="b">
        <f t="shared" si="2433"/>
        <v>0</v>
      </c>
      <c r="AI807" s="3" t="b">
        <f t="shared" si="2433"/>
        <v>0</v>
      </c>
      <c r="AJ807" s="3" t="b">
        <f t="shared" si="2433"/>
        <v>0</v>
      </c>
      <c r="AK807" s="3" t="b">
        <f t="shared" si="2433"/>
        <v>0</v>
      </c>
      <c r="AL807" s="3" t="b">
        <f t="shared" si="2433"/>
        <v>0</v>
      </c>
      <c r="AM807" s="3" t="b">
        <f t="shared" si="2433"/>
        <v>0</v>
      </c>
      <c r="AN807" s="8" t="b">
        <f t="shared" si="2433"/>
        <v>0</v>
      </c>
      <c r="AO807" s="10" t="b">
        <f t="shared" si="11"/>
        <v>1</v>
      </c>
      <c r="AP807" s="3" t="b">
        <f t="shared" ref="AP807:AZ807" si="2434">AND(AO807,C807=P$21)</f>
        <v>1</v>
      </c>
      <c r="AQ807" s="3" t="b">
        <f t="shared" si="2434"/>
        <v>0</v>
      </c>
      <c r="AR807" s="3" t="b">
        <f t="shared" si="2434"/>
        <v>0</v>
      </c>
      <c r="AS807" s="3" t="b">
        <f t="shared" si="2434"/>
        <v>0</v>
      </c>
      <c r="AT807" s="3" t="b">
        <f t="shared" si="2434"/>
        <v>0</v>
      </c>
      <c r="AU807" s="3" t="b">
        <f t="shared" si="2434"/>
        <v>0</v>
      </c>
      <c r="AV807" s="3" t="b">
        <f t="shared" si="2434"/>
        <v>0</v>
      </c>
      <c r="AW807" s="3" t="b">
        <f t="shared" si="2434"/>
        <v>0</v>
      </c>
      <c r="AX807" s="3" t="b">
        <f t="shared" si="2434"/>
        <v>0</v>
      </c>
      <c r="AY807" s="3" t="b">
        <f t="shared" si="2434"/>
        <v>0</v>
      </c>
      <c r="AZ807" s="3" t="b">
        <f t="shared" si="2434"/>
        <v>0</v>
      </c>
    </row>
    <row r="808">
      <c r="A808" s="9" t="s">
        <v>862</v>
      </c>
      <c r="B808" s="3">
        <f t="shared" ref="B808:M808" si="2435">VALUE(MID($A808,B$1,1))</f>
        <v>1</v>
      </c>
      <c r="C808" s="3">
        <f t="shared" si="2435"/>
        <v>1</v>
      </c>
      <c r="D808" s="3">
        <f t="shared" si="2435"/>
        <v>1</v>
      </c>
      <c r="E808" s="3">
        <f t="shared" si="2435"/>
        <v>1</v>
      </c>
      <c r="F808" s="3">
        <f t="shared" si="2435"/>
        <v>0</v>
      </c>
      <c r="G808" s="3">
        <f t="shared" si="2435"/>
        <v>1</v>
      </c>
      <c r="H808" s="3">
        <f t="shared" si="2435"/>
        <v>0</v>
      </c>
      <c r="I808" s="3">
        <f t="shared" si="2435"/>
        <v>0</v>
      </c>
      <c r="J808" s="3">
        <f t="shared" si="2435"/>
        <v>1</v>
      </c>
      <c r="K808" s="3">
        <f t="shared" si="2435"/>
        <v>1</v>
      </c>
      <c r="L808" s="3">
        <f t="shared" si="2435"/>
        <v>1</v>
      </c>
      <c r="M808" s="3">
        <f t="shared" si="2435"/>
        <v>0</v>
      </c>
      <c r="AA808" s="3">
        <f t="shared" si="8"/>
        <v>3918</v>
      </c>
      <c r="AB808" s="7" t="b">
        <v>1</v>
      </c>
      <c r="AC808" s="3" t="b">
        <f t="shared" si="9"/>
        <v>0</v>
      </c>
      <c r="AD808" s="3" t="b">
        <f t="shared" ref="AD808:AN808" si="2436">AND(AC808,C808=P$15)</f>
        <v>0</v>
      </c>
      <c r="AE808" s="3" t="b">
        <f t="shared" si="2436"/>
        <v>0</v>
      </c>
      <c r="AF808" s="3" t="b">
        <f t="shared" si="2436"/>
        <v>0</v>
      </c>
      <c r="AG808" s="3" t="b">
        <f t="shared" si="2436"/>
        <v>0</v>
      </c>
      <c r="AH808" s="3" t="b">
        <f t="shared" si="2436"/>
        <v>0</v>
      </c>
      <c r="AI808" s="3" t="b">
        <f t="shared" si="2436"/>
        <v>0</v>
      </c>
      <c r="AJ808" s="3" t="b">
        <f t="shared" si="2436"/>
        <v>0</v>
      </c>
      <c r="AK808" s="3" t="b">
        <f t="shared" si="2436"/>
        <v>0</v>
      </c>
      <c r="AL808" s="3" t="b">
        <f t="shared" si="2436"/>
        <v>0</v>
      </c>
      <c r="AM808" s="3" t="b">
        <f t="shared" si="2436"/>
        <v>0</v>
      </c>
      <c r="AN808" s="8" t="b">
        <f t="shared" si="2436"/>
        <v>0</v>
      </c>
      <c r="AO808" s="10" t="b">
        <f t="shared" si="11"/>
        <v>1</v>
      </c>
      <c r="AP808" s="3" t="b">
        <f t="shared" ref="AP808:AZ808" si="2437">AND(AO808,C808=P$21)</f>
        <v>0</v>
      </c>
      <c r="AQ808" s="3" t="b">
        <f t="shared" si="2437"/>
        <v>0</v>
      </c>
      <c r="AR808" s="3" t="b">
        <f t="shared" si="2437"/>
        <v>0</v>
      </c>
      <c r="AS808" s="3" t="b">
        <f t="shared" si="2437"/>
        <v>0</v>
      </c>
      <c r="AT808" s="3" t="b">
        <f t="shared" si="2437"/>
        <v>0</v>
      </c>
      <c r="AU808" s="3" t="b">
        <f t="shared" si="2437"/>
        <v>0</v>
      </c>
      <c r="AV808" s="3" t="b">
        <f t="shared" si="2437"/>
        <v>0</v>
      </c>
      <c r="AW808" s="3" t="b">
        <f t="shared" si="2437"/>
        <v>0</v>
      </c>
      <c r="AX808" s="3" t="b">
        <f t="shared" si="2437"/>
        <v>0</v>
      </c>
      <c r="AY808" s="3" t="b">
        <f t="shared" si="2437"/>
        <v>0</v>
      </c>
      <c r="AZ808" s="3" t="b">
        <f t="shared" si="2437"/>
        <v>0</v>
      </c>
    </row>
    <row r="809">
      <c r="A809" s="9" t="s">
        <v>863</v>
      </c>
      <c r="B809" s="3">
        <f t="shared" ref="B809:M809" si="2438">VALUE(MID($A809,B$1,1))</f>
        <v>0</v>
      </c>
      <c r="C809" s="3">
        <f t="shared" si="2438"/>
        <v>1</v>
      </c>
      <c r="D809" s="3">
        <f t="shared" si="2438"/>
        <v>1</v>
      </c>
      <c r="E809" s="3">
        <f t="shared" si="2438"/>
        <v>0</v>
      </c>
      <c r="F809" s="3">
        <f t="shared" si="2438"/>
        <v>0</v>
      </c>
      <c r="G809" s="3">
        <f t="shared" si="2438"/>
        <v>1</v>
      </c>
      <c r="H809" s="3">
        <f t="shared" si="2438"/>
        <v>0</v>
      </c>
      <c r="I809" s="3">
        <f t="shared" si="2438"/>
        <v>1</v>
      </c>
      <c r="J809" s="3">
        <f t="shared" si="2438"/>
        <v>1</v>
      </c>
      <c r="K809" s="3">
        <f t="shared" si="2438"/>
        <v>1</v>
      </c>
      <c r="L809" s="3">
        <f t="shared" si="2438"/>
        <v>1</v>
      </c>
      <c r="M809" s="3">
        <f t="shared" si="2438"/>
        <v>0</v>
      </c>
      <c r="AA809" s="3">
        <f t="shared" si="8"/>
        <v>1630</v>
      </c>
      <c r="AB809" s="7" t="b">
        <v>1</v>
      </c>
      <c r="AC809" s="3" t="b">
        <f t="shared" si="9"/>
        <v>1</v>
      </c>
      <c r="AD809" s="3" t="b">
        <f t="shared" ref="AD809:AN809" si="2439">AND(AC809,C809=P$15)</f>
        <v>0</v>
      </c>
      <c r="AE809" s="3" t="b">
        <f t="shared" si="2439"/>
        <v>0</v>
      </c>
      <c r="AF809" s="3" t="b">
        <f t="shared" si="2439"/>
        <v>0</v>
      </c>
      <c r="AG809" s="3" t="b">
        <f t="shared" si="2439"/>
        <v>0</v>
      </c>
      <c r="AH809" s="3" t="b">
        <f t="shared" si="2439"/>
        <v>0</v>
      </c>
      <c r="AI809" s="3" t="b">
        <f t="shared" si="2439"/>
        <v>0</v>
      </c>
      <c r="AJ809" s="3" t="b">
        <f t="shared" si="2439"/>
        <v>0</v>
      </c>
      <c r="AK809" s="3" t="b">
        <f t="shared" si="2439"/>
        <v>0</v>
      </c>
      <c r="AL809" s="3" t="b">
        <f t="shared" si="2439"/>
        <v>0</v>
      </c>
      <c r="AM809" s="3" t="b">
        <f t="shared" si="2439"/>
        <v>0</v>
      </c>
      <c r="AN809" s="8" t="b">
        <f t="shared" si="2439"/>
        <v>0</v>
      </c>
      <c r="AO809" s="10" t="b">
        <f t="shared" si="11"/>
        <v>0</v>
      </c>
      <c r="AP809" s="3" t="b">
        <f t="shared" ref="AP809:AZ809" si="2440">AND(AO809,C809=P$21)</f>
        <v>0</v>
      </c>
      <c r="AQ809" s="3" t="b">
        <f t="shared" si="2440"/>
        <v>0</v>
      </c>
      <c r="AR809" s="3" t="b">
        <f t="shared" si="2440"/>
        <v>0</v>
      </c>
      <c r="AS809" s="3" t="b">
        <f t="shared" si="2440"/>
        <v>0</v>
      </c>
      <c r="AT809" s="3" t="b">
        <f t="shared" si="2440"/>
        <v>0</v>
      </c>
      <c r="AU809" s="3" t="b">
        <f t="shared" si="2440"/>
        <v>0</v>
      </c>
      <c r="AV809" s="3" t="b">
        <f t="shared" si="2440"/>
        <v>0</v>
      </c>
      <c r="AW809" s="3" t="b">
        <f t="shared" si="2440"/>
        <v>0</v>
      </c>
      <c r="AX809" s="3" t="b">
        <f t="shared" si="2440"/>
        <v>0</v>
      </c>
      <c r="AY809" s="3" t="b">
        <f t="shared" si="2440"/>
        <v>0</v>
      </c>
      <c r="AZ809" s="3" t="b">
        <f t="shared" si="2440"/>
        <v>0</v>
      </c>
    </row>
    <row r="810">
      <c r="A810" s="9" t="s">
        <v>864</v>
      </c>
      <c r="B810" s="3">
        <f t="shared" ref="B810:M810" si="2441">VALUE(MID($A810,B$1,1))</f>
        <v>0</v>
      </c>
      <c r="C810" s="3">
        <f t="shared" si="2441"/>
        <v>1</v>
      </c>
      <c r="D810" s="3">
        <f t="shared" si="2441"/>
        <v>0</v>
      </c>
      <c r="E810" s="3">
        <f t="shared" si="2441"/>
        <v>0</v>
      </c>
      <c r="F810" s="3">
        <f t="shared" si="2441"/>
        <v>1</v>
      </c>
      <c r="G810" s="3">
        <f t="shared" si="2441"/>
        <v>0</v>
      </c>
      <c r="H810" s="3">
        <f t="shared" si="2441"/>
        <v>1</v>
      </c>
      <c r="I810" s="3">
        <f t="shared" si="2441"/>
        <v>1</v>
      </c>
      <c r="J810" s="3">
        <f t="shared" si="2441"/>
        <v>1</v>
      </c>
      <c r="K810" s="3">
        <f t="shared" si="2441"/>
        <v>0</v>
      </c>
      <c r="L810" s="3">
        <f t="shared" si="2441"/>
        <v>1</v>
      </c>
      <c r="M810" s="3">
        <f t="shared" si="2441"/>
        <v>0</v>
      </c>
      <c r="AA810" s="3">
        <f t="shared" si="8"/>
        <v>1210</v>
      </c>
      <c r="AB810" s="7" t="b">
        <v>1</v>
      </c>
      <c r="AC810" s="3" t="b">
        <f t="shared" si="9"/>
        <v>1</v>
      </c>
      <c r="AD810" s="3" t="b">
        <f t="shared" ref="AD810:AN810" si="2442">AND(AC810,C810=P$15)</f>
        <v>0</v>
      </c>
      <c r="AE810" s="3" t="b">
        <f t="shared" si="2442"/>
        <v>0</v>
      </c>
      <c r="AF810" s="3" t="b">
        <f t="shared" si="2442"/>
        <v>0</v>
      </c>
      <c r="AG810" s="3" t="b">
        <f t="shared" si="2442"/>
        <v>0</v>
      </c>
      <c r="AH810" s="3" t="b">
        <f t="shared" si="2442"/>
        <v>0</v>
      </c>
      <c r="AI810" s="3" t="b">
        <f t="shared" si="2442"/>
        <v>0</v>
      </c>
      <c r="AJ810" s="3" t="b">
        <f t="shared" si="2442"/>
        <v>0</v>
      </c>
      <c r="AK810" s="3" t="b">
        <f t="shared" si="2442"/>
        <v>0</v>
      </c>
      <c r="AL810" s="3" t="b">
        <f t="shared" si="2442"/>
        <v>0</v>
      </c>
      <c r="AM810" s="3" t="b">
        <f t="shared" si="2442"/>
        <v>0</v>
      </c>
      <c r="AN810" s="8" t="b">
        <f t="shared" si="2442"/>
        <v>0</v>
      </c>
      <c r="AO810" s="10" t="b">
        <f t="shared" si="11"/>
        <v>0</v>
      </c>
      <c r="AP810" s="3" t="b">
        <f t="shared" ref="AP810:AZ810" si="2443">AND(AO810,C810=P$21)</f>
        <v>0</v>
      </c>
      <c r="AQ810" s="3" t="b">
        <f t="shared" si="2443"/>
        <v>0</v>
      </c>
      <c r="AR810" s="3" t="b">
        <f t="shared" si="2443"/>
        <v>0</v>
      </c>
      <c r="AS810" s="3" t="b">
        <f t="shared" si="2443"/>
        <v>0</v>
      </c>
      <c r="AT810" s="3" t="b">
        <f t="shared" si="2443"/>
        <v>0</v>
      </c>
      <c r="AU810" s="3" t="b">
        <f t="shared" si="2443"/>
        <v>0</v>
      </c>
      <c r="AV810" s="3" t="b">
        <f t="shared" si="2443"/>
        <v>0</v>
      </c>
      <c r="AW810" s="3" t="b">
        <f t="shared" si="2443"/>
        <v>0</v>
      </c>
      <c r="AX810" s="3" t="b">
        <f t="shared" si="2443"/>
        <v>0</v>
      </c>
      <c r="AY810" s="3" t="b">
        <f t="shared" si="2443"/>
        <v>0</v>
      </c>
      <c r="AZ810" s="3" t="b">
        <f t="shared" si="2443"/>
        <v>0</v>
      </c>
    </row>
    <row r="811">
      <c r="A811" s="9" t="s">
        <v>865</v>
      </c>
      <c r="B811" s="3">
        <f t="shared" ref="B811:M811" si="2444">VALUE(MID($A811,B$1,1))</f>
        <v>1</v>
      </c>
      <c r="C811" s="3">
        <f t="shared" si="2444"/>
        <v>0</v>
      </c>
      <c r="D811" s="3">
        <f t="shared" si="2444"/>
        <v>1</v>
      </c>
      <c r="E811" s="3">
        <f t="shared" si="2444"/>
        <v>0</v>
      </c>
      <c r="F811" s="3">
        <f t="shared" si="2444"/>
        <v>1</v>
      </c>
      <c r="G811" s="3">
        <f t="shared" si="2444"/>
        <v>1</v>
      </c>
      <c r="H811" s="3">
        <f t="shared" si="2444"/>
        <v>1</v>
      </c>
      <c r="I811" s="3">
        <f t="shared" si="2444"/>
        <v>0</v>
      </c>
      <c r="J811" s="3">
        <f t="shared" si="2444"/>
        <v>1</v>
      </c>
      <c r="K811" s="3">
        <f t="shared" si="2444"/>
        <v>1</v>
      </c>
      <c r="L811" s="3">
        <f t="shared" si="2444"/>
        <v>0</v>
      </c>
      <c r="M811" s="3">
        <f t="shared" si="2444"/>
        <v>0</v>
      </c>
      <c r="AA811" s="3">
        <f t="shared" si="8"/>
        <v>2796</v>
      </c>
      <c r="AB811" s="7" t="b">
        <v>1</v>
      </c>
      <c r="AC811" s="3" t="b">
        <f t="shared" si="9"/>
        <v>0</v>
      </c>
      <c r="AD811" s="3" t="b">
        <f t="shared" ref="AD811:AN811" si="2445">AND(AC811,C811=P$15)</f>
        <v>0</v>
      </c>
      <c r="AE811" s="3" t="b">
        <f t="shared" si="2445"/>
        <v>0</v>
      </c>
      <c r="AF811" s="3" t="b">
        <f t="shared" si="2445"/>
        <v>0</v>
      </c>
      <c r="AG811" s="3" t="b">
        <f t="shared" si="2445"/>
        <v>0</v>
      </c>
      <c r="AH811" s="3" t="b">
        <f t="shared" si="2445"/>
        <v>0</v>
      </c>
      <c r="AI811" s="3" t="b">
        <f t="shared" si="2445"/>
        <v>0</v>
      </c>
      <c r="AJ811" s="3" t="b">
        <f t="shared" si="2445"/>
        <v>0</v>
      </c>
      <c r="AK811" s="3" t="b">
        <f t="shared" si="2445"/>
        <v>0</v>
      </c>
      <c r="AL811" s="3" t="b">
        <f t="shared" si="2445"/>
        <v>0</v>
      </c>
      <c r="AM811" s="3" t="b">
        <f t="shared" si="2445"/>
        <v>0</v>
      </c>
      <c r="AN811" s="8" t="b">
        <f t="shared" si="2445"/>
        <v>0</v>
      </c>
      <c r="AO811" s="10" t="b">
        <f t="shared" si="11"/>
        <v>1</v>
      </c>
      <c r="AP811" s="3" t="b">
        <f t="shared" ref="AP811:AZ811" si="2446">AND(AO811,C811=P$21)</f>
        <v>1</v>
      </c>
      <c r="AQ811" s="3" t="b">
        <f t="shared" si="2446"/>
        <v>1</v>
      </c>
      <c r="AR811" s="3" t="b">
        <f t="shared" si="2446"/>
        <v>1</v>
      </c>
      <c r="AS811" s="3" t="b">
        <f t="shared" si="2446"/>
        <v>1</v>
      </c>
      <c r="AT811" s="3" t="b">
        <f t="shared" si="2446"/>
        <v>0</v>
      </c>
      <c r="AU811" s="3" t="b">
        <f t="shared" si="2446"/>
        <v>0</v>
      </c>
      <c r="AV811" s="3" t="b">
        <f t="shared" si="2446"/>
        <v>0</v>
      </c>
      <c r="AW811" s="3" t="b">
        <f t="shared" si="2446"/>
        <v>0</v>
      </c>
      <c r="AX811" s="3" t="b">
        <f t="shared" si="2446"/>
        <v>0</v>
      </c>
      <c r="AY811" s="3" t="b">
        <f t="shared" si="2446"/>
        <v>0</v>
      </c>
      <c r="AZ811" s="3" t="b">
        <f t="shared" si="2446"/>
        <v>0</v>
      </c>
    </row>
    <row r="812">
      <c r="A812" s="9" t="s">
        <v>866</v>
      </c>
      <c r="B812" s="3">
        <f t="shared" ref="B812:M812" si="2447">VALUE(MID($A812,B$1,1))</f>
        <v>0</v>
      </c>
      <c r="C812" s="3">
        <f t="shared" si="2447"/>
        <v>1</v>
      </c>
      <c r="D812" s="3">
        <f t="shared" si="2447"/>
        <v>0</v>
      </c>
      <c r="E812" s="3">
        <f t="shared" si="2447"/>
        <v>1</v>
      </c>
      <c r="F812" s="3">
        <f t="shared" si="2447"/>
        <v>0</v>
      </c>
      <c r="G812" s="3">
        <f t="shared" si="2447"/>
        <v>1</v>
      </c>
      <c r="H812" s="3">
        <f t="shared" si="2447"/>
        <v>0</v>
      </c>
      <c r="I812" s="3">
        <f t="shared" si="2447"/>
        <v>0</v>
      </c>
      <c r="J812" s="3">
        <f t="shared" si="2447"/>
        <v>0</v>
      </c>
      <c r="K812" s="3">
        <f t="shared" si="2447"/>
        <v>0</v>
      </c>
      <c r="L812" s="3">
        <f t="shared" si="2447"/>
        <v>1</v>
      </c>
      <c r="M812" s="3">
        <f t="shared" si="2447"/>
        <v>1</v>
      </c>
      <c r="AA812" s="3">
        <f t="shared" si="8"/>
        <v>1347</v>
      </c>
      <c r="AB812" s="7" t="b">
        <v>1</v>
      </c>
      <c r="AC812" s="3" t="b">
        <f t="shared" si="9"/>
        <v>1</v>
      </c>
      <c r="AD812" s="3" t="b">
        <f t="shared" ref="AD812:AN812" si="2448">AND(AC812,C812=P$15)</f>
        <v>0</v>
      </c>
      <c r="AE812" s="3" t="b">
        <f t="shared" si="2448"/>
        <v>0</v>
      </c>
      <c r="AF812" s="3" t="b">
        <f t="shared" si="2448"/>
        <v>0</v>
      </c>
      <c r="AG812" s="3" t="b">
        <f t="shared" si="2448"/>
        <v>0</v>
      </c>
      <c r="AH812" s="3" t="b">
        <f t="shared" si="2448"/>
        <v>0</v>
      </c>
      <c r="AI812" s="3" t="b">
        <f t="shared" si="2448"/>
        <v>0</v>
      </c>
      <c r="AJ812" s="3" t="b">
        <f t="shared" si="2448"/>
        <v>0</v>
      </c>
      <c r="AK812" s="3" t="b">
        <f t="shared" si="2448"/>
        <v>0</v>
      </c>
      <c r="AL812" s="3" t="b">
        <f t="shared" si="2448"/>
        <v>0</v>
      </c>
      <c r="AM812" s="3" t="b">
        <f t="shared" si="2448"/>
        <v>0</v>
      </c>
      <c r="AN812" s="8" t="b">
        <f t="shared" si="2448"/>
        <v>0</v>
      </c>
      <c r="AO812" s="10" t="b">
        <f t="shared" si="11"/>
        <v>0</v>
      </c>
      <c r="AP812" s="3" t="b">
        <f t="shared" ref="AP812:AZ812" si="2449">AND(AO812,C812=P$21)</f>
        <v>0</v>
      </c>
      <c r="AQ812" s="3" t="b">
        <f t="shared" si="2449"/>
        <v>0</v>
      </c>
      <c r="AR812" s="3" t="b">
        <f t="shared" si="2449"/>
        <v>0</v>
      </c>
      <c r="AS812" s="3" t="b">
        <f t="shared" si="2449"/>
        <v>0</v>
      </c>
      <c r="AT812" s="3" t="b">
        <f t="shared" si="2449"/>
        <v>0</v>
      </c>
      <c r="AU812" s="3" t="b">
        <f t="shared" si="2449"/>
        <v>0</v>
      </c>
      <c r="AV812" s="3" t="b">
        <f t="shared" si="2449"/>
        <v>0</v>
      </c>
      <c r="AW812" s="3" t="b">
        <f t="shared" si="2449"/>
        <v>0</v>
      </c>
      <c r="AX812" s="3" t="b">
        <f t="shared" si="2449"/>
        <v>0</v>
      </c>
      <c r="AY812" s="3" t="b">
        <f t="shared" si="2449"/>
        <v>0</v>
      </c>
      <c r="AZ812" s="3" t="b">
        <f t="shared" si="2449"/>
        <v>0</v>
      </c>
    </row>
    <row r="813">
      <c r="A813" s="9" t="s">
        <v>867</v>
      </c>
      <c r="B813" s="3">
        <f t="shared" ref="B813:M813" si="2450">VALUE(MID($A813,B$1,1))</f>
        <v>0</v>
      </c>
      <c r="C813" s="3">
        <f t="shared" si="2450"/>
        <v>0</v>
      </c>
      <c r="D813" s="3">
        <f t="shared" si="2450"/>
        <v>1</v>
      </c>
      <c r="E813" s="3">
        <f t="shared" si="2450"/>
        <v>1</v>
      </c>
      <c r="F813" s="3">
        <f t="shared" si="2450"/>
        <v>1</v>
      </c>
      <c r="G813" s="3">
        <f t="shared" si="2450"/>
        <v>1</v>
      </c>
      <c r="H813" s="3">
        <f t="shared" si="2450"/>
        <v>1</v>
      </c>
      <c r="I813" s="3">
        <f t="shared" si="2450"/>
        <v>0</v>
      </c>
      <c r="J813" s="3">
        <f t="shared" si="2450"/>
        <v>0</v>
      </c>
      <c r="K813" s="3">
        <f t="shared" si="2450"/>
        <v>0</v>
      </c>
      <c r="L813" s="3">
        <f t="shared" si="2450"/>
        <v>0</v>
      </c>
      <c r="M813" s="3">
        <f t="shared" si="2450"/>
        <v>1</v>
      </c>
      <c r="AA813" s="3">
        <f t="shared" si="8"/>
        <v>993</v>
      </c>
      <c r="AB813" s="7" t="b">
        <v>1</v>
      </c>
      <c r="AC813" s="3" t="b">
        <f t="shared" si="9"/>
        <v>1</v>
      </c>
      <c r="AD813" s="3" t="b">
        <f t="shared" ref="AD813:AN813" si="2451">AND(AC813,C813=P$15)</f>
        <v>1</v>
      </c>
      <c r="AE813" s="3" t="b">
        <f t="shared" si="2451"/>
        <v>1</v>
      </c>
      <c r="AF813" s="3" t="b">
        <f t="shared" si="2451"/>
        <v>1</v>
      </c>
      <c r="AG813" s="3" t="b">
        <f t="shared" si="2451"/>
        <v>0</v>
      </c>
      <c r="AH813" s="3" t="b">
        <f t="shared" si="2451"/>
        <v>0</v>
      </c>
      <c r="AI813" s="3" t="b">
        <f t="shared" si="2451"/>
        <v>0</v>
      </c>
      <c r="AJ813" s="3" t="b">
        <f t="shared" si="2451"/>
        <v>0</v>
      </c>
      <c r="AK813" s="3" t="b">
        <f t="shared" si="2451"/>
        <v>0</v>
      </c>
      <c r="AL813" s="3" t="b">
        <f t="shared" si="2451"/>
        <v>0</v>
      </c>
      <c r="AM813" s="3" t="b">
        <f t="shared" si="2451"/>
        <v>0</v>
      </c>
      <c r="AN813" s="8" t="b">
        <f t="shared" si="2451"/>
        <v>0</v>
      </c>
      <c r="AO813" s="10" t="b">
        <f t="shared" si="11"/>
        <v>0</v>
      </c>
      <c r="AP813" s="3" t="b">
        <f t="shared" ref="AP813:AZ813" si="2452">AND(AO813,C813=P$21)</f>
        <v>0</v>
      </c>
      <c r="AQ813" s="3" t="b">
        <f t="shared" si="2452"/>
        <v>0</v>
      </c>
      <c r="AR813" s="3" t="b">
        <f t="shared" si="2452"/>
        <v>0</v>
      </c>
      <c r="AS813" s="3" t="b">
        <f t="shared" si="2452"/>
        <v>0</v>
      </c>
      <c r="AT813" s="3" t="b">
        <f t="shared" si="2452"/>
        <v>0</v>
      </c>
      <c r="AU813" s="3" t="b">
        <f t="shared" si="2452"/>
        <v>0</v>
      </c>
      <c r="AV813" s="3" t="b">
        <f t="shared" si="2452"/>
        <v>0</v>
      </c>
      <c r="AW813" s="3" t="b">
        <f t="shared" si="2452"/>
        <v>0</v>
      </c>
      <c r="AX813" s="3" t="b">
        <f t="shared" si="2452"/>
        <v>0</v>
      </c>
      <c r="AY813" s="3" t="b">
        <f t="shared" si="2452"/>
        <v>0</v>
      </c>
      <c r="AZ813" s="3" t="b">
        <f t="shared" si="2452"/>
        <v>0</v>
      </c>
    </row>
    <row r="814">
      <c r="A814" s="9" t="s">
        <v>868</v>
      </c>
      <c r="B814" s="3">
        <f t="shared" ref="B814:M814" si="2453">VALUE(MID($A814,B$1,1))</f>
        <v>1</v>
      </c>
      <c r="C814" s="3">
        <f t="shared" si="2453"/>
        <v>1</v>
      </c>
      <c r="D814" s="3">
        <f t="shared" si="2453"/>
        <v>0</v>
      </c>
      <c r="E814" s="3">
        <f t="shared" si="2453"/>
        <v>0</v>
      </c>
      <c r="F814" s="3">
        <f t="shared" si="2453"/>
        <v>0</v>
      </c>
      <c r="G814" s="3">
        <f t="shared" si="2453"/>
        <v>0</v>
      </c>
      <c r="H814" s="3">
        <f t="shared" si="2453"/>
        <v>0</v>
      </c>
      <c r="I814" s="3">
        <f t="shared" si="2453"/>
        <v>1</v>
      </c>
      <c r="J814" s="3">
        <f t="shared" si="2453"/>
        <v>1</v>
      </c>
      <c r="K814" s="3">
        <f t="shared" si="2453"/>
        <v>0</v>
      </c>
      <c r="L814" s="3">
        <f t="shared" si="2453"/>
        <v>1</v>
      </c>
      <c r="M814" s="3">
        <f t="shared" si="2453"/>
        <v>0</v>
      </c>
      <c r="AA814" s="3">
        <f t="shared" si="8"/>
        <v>3098</v>
      </c>
      <c r="AB814" s="7" t="b">
        <v>1</v>
      </c>
      <c r="AC814" s="3" t="b">
        <f t="shared" si="9"/>
        <v>0</v>
      </c>
      <c r="AD814" s="3" t="b">
        <f t="shared" ref="AD814:AN814" si="2454">AND(AC814,C814=P$15)</f>
        <v>0</v>
      </c>
      <c r="AE814" s="3" t="b">
        <f t="shared" si="2454"/>
        <v>0</v>
      </c>
      <c r="AF814" s="3" t="b">
        <f t="shared" si="2454"/>
        <v>0</v>
      </c>
      <c r="AG814" s="3" t="b">
        <f t="shared" si="2454"/>
        <v>0</v>
      </c>
      <c r="AH814" s="3" t="b">
        <f t="shared" si="2454"/>
        <v>0</v>
      </c>
      <c r="AI814" s="3" t="b">
        <f t="shared" si="2454"/>
        <v>0</v>
      </c>
      <c r="AJ814" s="3" t="b">
        <f t="shared" si="2454"/>
        <v>0</v>
      </c>
      <c r="AK814" s="3" t="b">
        <f t="shared" si="2454"/>
        <v>0</v>
      </c>
      <c r="AL814" s="3" t="b">
        <f t="shared" si="2454"/>
        <v>0</v>
      </c>
      <c r="AM814" s="3" t="b">
        <f t="shared" si="2454"/>
        <v>0</v>
      </c>
      <c r="AN814" s="8" t="b">
        <f t="shared" si="2454"/>
        <v>0</v>
      </c>
      <c r="AO814" s="10" t="b">
        <f t="shared" si="11"/>
        <v>1</v>
      </c>
      <c r="AP814" s="3" t="b">
        <f t="shared" ref="AP814:AZ814" si="2455">AND(AO814,C814=P$21)</f>
        <v>0</v>
      </c>
      <c r="AQ814" s="3" t="b">
        <f t="shared" si="2455"/>
        <v>0</v>
      </c>
      <c r="AR814" s="3" t="b">
        <f t="shared" si="2455"/>
        <v>0</v>
      </c>
      <c r="AS814" s="3" t="b">
        <f t="shared" si="2455"/>
        <v>0</v>
      </c>
      <c r="AT814" s="3" t="b">
        <f t="shared" si="2455"/>
        <v>0</v>
      </c>
      <c r="AU814" s="3" t="b">
        <f t="shared" si="2455"/>
        <v>0</v>
      </c>
      <c r="AV814" s="3" t="b">
        <f t="shared" si="2455"/>
        <v>0</v>
      </c>
      <c r="AW814" s="3" t="b">
        <f t="shared" si="2455"/>
        <v>0</v>
      </c>
      <c r="AX814" s="3" t="b">
        <f t="shared" si="2455"/>
        <v>0</v>
      </c>
      <c r="AY814" s="3" t="b">
        <f t="shared" si="2455"/>
        <v>0</v>
      </c>
      <c r="AZ814" s="3" t="b">
        <f t="shared" si="2455"/>
        <v>0</v>
      </c>
    </row>
    <row r="815">
      <c r="A815" s="9" t="s">
        <v>869</v>
      </c>
      <c r="B815" s="3">
        <f t="shared" ref="B815:M815" si="2456">VALUE(MID($A815,B$1,1))</f>
        <v>1</v>
      </c>
      <c r="C815" s="3">
        <f t="shared" si="2456"/>
        <v>1</v>
      </c>
      <c r="D815" s="3">
        <f t="shared" si="2456"/>
        <v>0</v>
      </c>
      <c r="E815" s="3">
        <f t="shared" si="2456"/>
        <v>0</v>
      </c>
      <c r="F815" s="3">
        <f t="shared" si="2456"/>
        <v>1</v>
      </c>
      <c r="G815" s="3">
        <f t="shared" si="2456"/>
        <v>1</v>
      </c>
      <c r="H815" s="3">
        <f t="shared" si="2456"/>
        <v>1</v>
      </c>
      <c r="I815" s="3">
        <f t="shared" si="2456"/>
        <v>0</v>
      </c>
      <c r="J815" s="3">
        <f t="shared" si="2456"/>
        <v>0</v>
      </c>
      <c r="K815" s="3">
        <f t="shared" si="2456"/>
        <v>1</v>
      </c>
      <c r="L815" s="3">
        <f t="shared" si="2456"/>
        <v>0</v>
      </c>
      <c r="M815" s="3">
        <f t="shared" si="2456"/>
        <v>0</v>
      </c>
      <c r="AA815" s="3">
        <f t="shared" si="8"/>
        <v>3300</v>
      </c>
      <c r="AB815" s="7" t="b">
        <v>1</v>
      </c>
      <c r="AC815" s="3" t="b">
        <f t="shared" si="9"/>
        <v>0</v>
      </c>
      <c r="AD815" s="3" t="b">
        <f t="shared" ref="AD815:AN815" si="2457">AND(AC815,C815=P$15)</f>
        <v>0</v>
      </c>
      <c r="AE815" s="3" t="b">
        <f t="shared" si="2457"/>
        <v>0</v>
      </c>
      <c r="AF815" s="3" t="b">
        <f t="shared" si="2457"/>
        <v>0</v>
      </c>
      <c r="AG815" s="3" t="b">
        <f t="shared" si="2457"/>
        <v>0</v>
      </c>
      <c r="AH815" s="3" t="b">
        <f t="shared" si="2457"/>
        <v>0</v>
      </c>
      <c r="AI815" s="3" t="b">
        <f t="shared" si="2457"/>
        <v>0</v>
      </c>
      <c r="AJ815" s="3" t="b">
        <f t="shared" si="2457"/>
        <v>0</v>
      </c>
      <c r="AK815" s="3" t="b">
        <f t="shared" si="2457"/>
        <v>0</v>
      </c>
      <c r="AL815" s="3" t="b">
        <f t="shared" si="2457"/>
        <v>0</v>
      </c>
      <c r="AM815" s="3" t="b">
        <f t="shared" si="2457"/>
        <v>0</v>
      </c>
      <c r="AN815" s="8" t="b">
        <f t="shared" si="2457"/>
        <v>0</v>
      </c>
      <c r="AO815" s="10" t="b">
        <f t="shared" si="11"/>
        <v>1</v>
      </c>
      <c r="AP815" s="3" t="b">
        <f t="shared" ref="AP815:AZ815" si="2458">AND(AO815,C815=P$21)</f>
        <v>0</v>
      </c>
      <c r="AQ815" s="3" t="b">
        <f t="shared" si="2458"/>
        <v>0</v>
      </c>
      <c r="AR815" s="3" t="b">
        <f t="shared" si="2458"/>
        <v>0</v>
      </c>
      <c r="AS815" s="3" t="b">
        <f t="shared" si="2458"/>
        <v>0</v>
      </c>
      <c r="AT815" s="3" t="b">
        <f t="shared" si="2458"/>
        <v>0</v>
      </c>
      <c r="AU815" s="3" t="b">
        <f t="shared" si="2458"/>
        <v>0</v>
      </c>
      <c r="AV815" s="3" t="b">
        <f t="shared" si="2458"/>
        <v>0</v>
      </c>
      <c r="AW815" s="3" t="b">
        <f t="shared" si="2458"/>
        <v>0</v>
      </c>
      <c r="AX815" s="3" t="b">
        <f t="shared" si="2458"/>
        <v>0</v>
      </c>
      <c r="AY815" s="3" t="b">
        <f t="shared" si="2458"/>
        <v>0</v>
      </c>
      <c r="AZ815" s="3" t="b">
        <f t="shared" si="2458"/>
        <v>0</v>
      </c>
    </row>
    <row r="816">
      <c r="A816" s="9" t="s">
        <v>870</v>
      </c>
      <c r="B816" s="3">
        <f t="shared" ref="B816:M816" si="2459">VALUE(MID($A816,B$1,1))</f>
        <v>0</v>
      </c>
      <c r="C816" s="3">
        <f t="shared" si="2459"/>
        <v>0</v>
      </c>
      <c r="D816" s="3">
        <f t="shared" si="2459"/>
        <v>0</v>
      </c>
      <c r="E816" s="3">
        <f t="shared" si="2459"/>
        <v>0</v>
      </c>
      <c r="F816" s="3">
        <f t="shared" si="2459"/>
        <v>1</v>
      </c>
      <c r="G816" s="3">
        <f t="shared" si="2459"/>
        <v>1</v>
      </c>
      <c r="H816" s="3">
        <f t="shared" si="2459"/>
        <v>0</v>
      </c>
      <c r="I816" s="3">
        <f t="shared" si="2459"/>
        <v>0</v>
      </c>
      <c r="J816" s="3">
        <f t="shared" si="2459"/>
        <v>1</v>
      </c>
      <c r="K816" s="3">
        <f t="shared" si="2459"/>
        <v>1</v>
      </c>
      <c r="L816" s="3">
        <f t="shared" si="2459"/>
        <v>0</v>
      </c>
      <c r="M816" s="3">
        <f t="shared" si="2459"/>
        <v>0</v>
      </c>
      <c r="AA816" s="3">
        <f t="shared" si="8"/>
        <v>204</v>
      </c>
      <c r="AB816" s="7" t="b">
        <v>1</v>
      </c>
      <c r="AC816" s="3" t="b">
        <f t="shared" si="9"/>
        <v>1</v>
      </c>
      <c r="AD816" s="3" t="b">
        <f t="shared" ref="AD816:AN816" si="2460">AND(AC816,C816=P$15)</f>
        <v>1</v>
      </c>
      <c r="AE816" s="3" t="b">
        <f t="shared" si="2460"/>
        <v>0</v>
      </c>
      <c r="AF816" s="3" t="b">
        <f t="shared" si="2460"/>
        <v>0</v>
      </c>
      <c r="AG816" s="3" t="b">
        <f t="shared" si="2460"/>
        <v>0</v>
      </c>
      <c r="AH816" s="3" t="b">
        <f t="shared" si="2460"/>
        <v>0</v>
      </c>
      <c r="AI816" s="3" t="b">
        <f t="shared" si="2460"/>
        <v>0</v>
      </c>
      <c r="AJ816" s="3" t="b">
        <f t="shared" si="2460"/>
        <v>0</v>
      </c>
      <c r="AK816" s="3" t="b">
        <f t="shared" si="2460"/>
        <v>0</v>
      </c>
      <c r="AL816" s="3" t="b">
        <f t="shared" si="2460"/>
        <v>0</v>
      </c>
      <c r="AM816" s="3" t="b">
        <f t="shared" si="2460"/>
        <v>0</v>
      </c>
      <c r="AN816" s="8" t="b">
        <f t="shared" si="2460"/>
        <v>0</v>
      </c>
      <c r="AO816" s="10" t="b">
        <f t="shared" si="11"/>
        <v>0</v>
      </c>
      <c r="AP816" s="3" t="b">
        <f t="shared" ref="AP816:AZ816" si="2461">AND(AO816,C816=P$21)</f>
        <v>0</v>
      </c>
      <c r="AQ816" s="3" t="b">
        <f t="shared" si="2461"/>
        <v>0</v>
      </c>
      <c r="AR816" s="3" t="b">
        <f t="shared" si="2461"/>
        <v>0</v>
      </c>
      <c r="AS816" s="3" t="b">
        <f t="shared" si="2461"/>
        <v>0</v>
      </c>
      <c r="AT816" s="3" t="b">
        <f t="shared" si="2461"/>
        <v>0</v>
      </c>
      <c r="AU816" s="3" t="b">
        <f t="shared" si="2461"/>
        <v>0</v>
      </c>
      <c r="AV816" s="3" t="b">
        <f t="shared" si="2461"/>
        <v>0</v>
      </c>
      <c r="AW816" s="3" t="b">
        <f t="shared" si="2461"/>
        <v>0</v>
      </c>
      <c r="AX816" s="3" t="b">
        <f t="shared" si="2461"/>
        <v>0</v>
      </c>
      <c r="AY816" s="3" t="b">
        <f t="shared" si="2461"/>
        <v>0</v>
      </c>
      <c r="AZ816" s="3" t="b">
        <f t="shared" si="2461"/>
        <v>0</v>
      </c>
    </row>
    <row r="817">
      <c r="A817" s="9" t="s">
        <v>871</v>
      </c>
      <c r="B817" s="3">
        <f t="shared" ref="B817:M817" si="2462">VALUE(MID($A817,B$1,1))</f>
        <v>0</v>
      </c>
      <c r="C817" s="3">
        <f t="shared" si="2462"/>
        <v>0</v>
      </c>
      <c r="D817" s="3">
        <f t="shared" si="2462"/>
        <v>0</v>
      </c>
      <c r="E817" s="3">
        <f t="shared" si="2462"/>
        <v>1</v>
      </c>
      <c r="F817" s="3">
        <f t="shared" si="2462"/>
        <v>0</v>
      </c>
      <c r="G817" s="3">
        <f t="shared" si="2462"/>
        <v>0</v>
      </c>
      <c r="H817" s="3">
        <f t="shared" si="2462"/>
        <v>0</v>
      </c>
      <c r="I817" s="3">
        <f t="shared" si="2462"/>
        <v>1</v>
      </c>
      <c r="J817" s="3">
        <f t="shared" si="2462"/>
        <v>0</v>
      </c>
      <c r="K817" s="3">
        <f t="shared" si="2462"/>
        <v>1</v>
      </c>
      <c r="L817" s="3">
        <f t="shared" si="2462"/>
        <v>0</v>
      </c>
      <c r="M817" s="3">
        <f t="shared" si="2462"/>
        <v>1</v>
      </c>
      <c r="AA817" s="3">
        <f t="shared" si="8"/>
        <v>277</v>
      </c>
      <c r="AB817" s="7" t="b">
        <v>1</v>
      </c>
      <c r="AC817" s="3" t="b">
        <f t="shared" si="9"/>
        <v>1</v>
      </c>
      <c r="AD817" s="3" t="b">
        <f t="shared" ref="AD817:AN817" si="2463">AND(AC817,C817=P$15)</f>
        <v>1</v>
      </c>
      <c r="AE817" s="3" t="b">
        <f t="shared" si="2463"/>
        <v>0</v>
      </c>
      <c r="AF817" s="3" t="b">
        <f t="shared" si="2463"/>
        <v>0</v>
      </c>
      <c r="AG817" s="3" t="b">
        <f t="shared" si="2463"/>
        <v>0</v>
      </c>
      <c r="AH817" s="3" t="b">
        <f t="shared" si="2463"/>
        <v>0</v>
      </c>
      <c r="AI817" s="3" t="b">
        <f t="shared" si="2463"/>
        <v>0</v>
      </c>
      <c r="AJ817" s="3" t="b">
        <f t="shared" si="2463"/>
        <v>0</v>
      </c>
      <c r="AK817" s="3" t="b">
        <f t="shared" si="2463"/>
        <v>0</v>
      </c>
      <c r="AL817" s="3" t="b">
        <f t="shared" si="2463"/>
        <v>0</v>
      </c>
      <c r="AM817" s="3" t="b">
        <f t="shared" si="2463"/>
        <v>0</v>
      </c>
      <c r="AN817" s="8" t="b">
        <f t="shared" si="2463"/>
        <v>0</v>
      </c>
      <c r="AO817" s="10" t="b">
        <f t="shared" si="11"/>
        <v>0</v>
      </c>
      <c r="AP817" s="3" t="b">
        <f t="shared" ref="AP817:AZ817" si="2464">AND(AO817,C817=P$21)</f>
        <v>0</v>
      </c>
      <c r="AQ817" s="3" t="b">
        <f t="shared" si="2464"/>
        <v>0</v>
      </c>
      <c r="AR817" s="3" t="b">
        <f t="shared" si="2464"/>
        <v>0</v>
      </c>
      <c r="AS817" s="3" t="b">
        <f t="shared" si="2464"/>
        <v>0</v>
      </c>
      <c r="AT817" s="3" t="b">
        <f t="shared" si="2464"/>
        <v>0</v>
      </c>
      <c r="AU817" s="3" t="b">
        <f t="shared" si="2464"/>
        <v>0</v>
      </c>
      <c r="AV817" s="3" t="b">
        <f t="shared" si="2464"/>
        <v>0</v>
      </c>
      <c r="AW817" s="3" t="b">
        <f t="shared" si="2464"/>
        <v>0</v>
      </c>
      <c r="AX817" s="3" t="b">
        <f t="shared" si="2464"/>
        <v>0</v>
      </c>
      <c r="AY817" s="3" t="b">
        <f t="shared" si="2464"/>
        <v>0</v>
      </c>
      <c r="AZ817" s="3" t="b">
        <f t="shared" si="2464"/>
        <v>0</v>
      </c>
    </row>
    <row r="818">
      <c r="A818" s="9" t="s">
        <v>872</v>
      </c>
      <c r="B818" s="3">
        <f t="shared" ref="B818:M818" si="2465">VALUE(MID($A818,B$1,1))</f>
        <v>0</v>
      </c>
      <c r="C818" s="3">
        <f t="shared" si="2465"/>
        <v>1</v>
      </c>
      <c r="D818" s="3">
        <f t="shared" si="2465"/>
        <v>1</v>
      </c>
      <c r="E818" s="3">
        <f t="shared" si="2465"/>
        <v>1</v>
      </c>
      <c r="F818" s="3">
        <f t="shared" si="2465"/>
        <v>1</v>
      </c>
      <c r="G818" s="3">
        <f t="shared" si="2465"/>
        <v>1</v>
      </c>
      <c r="H818" s="3">
        <f t="shared" si="2465"/>
        <v>1</v>
      </c>
      <c r="I818" s="3">
        <f t="shared" si="2465"/>
        <v>0</v>
      </c>
      <c r="J818" s="3">
        <f t="shared" si="2465"/>
        <v>1</v>
      </c>
      <c r="K818" s="3">
        <f t="shared" si="2465"/>
        <v>0</v>
      </c>
      <c r="L818" s="3">
        <f t="shared" si="2465"/>
        <v>0</v>
      </c>
      <c r="M818" s="3">
        <f t="shared" si="2465"/>
        <v>0</v>
      </c>
      <c r="AA818" s="3">
        <f t="shared" si="8"/>
        <v>2024</v>
      </c>
      <c r="AB818" s="7" t="b">
        <v>1</v>
      </c>
      <c r="AC818" s="3" t="b">
        <f t="shared" si="9"/>
        <v>1</v>
      </c>
      <c r="AD818" s="3" t="b">
        <f t="shared" ref="AD818:AN818" si="2466">AND(AC818,C818=P$15)</f>
        <v>0</v>
      </c>
      <c r="AE818" s="3" t="b">
        <f t="shared" si="2466"/>
        <v>0</v>
      </c>
      <c r="AF818" s="3" t="b">
        <f t="shared" si="2466"/>
        <v>0</v>
      </c>
      <c r="AG818" s="3" t="b">
        <f t="shared" si="2466"/>
        <v>0</v>
      </c>
      <c r="AH818" s="3" t="b">
        <f t="shared" si="2466"/>
        <v>0</v>
      </c>
      <c r="AI818" s="3" t="b">
        <f t="shared" si="2466"/>
        <v>0</v>
      </c>
      <c r="AJ818" s="3" t="b">
        <f t="shared" si="2466"/>
        <v>0</v>
      </c>
      <c r="AK818" s="3" t="b">
        <f t="shared" si="2466"/>
        <v>0</v>
      </c>
      <c r="AL818" s="3" t="b">
        <f t="shared" si="2466"/>
        <v>0</v>
      </c>
      <c r="AM818" s="3" t="b">
        <f t="shared" si="2466"/>
        <v>0</v>
      </c>
      <c r="AN818" s="8" t="b">
        <f t="shared" si="2466"/>
        <v>0</v>
      </c>
      <c r="AO818" s="10" t="b">
        <f t="shared" si="11"/>
        <v>0</v>
      </c>
      <c r="AP818" s="3" t="b">
        <f t="shared" ref="AP818:AZ818" si="2467">AND(AO818,C818=P$21)</f>
        <v>0</v>
      </c>
      <c r="AQ818" s="3" t="b">
        <f t="shared" si="2467"/>
        <v>0</v>
      </c>
      <c r="AR818" s="3" t="b">
        <f t="shared" si="2467"/>
        <v>0</v>
      </c>
      <c r="AS818" s="3" t="b">
        <f t="shared" si="2467"/>
        <v>0</v>
      </c>
      <c r="AT818" s="3" t="b">
        <f t="shared" si="2467"/>
        <v>0</v>
      </c>
      <c r="AU818" s="3" t="b">
        <f t="shared" si="2467"/>
        <v>0</v>
      </c>
      <c r="AV818" s="3" t="b">
        <f t="shared" si="2467"/>
        <v>0</v>
      </c>
      <c r="AW818" s="3" t="b">
        <f t="shared" si="2467"/>
        <v>0</v>
      </c>
      <c r="AX818" s="3" t="b">
        <f t="shared" si="2467"/>
        <v>0</v>
      </c>
      <c r="AY818" s="3" t="b">
        <f t="shared" si="2467"/>
        <v>0</v>
      </c>
      <c r="AZ818" s="3" t="b">
        <f t="shared" si="2467"/>
        <v>0</v>
      </c>
    </row>
    <row r="819">
      <c r="A819" s="9" t="s">
        <v>873</v>
      </c>
      <c r="B819" s="3">
        <f t="shared" ref="B819:M819" si="2468">VALUE(MID($A819,B$1,1))</f>
        <v>0</v>
      </c>
      <c r="C819" s="3">
        <f t="shared" si="2468"/>
        <v>0</v>
      </c>
      <c r="D819" s="3">
        <f t="shared" si="2468"/>
        <v>0</v>
      </c>
      <c r="E819" s="3">
        <f t="shared" si="2468"/>
        <v>0</v>
      </c>
      <c r="F819" s="3">
        <f t="shared" si="2468"/>
        <v>0</v>
      </c>
      <c r="G819" s="3">
        <f t="shared" si="2468"/>
        <v>1</v>
      </c>
      <c r="H819" s="3">
        <f t="shared" si="2468"/>
        <v>1</v>
      </c>
      <c r="I819" s="3">
        <f t="shared" si="2468"/>
        <v>0</v>
      </c>
      <c r="J819" s="3">
        <f t="shared" si="2468"/>
        <v>1</v>
      </c>
      <c r="K819" s="3">
        <f t="shared" si="2468"/>
        <v>0</v>
      </c>
      <c r="L819" s="3">
        <f t="shared" si="2468"/>
        <v>1</v>
      </c>
      <c r="M819" s="3">
        <f t="shared" si="2468"/>
        <v>0</v>
      </c>
      <c r="AA819" s="3">
        <f t="shared" si="8"/>
        <v>106</v>
      </c>
      <c r="AB819" s="7" t="b">
        <v>1</v>
      </c>
      <c r="AC819" s="3" t="b">
        <f t="shared" si="9"/>
        <v>1</v>
      </c>
      <c r="AD819" s="3" t="b">
        <f t="shared" ref="AD819:AN819" si="2469">AND(AC819,C819=P$15)</f>
        <v>1</v>
      </c>
      <c r="AE819" s="3" t="b">
        <f t="shared" si="2469"/>
        <v>0</v>
      </c>
      <c r="AF819" s="3" t="b">
        <f t="shared" si="2469"/>
        <v>0</v>
      </c>
      <c r="AG819" s="3" t="b">
        <f t="shared" si="2469"/>
        <v>0</v>
      </c>
      <c r="AH819" s="3" t="b">
        <f t="shared" si="2469"/>
        <v>0</v>
      </c>
      <c r="AI819" s="3" t="b">
        <f t="shared" si="2469"/>
        <v>0</v>
      </c>
      <c r="AJ819" s="3" t="b">
        <f t="shared" si="2469"/>
        <v>0</v>
      </c>
      <c r="AK819" s="3" t="b">
        <f t="shared" si="2469"/>
        <v>0</v>
      </c>
      <c r="AL819" s="3" t="b">
        <f t="shared" si="2469"/>
        <v>0</v>
      </c>
      <c r="AM819" s="3" t="b">
        <f t="shared" si="2469"/>
        <v>0</v>
      </c>
      <c r="AN819" s="8" t="b">
        <f t="shared" si="2469"/>
        <v>0</v>
      </c>
      <c r="AO819" s="10" t="b">
        <f t="shared" si="11"/>
        <v>0</v>
      </c>
      <c r="AP819" s="3" t="b">
        <f t="shared" ref="AP819:AZ819" si="2470">AND(AO819,C819=P$21)</f>
        <v>0</v>
      </c>
      <c r="AQ819" s="3" t="b">
        <f t="shared" si="2470"/>
        <v>0</v>
      </c>
      <c r="AR819" s="3" t="b">
        <f t="shared" si="2470"/>
        <v>0</v>
      </c>
      <c r="AS819" s="3" t="b">
        <f t="shared" si="2470"/>
        <v>0</v>
      </c>
      <c r="AT819" s="3" t="b">
        <f t="shared" si="2470"/>
        <v>0</v>
      </c>
      <c r="AU819" s="3" t="b">
        <f t="shared" si="2470"/>
        <v>0</v>
      </c>
      <c r="AV819" s="3" t="b">
        <f t="shared" si="2470"/>
        <v>0</v>
      </c>
      <c r="AW819" s="3" t="b">
        <f t="shared" si="2470"/>
        <v>0</v>
      </c>
      <c r="AX819" s="3" t="b">
        <f t="shared" si="2470"/>
        <v>0</v>
      </c>
      <c r="AY819" s="3" t="b">
        <f t="shared" si="2470"/>
        <v>0</v>
      </c>
      <c r="AZ819" s="3" t="b">
        <f t="shared" si="2470"/>
        <v>0</v>
      </c>
    </row>
    <row r="820">
      <c r="A820" s="9" t="s">
        <v>874</v>
      </c>
      <c r="B820" s="3">
        <f t="shared" ref="B820:M820" si="2471">VALUE(MID($A820,B$1,1))</f>
        <v>0</v>
      </c>
      <c r="C820" s="3">
        <f t="shared" si="2471"/>
        <v>0</v>
      </c>
      <c r="D820" s="3">
        <f t="shared" si="2471"/>
        <v>1</v>
      </c>
      <c r="E820" s="3">
        <f t="shared" si="2471"/>
        <v>0</v>
      </c>
      <c r="F820" s="3">
        <f t="shared" si="2471"/>
        <v>0</v>
      </c>
      <c r="G820" s="3">
        <f t="shared" si="2471"/>
        <v>1</v>
      </c>
      <c r="H820" s="3">
        <f t="shared" si="2471"/>
        <v>0</v>
      </c>
      <c r="I820" s="3">
        <f t="shared" si="2471"/>
        <v>1</v>
      </c>
      <c r="J820" s="3">
        <f t="shared" si="2471"/>
        <v>0</v>
      </c>
      <c r="K820" s="3">
        <f t="shared" si="2471"/>
        <v>0</v>
      </c>
      <c r="L820" s="3">
        <f t="shared" si="2471"/>
        <v>1</v>
      </c>
      <c r="M820" s="3">
        <f t="shared" si="2471"/>
        <v>1</v>
      </c>
      <c r="AA820" s="3">
        <f t="shared" si="8"/>
        <v>595</v>
      </c>
      <c r="AB820" s="7" t="b">
        <v>1</v>
      </c>
      <c r="AC820" s="3" t="b">
        <f t="shared" si="9"/>
        <v>1</v>
      </c>
      <c r="AD820" s="3" t="b">
        <f t="shared" ref="AD820:AN820" si="2472">AND(AC820,C820=P$15)</f>
        <v>1</v>
      </c>
      <c r="AE820" s="3" t="b">
        <f t="shared" si="2472"/>
        <v>1</v>
      </c>
      <c r="AF820" s="3" t="b">
        <f t="shared" si="2472"/>
        <v>0</v>
      </c>
      <c r="AG820" s="3" t="b">
        <f t="shared" si="2472"/>
        <v>0</v>
      </c>
      <c r="AH820" s="3" t="b">
        <f t="shared" si="2472"/>
        <v>0</v>
      </c>
      <c r="AI820" s="3" t="b">
        <f t="shared" si="2472"/>
        <v>0</v>
      </c>
      <c r="AJ820" s="3" t="b">
        <f t="shared" si="2472"/>
        <v>0</v>
      </c>
      <c r="AK820" s="3" t="b">
        <f t="shared" si="2472"/>
        <v>0</v>
      </c>
      <c r="AL820" s="3" t="b">
        <f t="shared" si="2472"/>
        <v>0</v>
      </c>
      <c r="AM820" s="3" t="b">
        <f t="shared" si="2472"/>
        <v>0</v>
      </c>
      <c r="AN820" s="8" t="b">
        <f t="shared" si="2472"/>
        <v>0</v>
      </c>
      <c r="AO820" s="10" t="b">
        <f t="shared" si="11"/>
        <v>0</v>
      </c>
      <c r="AP820" s="3" t="b">
        <f t="shared" ref="AP820:AZ820" si="2473">AND(AO820,C820=P$21)</f>
        <v>0</v>
      </c>
      <c r="AQ820" s="3" t="b">
        <f t="shared" si="2473"/>
        <v>0</v>
      </c>
      <c r="AR820" s="3" t="b">
        <f t="shared" si="2473"/>
        <v>0</v>
      </c>
      <c r="AS820" s="3" t="b">
        <f t="shared" si="2473"/>
        <v>0</v>
      </c>
      <c r="AT820" s="3" t="b">
        <f t="shared" si="2473"/>
        <v>0</v>
      </c>
      <c r="AU820" s="3" t="b">
        <f t="shared" si="2473"/>
        <v>0</v>
      </c>
      <c r="AV820" s="3" t="b">
        <f t="shared" si="2473"/>
        <v>0</v>
      </c>
      <c r="AW820" s="3" t="b">
        <f t="shared" si="2473"/>
        <v>0</v>
      </c>
      <c r="AX820" s="3" t="b">
        <f t="shared" si="2473"/>
        <v>0</v>
      </c>
      <c r="AY820" s="3" t="b">
        <f t="shared" si="2473"/>
        <v>0</v>
      </c>
      <c r="AZ820" s="3" t="b">
        <f t="shared" si="2473"/>
        <v>0</v>
      </c>
    </row>
    <row r="821">
      <c r="A821" s="9" t="s">
        <v>875</v>
      </c>
      <c r="B821" s="3">
        <f t="shared" ref="B821:M821" si="2474">VALUE(MID($A821,B$1,1))</f>
        <v>0</v>
      </c>
      <c r="C821" s="3">
        <f t="shared" si="2474"/>
        <v>0</v>
      </c>
      <c r="D821" s="3">
        <f t="shared" si="2474"/>
        <v>1</v>
      </c>
      <c r="E821" s="3">
        <f t="shared" si="2474"/>
        <v>0</v>
      </c>
      <c r="F821" s="3">
        <f t="shared" si="2474"/>
        <v>0</v>
      </c>
      <c r="G821" s="3">
        <f t="shared" si="2474"/>
        <v>0</v>
      </c>
      <c r="H821" s="3">
        <f t="shared" si="2474"/>
        <v>0</v>
      </c>
      <c r="I821" s="3">
        <f t="shared" si="2474"/>
        <v>1</v>
      </c>
      <c r="J821" s="3">
        <f t="shared" si="2474"/>
        <v>1</v>
      </c>
      <c r="K821" s="3">
        <f t="shared" si="2474"/>
        <v>0</v>
      </c>
      <c r="L821" s="3">
        <f t="shared" si="2474"/>
        <v>0</v>
      </c>
      <c r="M821" s="3">
        <f t="shared" si="2474"/>
        <v>1</v>
      </c>
      <c r="AA821" s="3">
        <f t="shared" si="8"/>
        <v>537</v>
      </c>
      <c r="AB821" s="7" t="b">
        <v>1</v>
      </c>
      <c r="AC821" s="3" t="b">
        <f t="shared" si="9"/>
        <v>1</v>
      </c>
      <c r="AD821" s="3" t="b">
        <f t="shared" ref="AD821:AN821" si="2475">AND(AC821,C821=P$15)</f>
        <v>1</v>
      </c>
      <c r="AE821" s="3" t="b">
        <f t="shared" si="2475"/>
        <v>1</v>
      </c>
      <c r="AF821" s="3" t="b">
        <f t="shared" si="2475"/>
        <v>0</v>
      </c>
      <c r="AG821" s="3" t="b">
        <f t="shared" si="2475"/>
        <v>0</v>
      </c>
      <c r="AH821" s="3" t="b">
        <f t="shared" si="2475"/>
        <v>0</v>
      </c>
      <c r="AI821" s="3" t="b">
        <f t="shared" si="2475"/>
        <v>0</v>
      </c>
      <c r="AJ821" s="3" t="b">
        <f t="shared" si="2475"/>
        <v>0</v>
      </c>
      <c r="AK821" s="3" t="b">
        <f t="shared" si="2475"/>
        <v>0</v>
      </c>
      <c r="AL821" s="3" t="b">
        <f t="shared" si="2475"/>
        <v>0</v>
      </c>
      <c r="AM821" s="3" t="b">
        <f t="shared" si="2475"/>
        <v>0</v>
      </c>
      <c r="AN821" s="8" t="b">
        <f t="shared" si="2475"/>
        <v>0</v>
      </c>
      <c r="AO821" s="10" t="b">
        <f t="shared" si="11"/>
        <v>0</v>
      </c>
      <c r="AP821" s="3" t="b">
        <f t="shared" ref="AP821:AZ821" si="2476">AND(AO821,C821=P$21)</f>
        <v>0</v>
      </c>
      <c r="AQ821" s="3" t="b">
        <f t="shared" si="2476"/>
        <v>0</v>
      </c>
      <c r="AR821" s="3" t="b">
        <f t="shared" si="2476"/>
        <v>0</v>
      </c>
      <c r="AS821" s="3" t="b">
        <f t="shared" si="2476"/>
        <v>0</v>
      </c>
      <c r="AT821" s="3" t="b">
        <f t="shared" si="2476"/>
        <v>0</v>
      </c>
      <c r="AU821" s="3" t="b">
        <f t="shared" si="2476"/>
        <v>0</v>
      </c>
      <c r="AV821" s="3" t="b">
        <f t="shared" si="2476"/>
        <v>0</v>
      </c>
      <c r="AW821" s="3" t="b">
        <f t="shared" si="2476"/>
        <v>0</v>
      </c>
      <c r="AX821" s="3" t="b">
        <f t="shared" si="2476"/>
        <v>0</v>
      </c>
      <c r="AY821" s="3" t="b">
        <f t="shared" si="2476"/>
        <v>0</v>
      </c>
      <c r="AZ821" s="3" t="b">
        <f t="shared" si="2476"/>
        <v>0</v>
      </c>
    </row>
    <row r="822">
      <c r="A822" s="9" t="s">
        <v>876</v>
      </c>
      <c r="B822" s="3">
        <f t="shared" ref="B822:M822" si="2477">VALUE(MID($A822,B$1,1))</f>
        <v>0</v>
      </c>
      <c r="C822" s="3">
        <f t="shared" si="2477"/>
        <v>0</v>
      </c>
      <c r="D822" s="3">
        <f t="shared" si="2477"/>
        <v>1</v>
      </c>
      <c r="E822" s="3">
        <f t="shared" si="2477"/>
        <v>1</v>
      </c>
      <c r="F822" s="3">
        <f t="shared" si="2477"/>
        <v>1</v>
      </c>
      <c r="G822" s="3">
        <f t="shared" si="2477"/>
        <v>0</v>
      </c>
      <c r="H822" s="3">
        <f t="shared" si="2477"/>
        <v>0</v>
      </c>
      <c r="I822" s="3">
        <f t="shared" si="2477"/>
        <v>1</v>
      </c>
      <c r="J822" s="3">
        <f t="shared" si="2477"/>
        <v>1</v>
      </c>
      <c r="K822" s="3">
        <f t="shared" si="2477"/>
        <v>1</v>
      </c>
      <c r="L822" s="3">
        <f t="shared" si="2477"/>
        <v>1</v>
      </c>
      <c r="M822" s="3">
        <f t="shared" si="2477"/>
        <v>1</v>
      </c>
      <c r="AA822" s="3">
        <f t="shared" si="8"/>
        <v>927</v>
      </c>
      <c r="AB822" s="7" t="b">
        <v>1</v>
      </c>
      <c r="AC822" s="3" t="b">
        <f t="shared" si="9"/>
        <v>1</v>
      </c>
      <c r="AD822" s="3" t="b">
        <f t="shared" ref="AD822:AN822" si="2478">AND(AC822,C822=P$15)</f>
        <v>1</v>
      </c>
      <c r="AE822" s="3" t="b">
        <f t="shared" si="2478"/>
        <v>1</v>
      </c>
      <c r="AF822" s="3" t="b">
        <f t="shared" si="2478"/>
        <v>1</v>
      </c>
      <c r="AG822" s="3" t="b">
        <f t="shared" si="2478"/>
        <v>0</v>
      </c>
      <c r="AH822" s="3" t="b">
        <f t="shared" si="2478"/>
        <v>0</v>
      </c>
      <c r="AI822" s="3" t="b">
        <f t="shared" si="2478"/>
        <v>0</v>
      </c>
      <c r="AJ822" s="3" t="b">
        <f t="shared" si="2478"/>
        <v>0</v>
      </c>
      <c r="AK822" s="3" t="b">
        <f t="shared" si="2478"/>
        <v>0</v>
      </c>
      <c r="AL822" s="3" t="b">
        <f t="shared" si="2478"/>
        <v>0</v>
      </c>
      <c r="AM822" s="3" t="b">
        <f t="shared" si="2478"/>
        <v>0</v>
      </c>
      <c r="AN822" s="8" t="b">
        <f t="shared" si="2478"/>
        <v>0</v>
      </c>
      <c r="AO822" s="10" t="b">
        <f t="shared" si="11"/>
        <v>0</v>
      </c>
      <c r="AP822" s="3" t="b">
        <f t="shared" ref="AP822:AZ822" si="2479">AND(AO822,C822=P$21)</f>
        <v>0</v>
      </c>
      <c r="AQ822" s="3" t="b">
        <f t="shared" si="2479"/>
        <v>0</v>
      </c>
      <c r="AR822" s="3" t="b">
        <f t="shared" si="2479"/>
        <v>0</v>
      </c>
      <c r="AS822" s="3" t="b">
        <f t="shared" si="2479"/>
        <v>0</v>
      </c>
      <c r="AT822" s="3" t="b">
        <f t="shared" si="2479"/>
        <v>0</v>
      </c>
      <c r="AU822" s="3" t="b">
        <f t="shared" si="2479"/>
        <v>0</v>
      </c>
      <c r="AV822" s="3" t="b">
        <f t="shared" si="2479"/>
        <v>0</v>
      </c>
      <c r="AW822" s="3" t="b">
        <f t="shared" si="2479"/>
        <v>0</v>
      </c>
      <c r="AX822" s="3" t="b">
        <f t="shared" si="2479"/>
        <v>0</v>
      </c>
      <c r="AY822" s="3" t="b">
        <f t="shared" si="2479"/>
        <v>0</v>
      </c>
      <c r="AZ822" s="3" t="b">
        <f t="shared" si="2479"/>
        <v>0</v>
      </c>
    </row>
    <row r="823">
      <c r="A823" s="9" t="s">
        <v>877</v>
      </c>
      <c r="B823" s="3">
        <f t="shared" ref="B823:M823" si="2480">VALUE(MID($A823,B$1,1))</f>
        <v>0</v>
      </c>
      <c r="C823" s="3">
        <f t="shared" si="2480"/>
        <v>1</v>
      </c>
      <c r="D823" s="3">
        <f t="shared" si="2480"/>
        <v>1</v>
      </c>
      <c r="E823" s="3">
        <f t="shared" si="2480"/>
        <v>1</v>
      </c>
      <c r="F823" s="3">
        <f t="shared" si="2480"/>
        <v>0</v>
      </c>
      <c r="G823" s="3">
        <f t="shared" si="2480"/>
        <v>1</v>
      </c>
      <c r="H823" s="3">
        <f t="shared" si="2480"/>
        <v>1</v>
      </c>
      <c r="I823" s="3">
        <f t="shared" si="2480"/>
        <v>1</v>
      </c>
      <c r="J823" s="3">
        <f t="shared" si="2480"/>
        <v>1</v>
      </c>
      <c r="K823" s="3">
        <f t="shared" si="2480"/>
        <v>1</v>
      </c>
      <c r="L823" s="3">
        <f t="shared" si="2480"/>
        <v>0</v>
      </c>
      <c r="M823" s="3">
        <f t="shared" si="2480"/>
        <v>0</v>
      </c>
      <c r="AA823" s="3">
        <f t="shared" si="8"/>
        <v>1916</v>
      </c>
      <c r="AB823" s="7" t="b">
        <v>1</v>
      </c>
      <c r="AC823" s="3" t="b">
        <f t="shared" si="9"/>
        <v>1</v>
      </c>
      <c r="AD823" s="3" t="b">
        <f t="shared" ref="AD823:AN823" si="2481">AND(AC823,C823=P$15)</f>
        <v>0</v>
      </c>
      <c r="AE823" s="3" t="b">
        <f t="shared" si="2481"/>
        <v>0</v>
      </c>
      <c r="AF823" s="3" t="b">
        <f t="shared" si="2481"/>
        <v>0</v>
      </c>
      <c r="AG823" s="3" t="b">
        <f t="shared" si="2481"/>
        <v>0</v>
      </c>
      <c r="AH823" s="3" t="b">
        <f t="shared" si="2481"/>
        <v>0</v>
      </c>
      <c r="AI823" s="3" t="b">
        <f t="shared" si="2481"/>
        <v>0</v>
      </c>
      <c r="AJ823" s="3" t="b">
        <f t="shared" si="2481"/>
        <v>0</v>
      </c>
      <c r="AK823" s="3" t="b">
        <f t="shared" si="2481"/>
        <v>0</v>
      </c>
      <c r="AL823" s="3" t="b">
        <f t="shared" si="2481"/>
        <v>0</v>
      </c>
      <c r="AM823" s="3" t="b">
        <f t="shared" si="2481"/>
        <v>0</v>
      </c>
      <c r="AN823" s="8" t="b">
        <f t="shared" si="2481"/>
        <v>0</v>
      </c>
      <c r="AO823" s="10" t="b">
        <f t="shared" si="11"/>
        <v>0</v>
      </c>
      <c r="AP823" s="3" t="b">
        <f t="shared" ref="AP823:AZ823" si="2482">AND(AO823,C823=P$21)</f>
        <v>0</v>
      </c>
      <c r="AQ823" s="3" t="b">
        <f t="shared" si="2482"/>
        <v>0</v>
      </c>
      <c r="AR823" s="3" t="b">
        <f t="shared" si="2482"/>
        <v>0</v>
      </c>
      <c r="AS823" s="3" t="b">
        <f t="shared" si="2482"/>
        <v>0</v>
      </c>
      <c r="AT823" s="3" t="b">
        <f t="shared" si="2482"/>
        <v>0</v>
      </c>
      <c r="AU823" s="3" t="b">
        <f t="shared" si="2482"/>
        <v>0</v>
      </c>
      <c r="AV823" s="3" t="b">
        <f t="shared" si="2482"/>
        <v>0</v>
      </c>
      <c r="AW823" s="3" t="b">
        <f t="shared" si="2482"/>
        <v>0</v>
      </c>
      <c r="AX823" s="3" t="b">
        <f t="shared" si="2482"/>
        <v>0</v>
      </c>
      <c r="AY823" s="3" t="b">
        <f t="shared" si="2482"/>
        <v>0</v>
      </c>
      <c r="AZ823" s="3" t="b">
        <f t="shared" si="2482"/>
        <v>0</v>
      </c>
    </row>
    <row r="824">
      <c r="A824" s="9" t="s">
        <v>878</v>
      </c>
      <c r="B824" s="3">
        <f t="shared" ref="B824:M824" si="2483">VALUE(MID($A824,B$1,1))</f>
        <v>0</v>
      </c>
      <c r="C824" s="3">
        <f t="shared" si="2483"/>
        <v>1</v>
      </c>
      <c r="D824" s="3">
        <f t="shared" si="2483"/>
        <v>1</v>
      </c>
      <c r="E824" s="3">
        <f t="shared" si="2483"/>
        <v>0</v>
      </c>
      <c r="F824" s="3">
        <f t="shared" si="2483"/>
        <v>0</v>
      </c>
      <c r="G824" s="3">
        <f t="shared" si="2483"/>
        <v>0</v>
      </c>
      <c r="H824" s="3">
        <f t="shared" si="2483"/>
        <v>1</v>
      </c>
      <c r="I824" s="3">
        <f t="shared" si="2483"/>
        <v>0</v>
      </c>
      <c r="J824" s="3">
        <f t="shared" si="2483"/>
        <v>0</v>
      </c>
      <c r="K824" s="3">
        <f t="shared" si="2483"/>
        <v>1</v>
      </c>
      <c r="L824" s="3">
        <f t="shared" si="2483"/>
        <v>0</v>
      </c>
      <c r="M824" s="3">
        <f t="shared" si="2483"/>
        <v>0</v>
      </c>
      <c r="AA824" s="3">
        <f t="shared" si="8"/>
        <v>1572</v>
      </c>
      <c r="AB824" s="7" t="b">
        <v>1</v>
      </c>
      <c r="AC824" s="3" t="b">
        <f t="shared" si="9"/>
        <v>1</v>
      </c>
      <c r="AD824" s="3" t="b">
        <f t="shared" ref="AD824:AN824" si="2484">AND(AC824,C824=P$15)</f>
        <v>0</v>
      </c>
      <c r="AE824" s="3" t="b">
        <f t="shared" si="2484"/>
        <v>0</v>
      </c>
      <c r="AF824" s="3" t="b">
        <f t="shared" si="2484"/>
        <v>0</v>
      </c>
      <c r="AG824" s="3" t="b">
        <f t="shared" si="2484"/>
        <v>0</v>
      </c>
      <c r="AH824" s="3" t="b">
        <f t="shared" si="2484"/>
        <v>0</v>
      </c>
      <c r="AI824" s="3" t="b">
        <f t="shared" si="2484"/>
        <v>0</v>
      </c>
      <c r="AJ824" s="3" t="b">
        <f t="shared" si="2484"/>
        <v>0</v>
      </c>
      <c r="AK824" s="3" t="b">
        <f t="shared" si="2484"/>
        <v>0</v>
      </c>
      <c r="AL824" s="3" t="b">
        <f t="shared" si="2484"/>
        <v>0</v>
      </c>
      <c r="AM824" s="3" t="b">
        <f t="shared" si="2484"/>
        <v>0</v>
      </c>
      <c r="AN824" s="8" t="b">
        <f t="shared" si="2484"/>
        <v>0</v>
      </c>
      <c r="AO824" s="10" t="b">
        <f t="shared" si="11"/>
        <v>0</v>
      </c>
      <c r="AP824" s="3" t="b">
        <f t="shared" ref="AP824:AZ824" si="2485">AND(AO824,C824=P$21)</f>
        <v>0</v>
      </c>
      <c r="AQ824" s="3" t="b">
        <f t="shared" si="2485"/>
        <v>0</v>
      </c>
      <c r="AR824" s="3" t="b">
        <f t="shared" si="2485"/>
        <v>0</v>
      </c>
      <c r="AS824" s="3" t="b">
        <f t="shared" si="2485"/>
        <v>0</v>
      </c>
      <c r="AT824" s="3" t="b">
        <f t="shared" si="2485"/>
        <v>0</v>
      </c>
      <c r="AU824" s="3" t="b">
        <f t="shared" si="2485"/>
        <v>0</v>
      </c>
      <c r="AV824" s="3" t="b">
        <f t="shared" si="2485"/>
        <v>0</v>
      </c>
      <c r="AW824" s="3" t="b">
        <f t="shared" si="2485"/>
        <v>0</v>
      </c>
      <c r="AX824" s="3" t="b">
        <f t="shared" si="2485"/>
        <v>0</v>
      </c>
      <c r="AY824" s="3" t="b">
        <f t="shared" si="2485"/>
        <v>0</v>
      </c>
      <c r="AZ824" s="3" t="b">
        <f t="shared" si="2485"/>
        <v>0</v>
      </c>
    </row>
    <row r="825">
      <c r="A825" s="9" t="s">
        <v>879</v>
      </c>
      <c r="B825" s="3">
        <f t="shared" ref="B825:M825" si="2486">VALUE(MID($A825,B$1,1))</f>
        <v>0</v>
      </c>
      <c r="C825" s="3">
        <f t="shared" si="2486"/>
        <v>1</v>
      </c>
      <c r="D825" s="3">
        <f t="shared" si="2486"/>
        <v>0</v>
      </c>
      <c r="E825" s="3">
        <f t="shared" si="2486"/>
        <v>0</v>
      </c>
      <c r="F825" s="3">
        <f t="shared" si="2486"/>
        <v>1</v>
      </c>
      <c r="G825" s="3">
        <f t="shared" si="2486"/>
        <v>1</v>
      </c>
      <c r="H825" s="3">
        <f t="shared" si="2486"/>
        <v>0</v>
      </c>
      <c r="I825" s="3">
        <f t="shared" si="2486"/>
        <v>0</v>
      </c>
      <c r="J825" s="3">
        <f t="shared" si="2486"/>
        <v>1</v>
      </c>
      <c r="K825" s="3">
        <f t="shared" si="2486"/>
        <v>1</v>
      </c>
      <c r="L825" s="3">
        <f t="shared" si="2486"/>
        <v>0</v>
      </c>
      <c r="M825" s="3">
        <f t="shared" si="2486"/>
        <v>1</v>
      </c>
      <c r="AA825" s="3">
        <f t="shared" si="8"/>
        <v>1229</v>
      </c>
      <c r="AB825" s="7" t="b">
        <v>1</v>
      </c>
      <c r="AC825" s="3" t="b">
        <f t="shared" si="9"/>
        <v>1</v>
      </c>
      <c r="AD825" s="3" t="b">
        <f t="shared" ref="AD825:AN825" si="2487">AND(AC825,C825=P$15)</f>
        <v>0</v>
      </c>
      <c r="AE825" s="3" t="b">
        <f t="shared" si="2487"/>
        <v>0</v>
      </c>
      <c r="AF825" s="3" t="b">
        <f t="shared" si="2487"/>
        <v>0</v>
      </c>
      <c r="AG825" s="3" t="b">
        <f t="shared" si="2487"/>
        <v>0</v>
      </c>
      <c r="AH825" s="3" t="b">
        <f t="shared" si="2487"/>
        <v>0</v>
      </c>
      <c r="AI825" s="3" t="b">
        <f t="shared" si="2487"/>
        <v>0</v>
      </c>
      <c r="AJ825" s="3" t="b">
        <f t="shared" si="2487"/>
        <v>0</v>
      </c>
      <c r="AK825" s="3" t="b">
        <f t="shared" si="2487"/>
        <v>0</v>
      </c>
      <c r="AL825" s="3" t="b">
        <f t="shared" si="2487"/>
        <v>0</v>
      </c>
      <c r="AM825" s="3" t="b">
        <f t="shared" si="2487"/>
        <v>0</v>
      </c>
      <c r="AN825" s="8" t="b">
        <f t="shared" si="2487"/>
        <v>0</v>
      </c>
      <c r="AO825" s="10" t="b">
        <f t="shared" si="11"/>
        <v>0</v>
      </c>
      <c r="AP825" s="3" t="b">
        <f t="shared" ref="AP825:AZ825" si="2488">AND(AO825,C825=P$21)</f>
        <v>0</v>
      </c>
      <c r="AQ825" s="3" t="b">
        <f t="shared" si="2488"/>
        <v>0</v>
      </c>
      <c r="AR825" s="3" t="b">
        <f t="shared" si="2488"/>
        <v>0</v>
      </c>
      <c r="AS825" s="3" t="b">
        <f t="shared" si="2488"/>
        <v>0</v>
      </c>
      <c r="AT825" s="3" t="b">
        <f t="shared" si="2488"/>
        <v>0</v>
      </c>
      <c r="AU825" s="3" t="b">
        <f t="shared" si="2488"/>
        <v>0</v>
      </c>
      <c r="AV825" s="3" t="b">
        <f t="shared" si="2488"/>
        <v>0</v>
      </c>
      <c r="AW825" s="3" t="b">
        <f t="shared" si="2488"/>
        <v>0</v>
      </c>
      <c r="AX825" s="3" t="b">
        <f t="shared" si="2488"/>
        <v>0</v>
      </c>
      <c r="AY825" s="3" t="b">
        <f t="shared" si="2488"/>
        <v>0</v>
      </c>
      <c r="AZ825" s="3" t="b">
        <f t="shared" si="2488"/>
        <v>0</v>
      </c>
    </row>
    <row r="826">
      <c r="A826" s="9" t="s">
        <v>880</v>
      </c>
      <c r="B826" s="3">
        <f t="shared" ref="B826:M826" si="2489">VALUE(MID($A826,B$1,1))</f>
        <v>1</v>
      </c>
      <c r="C826" s="3">
        <f t="shared" si="2489"/>
        <v>1</v>
      </c>
      <c r="D826" s="3">
        <f t="shared" si="2489"/>
        <v>1</v>
      </c>
      <c r="E826" s="3">
        <f t="shared" si="2489"/>
        <v>1</v>
      </c>
      <c r="F826" s="3">
        <f t="shared" si="2489"/>
        <v>1</v>
      </c>
      <c r="G826" s="3">
        <f t="shared" si="2489"/>
        <v>1</v>
      </c>
      <c r="H826" s="3">
        <f t="shared" si="2489"/>
        <v>0</v>
      </c>
      <c r="I826" s="3">
        <f t="shared" si="2489"/>
        <v>1</v>
      </c>
      <c r="J826" s="3">
        <f t="shared" si="2489"/>
        <v>0</v>
      </c>
      <c r="K826" s="3">
        <f t="shared" si="2489"/>
        <v>0</v>
      </c>
      <c r="L826" s="3">
        <f t="shared" si="2489"/>
        <v>0</v>
      </c>
      <c r="M826" s="3">
        <f t="shared" si="2489"/>
        <v>0</v>
      </c>
      <c r="AA826" s="3">
        <f t="shared" si="8"/>
        <v>4048</v>
      </c>
      <c r="AB826" s="7" t="b">
        <v>1</v>
      </c>
      <c r="AC826" s="3" t="b">
        <f t="shared" si="9"/>
        <v>0</v>
      </c>
      <c r="AD826" s="3" t="b">
        <f t="shared" ref="AD826:AN826" si="2490">AND(AC826,C826=P$15)</f>
        <v>0</v>
      </c>
      <c r="AE826" s="3" t="b">
        <f t="shared" si="2490"/>
        <v>0</v>
      </c>
      <c r="AF826" s="3" t="b">
        <f t="shared" si="2490"/>
        <v>0</v>
      </c>
      <c r="AG826" s="3" t="b">
        <f t="shared" si="2490"/>
        <v>0</v>
      </c>
      <c r="AH826" s="3" t="b">
        <f t="shared" si="2490"/>
        <v>0</v>
      </c>
      <c r="AI826" s="3" t="b">
        <f t="shared" si="2490"/>
        <v>0</v>
      </c>
      <c r="AJ826" s="3" t="b">
        <f t="shared" si="2490"/>
        <v>0</v>
      </c>
      <c r="AK826" s="3" t="b">
        <f t="shared" si="2490"/>
        <v>0</v>
      </c>
      <c r="AL826" s="3" t="b">
        <f t="shared" si="2490"/>
        <v>0</v>
      </c>
      <c r="AM826" s="3" t="b">
        <f t="shared" si="2490"/>
        <v>0</v>
      </c>
      <c r="AN826" s="8" t="b">
        <f t="shared" si="2490"/>
        <v>0</v>
      </c>
      <c r="AO826" s="10" t="b">
        <f t="shared" si="11"/>
        <v>1</v>
      </c>
      <c r="AP826" s="3" t="b">
        <f t="shared" ref="AP826:AZ826" si="2491">AND(AO826,C826=P$21)</f>
        <v>0</v>
      </c>
      <c r="AQ826" s="3" t="b">
        <f t="shared" si="2491"/>
        <v>0</v>
      </c>
      <c r="AR826" s="3" t="b">
        <f t="shared" si="2491"/>
        <v>0</v>
      </c>
      <c r="AS826" s="3" t="b">
        <f t="shared" si="2491"/>
        <v>0</v>
      </c>
      <c r="AT826" s="3" t="b">
        <f t="shared" si="2491"/>
        <v>0</v>
      </c>
      <c r="AU826" s="3" t="b">
        <f t="shared" si="2491"/>
        <v>0</v>
      </c>
      <c r="AV826" s="3" t="b">
        <f t="shared" si="2491"/>
        <v>0</v>
      </c>
      <c r="AW826" s="3" t="b">
        <f t="shared" si="2491"/>
        <v>0</v>
      </c>
      <c r="AX826" s="3" t="b">
        <f t="shared" si="2491"/>
        <v>0</v>
      </c>
      <c r="AY826" s="3" t="b">
        <f t="shared" si="2491"/>
        <v>0</v>
      </c>
      <c r="AZ826" s="3" t="b">
        <f t="shared" si="2491"/>
        <v>0</v>
      </c>
    </row>
    <row r="827">
      <c r="A827" s="9" t="s">
        <v>881</v>
      </c>
      <c r="B827" s="3">
        <f t="shared" ref="B827:M827" si="2492">VALUE(MID($A827,B$1,1))</f>
        <v>0</v>
      </c>
      <c r="C827" s="3">
        <f t="shared" si="2492"/>
        <v>1</v>
      </c>
      <c r="D827" s="3">
        <f t="shared" si="2492"/>
        <v>0</v>
      </c>
      <c r="E827" s="3">
        <f t="shared" si="2492"/>
        <v>0</v>
      </c>
      <c r="F827" s="3">
        <f t="shared" si="2492"/>
        <v>1</v>
      </c>
      <c r="G827" s="3">
        <f t="shared" si="2492"/>
        <v>0</v>
      </c>
      <c r="H827" s="3">
        <f t="shared" si="2492"/>
        <v>1</v>
      </c>
      <c r="I827" s="3">
        <f t="shared" si="2492"/>
        <v>0</v>
      </c>
      <c r="J827" s="3">
        <f t="shared" si="2492"/>
        <v>0</v>
      </c>
      <c r="K827" s="3">
        <f t="shared" si="2492"/>
        <v>0</v>
      </c>
      <c r="L827" s="3">
        <f t="shared" si="2492"/>
        <v>0</v>
      </c>
      <c r="M827" s="3">
        <f t="shared" si="2492"/>
        <v>0</v>
      </c>
      <c r="AA827" s="3">
        <f t="shared" si="8"/>
        <v>1184</v>
      </c>
      <c r="AB827" s="7" t="b">
        <v>1</v>
      </c>
      <c r="AC827" s="3" t="b">
        <f t="shared" si="9"/>
        <v>1</v>
      </c>
      <c r="AD827" s="3" t="b">
        <f t="shared" ref="AD827:AN827" si="2493">AND(AC827,C827=P$15)</f>
        <v>0</v>
      </c>
      <c r="AE827" s="3" t="b">
        <f t="shared" si="2493"/>
        <v>0</v>
      </c>
      <c r="AF827" s="3" t="b">
        <f t="shared" si="2493"/>
        <v>0</v>
      </c>
      <c r="AG827" s="3" t="b">
        <f t="shared" si="2493"/>
        <v>0</v>
      </c>
      <c r="AH827" s="3" t="b">
        <f t="shared" si="2493"/>
        <v>0</v>
      </c>
      <c r="AI827" s="3" t="b">
        <f t="shared" si="2493"/>
        <v>0</v>
      </c>
      <c r="AJ827" s="3" t="b">
        <f t="shared" si="2493"/>
        <v>0</v>
      </c>
      <c r="AK827" s="3" t="b">
        <f t="shared" si="2493"/>
        <v>0</v>
      </c>
      <c r="AL827" s="3" t="b">
        <f t="shared" si="2493"/>
        <v>0</v>
      </c>
      <c r="AM827" s="3" t="b">
        <f t="shared" si="2493"/>
        <v>0</v>
      </c>
      <c r="AN827" s="8" t="b">
        <f t="shared" si="2493"/>
        <v>0</v>
      </c>
      <c r="AO827" s="10" t="b">
        <f t="shared" si="11"/>
        <v>0</v>
      </c>
      <c r="AP827" s="3" t="b">
        <f t="shared" ref="AP827:AZ827" si="2494">AND(AO827,C827=P$21)</f>
        <v>0</v>
      </c>
      <c r="AQ827" s="3" t="b">
        <f t="shared" si="2494"/>
        <v>0</v>
      </c>
      <c r="AR827" s="3" t="b">
        <f t="shared" si="2494"/>
        <v>0</v>
      </c>
      <c r="AS827" s="3" t="b">
        <f t="shared" si="2494"/>
        <v>0</v>
      </c>
      <c r="AT827" s="3" t="b">
        <f t="shared" si="2494"/>
        <v>0</v>
      </c>
      <c r="AU827" s="3" t="b">
        <f t="shared" si="2494"/>
        <v>0</v>
      </c>
      <c r="AV827" s="3" t="b">
        <f t="shared" si="2494"/>
        <v>0</v>
      </c>
      <c r="AW827" s="3" t="b">
        <f t="shared" si="2494"/>
        <v>0</v>
      </c>
      <c r="AX827" s="3" t="b">
        <f t="shared" si="2494"/>
        <v>0</v>
      </c>
      <c r="AY827" s="3" t="b">
        <f t="shared" si="2494"/>
        <v>0</v>
      </c>
      <c r="AZ827" s="3" t="b">
        <f t="shared" si="2494"/>
        <v>0</v>
      </c>
    </row>
    <row r="828">
      <c r="A828" s="9" t="s">
        <v>882</v>
      </c>
      <c r="B828" s="3">
        <f t="shared" ref="B828:M828" si="2495">VALUE(MID($A828,B$1,1))</f>
        <v>0</v>
      </c>
      <c r="C828" s="3">
        <f t="shared" si="2495"/>
        <v>1</v>
      </c>
      <c r="D828" s="3">
        <f t="shared" si="2495"/>
        <v>0</v>
      </c>
      <c r="E828" s="3">
        <f t="shared" si="2495"/>
        <v>0</v>
      </c>
      <c r="F828" s="3">
        <f t="shared" si="2495"/>
        <v>1</v>
      </c>
      <c r="G828" s="3">
        <f t="shared" si="2495"/>
        <v>1</v>
      </c>
      <c r="H828" s="3">
        <f t="shared" si="2495"/>
        <v>1</v>
      </c>
      <c r="I828" s="3">
        <f t="shared" si="2495"/>
        <v>1</v>
      </c>
      <c r="J828" s="3">
        <f t="shared" si="2495"/>
        <v>0</v>
      </c>
      <c r="K828" s="3">
        <f t="shared" si="2495"/>
        <v>0</v>
      </c>
      <c r="L828" s="3">
        <f t="shared" si="2495"/>
        <v>1</v>
      </c>
      <c r="M828" s="3">
        <f t="shared" si="2495"/>
        <v>0</v>
      </c>
      <c r="AA828" s="3">
        <f t="shared" si="8"/>
        <v>1266</v>
      </c>
      <c r="AB828" s="7" t="b">
        <v>1</v>
      </c>
      <c r="AC828" s="3" t="b">
        <f t="shared" si="9"/>
        <v>1</v>
      </c>
      <c r="AD828" s="3" t="b">
        <f t="shared" ref="AD828:AN828" si="2496">AND(AC828,C828=P$15)</f>
        <v>0</v>
      </c>
      <c r="AE828" s="3" t="b">
        <f t="shared" si="2496"/>
        <v>0</v>
      </c>
      <c r="AF828" s="3" t="b">
        <f t="shared" si="2496"/>
        <v>0</v>
      </c>
      <c r="AG828" s="3" t="b">
        <f t="shared" si="2496"/>
        <v>0</v>
      </c>
      <c r="AH828" s="3" t="b">
        <f t="shared" si="2496"/>
        <v>0</v>
      </c>
      <c r="AI828" s="3" t="b">
        <f t="shared" si="2496"/>
        <v>0</v>
      </c>
      <c r="AJ828" s="3" t="b">
        <f t="shared" si="2496"/>
        <v>0</v>
      </c>
      <c r="AK828" s="3" t="b">
        <f t="shared" si="2496"/>
        <v>0</v>
      </c>
      <c r="AL828" s="3" t="b">
        <f t="shared" si="2496"/>
        <v>0</v>
      </c>
      <c r="AM828" s="3" t="b">
        <f t="shared" si="2496"/>
        <v>0</v>
      </c>
      <c r="AN828" s="8" t="b">
        <f t="shared" si="2496"/>
        <v>0</v>
      </c>
      <c r="AO828" s="10" t="b">
        <f t="shared" si="11"/>
        <v>0</v>
      </c>
      <c r="AP828" s="3" t="b">
        <f t="shared" ref="AP828:AZ828" si="2497">AND(AO828,C828=P$21)</f>
        <v>0</v>
      </c>
      <c r="AQ828" s="3" t="b">
        <f t="shared" si="2497"/>
        <v>0</v>
      </c>
      <c r="AR828" s="3" t="b">
        <f t="shared" si="2497"/>
        <v>0</v>
      </c>
      <c r="AS828" s="3" t="b">
        <f t="shared" si="2497"/>
        <v>0</v>
      </c>
      <c r="AT828" s="3" t="b">
        <f t="shared" si="2497"/>
        <v>0</v>
      </c>
      <c r="AU828" s="3" t="b">
        <f t="shared" si="2497"/>
        <v>0</v>
      </c>
      <c r="AV828" s="3" t="b">
        <f t="shared" si="2497"/>
        <v>0</v>
      </c>
      <c r="AW828" s="3" t="b">
        <f t="shared" si="2497"/>
        <v>0</v>
      </c>
      <c r="AX828" s="3" t="b">
        <f t="shared" si="2497"/>
        <v>0</v>
      </c>
      <c r="AY828" s="3" t="b">
        <f t="shared" si="2497"/>
        <v>0</v>
      </c>
      <c r="AZ828" s="3" t="b">
        <f t="shared" si="2497"/>
        <v>0</v>
      </c>
    </row>
    <row r="829">
      <c r="A829" s="9" t="s">
        <v>883</v>
      </c>
      <c r="B829" s="3">
        <f t="shared" ref="B829:M829" si="2498">VALUE(MID($A829,B$1,1))</f>
        <v>0</v>
      </c>
      <c r="C829" s="3">
        <f t="shared" si="2498"/>
        <v>1</v>
      </c>
      <c r="D829" s="3">
        <f t="shared" si="2498"/>
        <v>1</v>
      </c>
      <c r="E829" s="3">
        <f t="shared" si="2498"/>
        <v>1</v>
      </c>
      <c r="F829" s="3">
        <f t="shared" si="2498"/>
        <v>0</v>
      </c>
      <c r="G829" s="3">
        <f t="shared" si="2498"/>
        <v>0</v>
      </c>
      <c r="H829" s="3">
        <f t="shared" si="2498"/>
        <v>1</v>
      </c>
      <c r="I829" s="3">
        <f t="shared" si="2498"/>
        <v>1</v>
      </c>
      <c r="J829" s="3">
        <f t="shared" si="2498"/>
        <v>1</v>
      </c>
      <c r="K829" s="3">
        <f t="shared" si="2498"/>
        <v>1</v>
      </c>
      <c r="L829" s="3">
        <f t="shared" si="2498"/>
        <v>1</v>
      </c>
      <c r="M829" s="3">
        <f t="shared" si="2498"/>
        <v>0</v>
      </c>
      <c r="AA829" s="3">
        <f t="shared" si="8"/>
        <v>1854</v>
      </c>
      <c r="AB829" s="7" t="b">
        <v>1</v>
      </c>
      <c r="AC829" s="3" t="b">
        <f t="shared" si="9"/>
        <v>1</v>
      </c>
      <c r="AD829" s="3" t="b">
        <f t="shared" ref="AD829:AN829" si="2499">AND(AC829,C829=P$15)</f>
        <v>0</v>
      </c>
      <c r="AE829" s="3" t="b">
        <f t="shared" si="2499"/>
        <v>0</v>
      </c>
      <c r="AF829" s="3" t="b">
        <f t="shared" si="2499"/>
        <v>0</v>
      </c>
      <c r="AG829" s="3" t="b">
        <f t="shared" si="2499"/>
        <v>0</v>
      </c>
      <c r="AH829" s="3" t="b">
        <f t="shared" si="2499"/>
        <v>0</v>
      </c>
      <c r="AI829" s="3" t="b">
        <f t="shared" si="2499"/>
        <v>0</v>
      </c>
      <c r="AJ829" s="3" t="b">
        <f t="shared" si="2499"/>
        <v>0</v>
      </c>
      <c r="AK829" s="3" t="b">
        <f t="shared" si="2499"/>
        <v>0</v>
      </c>
      <c r="AL829" s="3" t="b">
        <f t="shared" si="2499"/>
        <v>0</v>
      </c>
      <c r="AM829" s="3" t="b">
        <f t="shared" si="2499"/>
        <v>0</v>
      </c>
      <c r="AN829" s="8" t="b">
        <f t="shared" si="2499"/>
        <v>0</v>
      </c>
      <c r="AO829" s="10" t="b">
        <f t="shared" si="11"/>
        <v>0</v>
      </c>
      <c r="AP829" s="3" t="b">
        <f t="shared" ref="AP829:AZ829" si="2500">AND(AO829,C829=P$21)</f>
        <v>0</v>
      </c>
      <c r="AQ829" s="3" t="b">
        <f t="shared" si="2500"/>
        <v>0</v>
      </c>
      <c r="AR829" s="3" t="b">
        <f t="shared" si="2500"/>
        <v>0</v>
      </c>
      <c r="AS829" s="3" t="b">
        <f t="shared" si="2500"/>
        <v>0</v>
      </c>
      <c r="AT829" s="3" t="b">
        <f t="shared" si="2500"/>
        <v>0</v>
      </c>
      <c r="AU829" s="3" t="b">
        <f t="shared" si="2500"/>
        <v>0</v>
      </c>
      <c r="AV829" s="3" t="b">
        <f t="shared" si="2500"/>
        <v>0</v>
      </c>
      <c r="AW829" s="3" t="b">
        <f t="shared" si="2500"/>
        <v>0</v>
      </c>
      <c r="AX829" s="3" t="b">
        <f t="shared" si="2500"/>
        <v>0</v>
      </c>
      <c r="AY829" s="3" t="b">
        <f t="shared" si="2500"/>
        <v>0</v>
      </c>
      <c r="AZ829" s="3" t="b">
        <f t="shared" si="2500"/>
        <v>0</v>
      </c>
    </row>
    <row r="830">
      <c r="A830" s="9" t="s">
        <v>884</v>
      </c>
      <c r="B830" s="3">
        <f t="shared" ref="B830:M830" si="2501">VALUE(MID($A830,B$1,1))</f>
        <v>1</v>
      </c>
      <c r="C830" s="3">
        <f t="shared" si="2501"/>
        <v>0</v>
      </c>
      <c r="D830" s="3">
        <f t="shared" si="2501"/>
        <v>0</v>
      </c>
      <c r="E830" s="3">
        <f t="shared" si="2501"/>
        <v>0</v>
      </c>
      <c r="F830" s="3">
        <f t="shared" si="2501"/>
        <v>0</v>
      </c>
      <c r="G830" s="3">
        <f t="shared" si="2501"/>
        <v>1</v>
      </c>
      <c r="H830" s="3">
        <f t="shared" si="2501"/>
        <v>1</v>
      </c>
      <c r="I830" s="3">
        <f t="shared" si="2501"/>
        <v>1</v>
      </c>
      <c r="J830" s="3">
        <f t="shared" si="2501"/>
        <v>0</v>
      </c>
      <c r="K830" s="3">
        <f t="shared" si="2501"/>
        <v>0</v>
      </c>
      <c r="L830" s="3">
        <f t="shared" si="2501"/>
        <v>1</v>
      </c>
      <c r="M830" s="3">
        <f t="shared" si="2501"/>
        <v>1</v>
      </c>
      <c r="AA830" s="3">
        <f t="shared" si="8"/>
        <v>2163</v>
      </c>
      <c r="AB830" s="7" t="b">
        <v>1</v>
      </c>
      <c r="AC830" s="3" t="b">
        <f t="shared" si="9"/>
        <v>0</v>
      </c>
      <c r="AD830" s="3" t="b">
        <f t="shared" ref="AD830:AN830" si="2502">AND(AC830,C830=P$15)</f>
        <v>0</v>
      </c>
      <c r="AE830" s="3" t="b">
        <f t="shared" si="2502"/>
        <v>0</v>
      </c>
      <c r="AF830" s="3" t="b">
        <f t="shared" si="2502"/>
        <v>0</v>
      </c>
      <c r="AG830" s="3" t="b">
        <f t="shared" si="2502"/>
        <v>0</v>
      </c>
      <c r="AH830" s="3" t="b">
        <f t="shared" si="2502"/>
        <v>0</v>
      </c>
      <c r="AI830" s="3" t="b">
        <f t="shared" si="2502"/>
        <v>0</v>
      </c>
      <c r="AJ830" s="3" t="b">
        <f t="shared" si="2502"/>
        <v>0</v>
      </c>
      <c r="AK830" s="3" t="b">
        <f t="shared" si="2502"/>
        <v>0</v>
      </c>
      <c r="AL830" s="3" t="b">
        <f t="shared" si="2502"/>
        <v>0</v>
      </c>
      <c r="AM830" s="3" t="b">
        <f t="shared" si="2502"/>
        <v>0</v>
      </c>
      <c r="AN830" s="8" t="b">
        <f t="shared" si="2502"/>
        <v>0</v>
      </c>
      <c r="AO830" s="10" t="b">
        <f t="shared" si="11"/>
        <v>1</v>
      </c>
      <c r="AP830" s="3" t="b">
        <f t="shared" ref="AP830:AZ830" si="2503">AND(AO830,C830=P$21)</f>
        <v>1</v>
      </c>
      <c r="AQ830" s="3" t="b">
        <f t="shared" si="2503"/>
        <v>0</v>
      </c>
      <c r="AR830" s="3" t="b">
        <f t="shared" si="2503"/>
        <v>0</v>
      </c>
      <c r="AS830" s="3" t="b">
        <f t="shared" si="2503"/>
        <v>0</v>
      </c>
      <c r="AT830" s="3" t="b">
        <f t="shared" si="2503"/>
        <v>0</v>
      </c>
      <c r="AU830" s="3" t="b">
        <f t="shared" si="2503"/>
        <v>0</v>
      </c>
      <c r="AV830" s="3" t="b">
        <f t="shared" si="2503"/>
        <v>0</v>
      </c>
      <c r="AW830" s="3" t="b">
        <f t="shared" si="2503"/>
        <v>0</v>
      </c>
      <c r="AX830" s="3" t="b">
        <f t="shared" si="2503"/>
        <v>0</v>
      </c>
      <c r="AY830" s="3" t="b">
        <f t="shared" si="2503"/>
        <v>0</v>
      </c>
      <c r="AZ830" s="3" t="b">
        <f t="shared" si="2503"/>
        <v>0</v>
      </c>
    </row>
    <row r="831">
      <c r="A831" s="9" t="s">
        <v>885</v>
      </c>
      <c r="B831" s="3">
        <f t="shared" ref="B831:M831" si="2504">VALUE(MID($A831,B$1,1))</f>
        <v>1</v>
      </c>
      <c r="C831" s="3">
        <f t="shared" si="2504"/>
        <v>0</v>
      </c>
      <c r="D831" s="3">
        <f t="shared" si="2504"/>
        <v>0</v>
      </c>
      <c r="E831" s="3">
        <f t="shared" si="2504"/>
        <v>0</v>
      </c>
      <c r="F831" s="3">
        <f t="shared" si="2504"/>
        <v>0</v>
      </c>
      <c r="G831" s="3">
        <f t="shared" si="2504"/>
        <v>0</v>
      </c>
      <c r="H831" s="3">
        <f t="shared" si="2504"/>
        <v>0</v>
      </c>
      <c r="I831" s="3">
        <f t="shared" si="2504"/>
        <v>0</v>
      </c>
      <c r="J831" s="3">
        <f t="shared" si="2504"/>
        <v>0</v>
      </c>
      <c r="K831" s="3">
        <f t="shared" si="2504"/>
        <v>0</v>
      </c>
      <c r="L831" s="3">
        <f t="shared" si="2504"/>
        <v>1</v>
      </c>
      <c r="M831" s="3">
        <f t="shared" si="2504"/>
        <v>1</v>
      </c>
      <c r="AA831" s="3">
        <f t="shared" si="8"/>
        <v>2051</v>
      </c>
      <c r="AB831" s="7" t="b">
        <v>1</v>
      </c>
      <c r="AC831" s="3" t="b">
        <f t="shared" si="9"/>
        <v>0</v>
      </c>
      <c r="AD831" s="3" t="b">
        <f t="shared" ref="AD831:AN831" si="2505">AND(AC831,C831=P$15)</f>
        <v>0</v>
      </c>
      <c r="AE831" s="3" t="b">
        <f t="shared" si="2505"/>
        <v>0</v>
      </c>
      <c r="AF831" s="3" t="b">
        <f t="shared" si="2505"/>
        <v>0</v>
      </c>
      <c r="AG831" s="3" t="b">
        <f t="shared" si="2505"/>
        <v>0</v>
      </c>
      <c r="AH831" s="3" t="b">
        <f t="shared" si="2505"/>
        <v>0</v>
      </c>
      <c r="AI831" s="3" t="b">
        <f t="shared" si="2505"/>
        <v>0</v>
      </c>
      <c r="AJ831" s="3" t="b">
        <f t="shared" si="2505"/>
        <v>0</v>
      </c>
      <c r="AK831" s="3" t="b">
        <f t="shared" si="2505"/>
        <v>0</v>
      </c>
      <c r="AL831" s="3" t="b">
        <f t="shared" si="2505"/>
        <v>0</v>
      </c>
      <c r="AM831" s="3" t="b">
        <f t="shared" si="2505"/>
        <v>0</v>
      </c>
      <c r="AN831" s="8" t="b">
        <f t="shared" si="2505"/>
        <v>0</v>
      </c>
      <c r="AO831" s="10" t="b">
        <f t="shared" si="11"/>
        <v>1</v>
      </c>
      <c r="AP831" s="3" t="b">
        <f t="shared" ref="AP831:AZ831" si="2506">AND(AO831,C831=P$21)</f>
        <v>1</v>
      </c>
      <c r="AQ831" s="3" t="b">
        <f t="shared" si="2506"/>
        <v>0</v>
      </c>
      <c r="AR831" s="3" t="b">
        <f t="shared" si="2506"/>
        <v>0</v>
      </c>
      <c r="AS831" s="3" t="b">
        <f t="shared" si="2506"/>
        <v>0</v>
      </c>
      <c r="AT831" s="3" t="b">
        <f t="shared" si="2506"/>
        <v>0</v>
      </c>
      <c r="AU831" s="3" t="b">
        <f t="shared" si="2506"/>
        <v>0</v>
      </c>
      <c r="AV831" s="3" t="b">
        <f t="shared" si="2506"/>
        <v>0</v>
      </c>
      <c r="AW831" s="3" t="b">
        <f t="shared" si="2506"/>
        <v>0</v>
      </c>
      <c r="AX831" s="3" t="b">
        <f t="shared" si="2506"/>
        <v>0</v>
      </c>
      <c r="AY831" s="3" t="b">
        <f t="shared" si="2506"/>
        <v>0</v>
      </c>
      <c r="AZ831" s="3" t="b">
        <f t="shared" si="2506"/>
        <v>0</v>
      </c>
    </row>
    <row r="832">
      <c r="A832" s="9" t="s">
        <v>886</v>
      </c>
      <c r="B832" s="3">
        <f t="shared" ref="B832:M832" si="2507">VALUE(MID($A832,B$1,1))</f>
        <v>1</v>
      </c>
      <c r="C832" s="3">
        <f t="shared" si="2507"/>
        <v>0</v>
      </c>
      <c r="D832" s="3">
        <f t="shared" si="2507"/>
        <v>1</v>
      </c>
      <c r="E832" s="3">
        <f t="shared" si="2507"/>
        <v>0</v>
      </c>
      <c r="F832" s="3">
        <f t="shared" si="2507"/>
        <v>1</v>
      </c>
      <c r="G832" s="3">
        <f t="shared" si="2507"/>
        <v>1</v>
      </c>
      <c r="H832" s="3">
        <f t="shared" si="2507"/>
        <v>1</v>
      </c>
      <c r="I832" s="3">
        <f t="shared" si="2507"/>
        <v>1</v>
      </c>
      <c r="J832" s="3">
        <f t="shared" si="2507"/>
        <v>1</v>
      </c>
      <c r="K832" s="3">
        <f t="shared" si="2507"/>
        <v>0</v>
      </c>
      <c r="L832" s="3">
        <f t="shared" si="2507"/>
        <v>1</v>
      </c>
      <c r="M832" s="3">
        <f t="shared" si="2507"/>
        <v>1</v>
      </c>
      <c r="AA832" s="3">
        <f t="shared" si="8"/>
        <v>2811</v>
      </c>
      <c r="AB832" s="7" t="b">
        <v>1</v>
      </c>
      <c r="AC832" s="3" t="b">
        <f t="shared" si="9"/>
        <v>0</v>
      </c>
      <c r="AD832" s="3" t="b">
        <f t="shared" ref="AD832:AN832" si="2508">AND(AC832,C832=P$15)</f>
        <v>0</v>
      </c>
      <c r="AE832" s="3" t="b">
        <f t="shared" si="2508"/>
        <v>0</v>
      </c>
      <c r="AF832" s="3" t="b">
        <f t="shared" si="2508"/>
        <v>0</v>
      </c>
      <c r="AG832" s="3" t="b">
        <f t="shared" si="2508"/>
        <v>0</v>
      </c>
      <c r="AH832" s="3" t="b">
        <f t="shared" si="2508"/>
        <v>0</v>
      </c>
      <c r="AI832" s="3" t="b">
        <f t="shared" si="2508"/>
        <v>0</v>
      </c>
      <c r="AJ832" s="3" t="b">
        <f t="shared" si="2508"/>
        <v>0</v>
      </c>
      <c r="AK832" s="3" t="b">
        <f t="shared" si="2508"/>
        <v>0</v>
      </c>
      <c r="AL832" s="3" t="b">
        <f t="shared" si="2508"/>
        <v>0</v>
      </c>
      <c r="AM832" s="3" t="b">
        <f t="shared" si="2508"/>
        <v>0</v>
      </c>
      <c r="AN832" s="8" t="b">
        <f t="shared" si="2508"/>
        <v>0</v>
      </c>
      <c r="AO832" s="10" t="b">
        <f t="shared" si="11"/>
        <v>1</v>
      </c>
      <c r="AP832" s="3" t="b">
        <f t="shared" ref="AP832:AZ832" si="2509">AND(AO832,C832=P$21)</f>
        <v>1</v>
      </c>
      <c r="AQ832" s="3" t="b">
        <f t="shared" si="2509"/>
        <v>1</v>
      </c>
      <c r="AR832" s="3" t="b">
        <f t="shared" si="2509"/>
        <v>1</v>
      </c>
      <c r="AS832" s="3" t="b">
        <f t="shared" si="2509"/>
        <v>1</v>
      </c>
      <c r="AT832" s="3" t="b">
        <f t="shared" si="2509"/>
        <v>0</v>
      </c>
      <c r="AU832" s="3" t="b">
        <f t="shared" si="2509"/>
        <v>0</v>
      </c>
      <c r="AV832" s="3" t="b">
        <f t="shared" si="2509"/>
        <v>0</v>
      </c>
      <c r="AW832" s="3" t="b">
        <f t="shared" si="2509"/>
        <v>0</v>
      </c>
      <c r="AX832" s="3" t="b">
        <f t="shared" si="2509"/>
        <v>0</v>
      </c>
      <c r="AY832" s="3" t="b">
        <f t="shared" si="2509"/>
        <v>0</v>
      </c>
      <c r="AZ832" s="3" t="b">
        <f t="shared" si="2509"/>
        <v>0</v>
      </c>
    </row>
    <row r="833">
      <c r="A833" s="9" t="s">
        <v>887</v>
      </c>
      <c r="B833" s="3">
        <f t="shared" ref="B833:M833" si="2510">VALUE(MID($A833,B$1,1))</f>
        <v>1</v>
      </c>
      <c r="C833" s="3">
        <f t="shared" si="2510"/>
        <v>0</v>
      </c>
      <c r="D833" s="3">
        <f t="shared" si="2510"/>
        <v>0</v>
      </c>
      <c r="E833" s="3">
        <f t="shared" si="2510"/>
        <v>0</v>
      </c>
      <c r="F833" s="3">
        <f t="shared" si="2510"/>
        <v>0</v>
      </c>
      <c r="G833" s="3">
        <f t="shared" si="2510"/>
        <v>0</v>
      </c>
      <c r="H833" s="3">
        <f t="shared" si="2510"/>
        <v>1</v>
      </c>
      <c r="I833" s="3">
        <f t="shared" si="2510"/>
        <v>1</v>
      </c>
      <c r="J833" s="3">
        <f t="shared" si="2510"/>
        <v>0</v>
      </c>
      <c r="K833" s="3">
        <f t="shared" si="2510"/>
        <v>1</v>
      </c>
      <c r="L833" s="3">
        <f t="shared" si="2510"/>
        <v>1</v>
      </c>
      <c r="M833" s="3">
        <f t="shared" si="2510"/>
        <v>0</v>
      </c>
      <c r="AA833" s="3">
        <f t="shared" si="8"/>
        <v>2102</v>
      </c>
      <c r="AB833" s="7" t="b">
        <v>1</v>
      </c>
      <c r="AC833" s="3" t="b">
        <f t="shared" si="9"/>
        <v>0</v>
      </c>
      <c r="AD833" s="3" t="b">
        <f t="shared" ref="AD833:AN833" si="2511">AND(AC833,C833=P$15)</f>
        <v>0</v>
      </c>
      <c r="AE833" s="3" t="b">
        <f t="shared" si="2511"/>
        <v>0</v>
      </c>
      <c r="AF833" s="3" t="b">
        <f t="shared" si="2511"/>
        <v>0</v>
      </c>
      <c r="AG833" s="3" t="b">
        <f t="shared" si="2511"/>
        <v>0</v>
      </c>
      <c r="AH833" s="3" t="b">
        <f t="shared" si="2511"/>
        <v>0</v>
      </c>
      <c r="AI833" s="3" t="b">
        <f t="shared" si="2511"/>
        <v>0</v>
      </c>
      <c r="AJ833" s="3" t="b">
        <f t="shared" si="2511"/>
        <v>0</v>
      </c>
      <c r="AK833" s="3" t="b">
        <f t="shared" si="2511"/>
        <v>0</v>
      </c>
      <c r="AL833" s="3" t="b">
        <f t="shared" si="2511"/>
        <v>0</v>
      </c>
      <c r="AM833" s="3" t="b">
        <f t="shared" si="2511"/>
        <v>0</v>
      </c>
      <c r="AN833" s="8" t="b">
        <f t="shared" si="2511"/>
        <v>0</v>
      </c>
      <c r="AO833" s="10" t="b">
        <f t="shared" si="11"/>
        <v>1</v>
      </c>
      <c r="AP833" s="3" t="b">
        <f t="shared" ref="AP833:AZ833" si="2512">AND(AO833,C833=P$21)</f>
        <v>1</v>
      </c>
      <c r="AQ833" s="3" t="b">
        <f t="shared" si="2512"/>
        <v>0</v>
      </c>
      <c r="AR833" s="3" t="b">
        <f t="shared" si="2512"/>
        <v>0</v>
      </c>
      <c r="AS833" s="3" t="b">
        <f t="shared" si="2512"/>
        <v>0</v>
      </c>
      <c r="AT833" s="3" t="b">
        <f t="shared" si="2512"/>
        <v>0</v>
      </c>
      <c r="AU833" s="3" t="b">
        <f t="shared" si="2512"/>
        <v>0</v>
      </c>
      <c r="AV833" s="3" t="b">
        <f t="shared" si="2512"/>
        <v>0</v>
      </c>
      <c r="AW833" s="3" t="b">
        <f t="shared" si="2512"/>
        <v>0</v>
      </c>
      <c r="AX833" s="3" t="b">
        <f t="shared" si="2512"/>
        <v>0</v>
      </c>
      <c r="AY833" s="3" t="b">
        <f t="shared" si="2512"/>
        <v>0</v>
      </c>
      <c r="AZ833" s="3" t="b">
        <f t="shared" si="2512"/>
        <v>0</v>
      </c>
    </row>
    <row r="834">
      <c r="A834" s="9" t="s">
        <v>888</v>
      </c>
      <c r="B834" s="3">
        <f t="shared" ref="B834:M834" si="2513">VALUE(MID($A834,B$1,1))</f>
        <v>1</v>
      </c>
      <c r="C834" s="3">
        <f t="shared" si="2513"/>
        <v>1</v>
      </c>
      <c r="D834" s="3">
        <f t="shared" si="2513"/>
        <v>1</v>
      </c>
      <c r="E834" s="3">
        <f t="shared" si="2513"/>
        <v>0</v>
      </c>
      <c r="F834" s="3">
        <f t="shared" si="2513"/>
        <v>1</v>
      </c>
      <c r="G834" s="3">
        <f t="shared" si="2513"/>
        <v>0</v>
      </c>
      <c r="H834" s="3">
        <f t="shared" si="2513"/>
        <v>0</v>
      </c>
      <c r="I834" s="3">
        <f t="shared" si="2513"/>
        <v>1</v>
      </c>
      <c r="J834" s="3">
        <f t="shared" si="2513"/>
        <v>1</v>
      </c>
      <c r="K834" s="3">
        <f t="shared" si="2513"/>
        <v>1</v>
      </c>
      <c r="L834" s="3">
        <f t="shared" si="2513"/>
        <v>0</v>
      </c>
      <c r="M834" s="3">
        <f t="shared" si="2513"/>
        <v>1</v>
      </c>
      <c r="AA834" s="3">
        <f t="shared" si="8"/>
        <v>3741</v>
      </c>
      <c r="AB834" s="7" t="b">
        <v>1</v>
      </c>
      <c r="AC834" s="3" t="b">
        <f t="shared" si="9"/>
        <v>0</v>
      </c>
      <c r="AD834" s="3" t="b">
        <f t="shared" ref="AD834:AN834" si="2514">AND(AC834,C834=P$15)</f>
        <v>0</v>
      </c>
      <c r="AE834" s="3" t="b">
        <f t="shared" si="2514"/>
        <v>0</v>
      </c>
      <c r="AF834" s="3" t="b">
        <f t="shared" si="2514"/>
        <v>0</v>
      </c>
      <c r="AG834" s="3" t="b">
        <f t="shared" si="2514"/>
        <v>0</v>
      </c>
      <c r="AH834" s="3" t="b">
        <f t="shared" si="2514"/>
        <v>0</v>
      </c>
      <c r="AI834" s="3" t="b">
        <f t="shared" si="2514"/>
        <v>0</v>
      </c>
      <c r="AJ834" s="3" t="b">
        <f t="shared" si="2514"/>
        <v>0</v>
      </c>
      <c r="AK834" s="3" t="b">
        <f t="shared" si="2514"/>
        <v>0</v>
      </c>
      <c r="AL834" s="3" t="b">
        <f t="shared" si="2514"/>
        <v>0</v>
      </c>
      <c r="AM834" s="3" t="b">
        <f t="shared" si="2514"/>
        <v>0</v>
      </c>
      <c r="AN834" s="8" t="b">
        <f t="shared" si="2514"/>
        <v>0</v>
      </c>
      <c r="AO834" s="10" t="b">
        <f t="shared" si="11"/>
        <v>1</v>
      </c>
      <c r="AP834" s="3" t="b">
        <f t="shared" ref="AP834:AZ834" si="2515">AND(AO834,C834=P$21)</f>
        <v>0</v>
      </c>
      <c r="AQ834" s="3" t="b">
        <f t="shared" si="2515"/>
        <v>0</v>
      </c>
      <c r="AR834" s="3" t="b">
        <f t="shared" si="2515"/>
        <v>0</v>
      </c>
      <c r="AS834" s="3" t="b">
        <f t="shared" si="2515"/>
        <v>0</v>
      </c>
      <c r="AT834" s="3" t="b">
        <f t="shared" si="2515"/>
        <v>0</v>
      </c>
      <c r="AU834" s="3" t="b">
        <f t="shared" si="2515"/>
        <v>0</v>
      </c>
      <c r="AV834" s="3" t="b">
        <f t="shared" si="2515"/>
        <v>0</v>
      </c>
      <c r="AW834" s="3" t="b">
        <f t="shared" si="2515"/>
        <v>0</v>
      </c>
      <c r="AX834" s="3" t="b">
        <f t="shared" si="2515"/>
        <v>0</v>
      </c>
      <c r="AY834" s="3" t="b">
        <f t="shared" si="2515"/>
        <v>0</v>
      </c>
      <c r="AZ834" s="3" t="b">
        <f t="shared" si="2515"/>
        <v>0</v>
      </c>
    </row>
    <row r="835">
      <c r="A835" s="9" t="s">
        <v>889</v>
      </c>
      <c r="B835" s="3">
        <f t="shared" ref="B835:M835" si="2516">VALUE(MID($A835,B$1,1))</f>
        <v>1</v>
      </c>
      <c r="C835" s="3">
        <f t="shared" si="2516"/>
        <v>0</v>
      </c>
      <c r="D835" s="3">
        <f t="shared" si="2516"/>
        <v>1</v>
      </c>
      <c r="E835" s="3">
        <f t="shared" si="2516"/>
        <v>1</v>
      </c>
      <c r="F835" s="3">
        <f t="shared" si="2516"/>
        <v>1</v>
      </c>
      <c r="G835" s="3">
        <f t="shared" si="2516"/>
        <v>1</v>
      </c>
      <c r="H835" s="3">
        <f t="shared" si="2516"/>
        <v>1</v>
      </c>
      <c r="I835" s="3">
        <f t="shared" si="2516"/>
        <v>1</v>
      </c>
      <c r="J835" s="3">
        <f t="shared" si="2516"/>
        <v>0</v>
      </c>
      <c r="K835" s="3">
        <f t="shared" si="2516"/>
        <v>0</v>
      </c>
      <c r="L835" s="3">
        <f t="shared" si="2516"/>
        <v>0</v>
      </c>
      <c r="M835" s="3">
        <f t="shared" si="2516"/>
        <v>0</v>
      </c>
      <c r="AA835" s="3">
        <f t="shared" si="8"/>
        <v>3056</v>
      </c>
      <c r="AB835" s="7" t="b">
        <v>1</v>
      </c>
      <c r="AC835" s="3" t="b">
        <f t="shared" si="9"/>
        <v>0</v>
      </c>
      <c r="AD835" s="3" t="b">
        <f t="shared" ref="AD835:AN835" si="2517">AND(AC835,C835=P$15)</f>
        <v>0</v>
      </c>
      <c r="AE835" s="3" t="b">
        <f t="shared" si="2517"/>
        <v>0</v>
      </c>
      <c r="AF835" s="3" t="b">
        <f t="shared" si="2517"/>
        <v>0</v>
      </c>
      <c r="AG835" s="3" t="b">
        <f t="shared" si="2517"/>
        <v>0</v>
      </c>
      <c r="AH835" s="3" t="b">
        <f t="shared" si="2517"/>
        <v>0</v>
      </c>
      <c r="AI835" s="3" t="b">
        <f t="shared" si="2517"/>
        <v>0</v>
      </c>
      <c r="AJ835" s="3" t="b">
        <f t="shared" si="2517"/>
        <v>0</v>
      </c>
      <c r="AK835" s="3" t="b">
        <f t="shared" si="2517"/>
        <v>0</v>
      </c>
      <c r="AL835" s="3" t="b">
        <f t="shared" si="2517"/>
        <v>0</v>
      </c>
      <c r="AM835" s="3" t="b">
        <f t="shared" si="2517"/>
        <v>0</v>
      </c>
      <c r="AN835" s="8" t="b">
        <f t="shared" si="2517"/>
        <v>0</v>
      </c>
      <c r="AO835" s="10" t="b">
        <f t="shared" si="11"/>
        <v>1</v>
      </c>
      <c r="AP835" s="3" t="b">
        <f t="shared" ref="AP835:AZ835" si="2518">AND(AO835,C835=P$21)</f>
        <v>1</v>
      </c>
      <c r="AQ835" s="3" t="b">
        <f t="shared" si="2518"/>
        <v>1</v>
      </c>
      <c r="AR835" s="3" t="b">
        <f t="shared" si="2518"/>
        <v>0</v>
      </c>
      <c r="AS835" s="3" t="b">
        <f t="shared" si="2518"/>
        <v>0</v>
      </c>
      <c r="AT835" s="3" t="b">
        <f t="shared" si="2518"/>
        <v>0</v>
      </c>
      <c r="AU835" s="3" t="b">
        <f t="shared" si="2518"/>
        <v>0</v>
      </c>
      <c r="AV835" s="3" t="b">
        <f t="shared" si="2518"/>
        <v>0</v>
      </c>
      <c r="AW835" s="3" t="b">
        <f t="shared" si="2518"/>
        <v>0</v>
      </c>
      <c r="AX835" s="3" t="b">
        <f t="shared" si="2518"/>
        <v>0</v>
      </c>
      <c r="AY835" s="3" t="b">
        <f t="shared" si="2518"/>
        <v>0</v>
      </c>
      <c r="AZ835" s="3" t="b">
        <f t="shared" si="2518"/>
        <v>0</v>
      </c>
    </row>
    <row r="836">
      <c r="A836" s="9" t="s">
        <v>890</v>
      </c>
      <c r="B836" s="3">
        <f t="shared" ref="B836:M836" si="2519">VALUE(MID($A836,B$1,1))</f>
        <v>1</v>
      </c>
      <c r="C836" s="3">
        <f t="shared" si="2519"/>
        <v>1</v>
      </c>
      <c r="D836" s="3">
        <f t="shared" si="2519"/>
        <v>0</v>
      </c>
      <c r="E836" s="3">
        <f t="shared" si="2519"/>
        <v>0</v>
      </c>
      <c r="F836" s="3">
        <f t="shared" si="2519"/>
        <v>0</v>
      </c>
      <c r="G836" s="3">
        <f t="shared" si="2519"/>
        <v>0</v>
      </c>
      <c r="H836" s="3">
        <f t="shared" si="2519"/>
        <v>0</v>
      </c>
      <c r="I836" s="3">
        <f t="shared" si="2519"/>
        <v>0</v>
      </c>
      <c r="J836" s="3">
        <f t="shared" si="2519"/>
        <v>1</v>
      </c>
      <c r="K836" s="3">
        <f t="shared" si="2519"/>
        <v>0</v>
      </c>
      <c r="L836" s="3">
        <f t="shared" si="2519"/>
        <v>0</v>
      </c>
      <c r="M836" s="3">
        <f t="shared" si="2519"/>
        <v>1</v>
      </c>
      <c r="AA836" s="3">
        <f t="shared" si="8"/>
        <v>3081</v>
      </c>
      <c r="AB836" s="7" t="b">
        <v>1</v>
      </c>
      <c r="AC836" s="3" t="b">
        <f t="shared" si="9"/>
        <v>0</v>
      </c>
      <c r="AD836" s="3" t="b">
        <f t="shared" ref="AD836:AN836" si="2520">AND(AC836,C836=P$15)</f>
        <v>0</v>
      </c>
      <c r="AE836" s="3" t="b">
        <f t="shared" si="2520"/>
        <v>0</v>
      </c>
      <c r="AF836" s="3" t="b">
        <f t="shared" si="2520"/>
        <v>0</v>
      </c>
      <c r="AG836" s="3" t="b">
        <f t="shared" si="2520"/>
        <v>0</v>
      </c>
      <c r="AH836" s="3" t="b">
        <f t="shared" si="2520"/>
        <v>0</v>
      </c>
      <c r="AI836" s="3" t="b">
        <f t="shared" si="2520"/>
        <v>0</v>
      </c>
      <c r="AJ836" s="3" t="b">
        <f t="shared" si="2520"/>
        <v>0</v>
      </c>
      <c r="AK836" s="3" t="b">
        <f t="shared" si="2520"/>
        <v>0</v>
      </c>
      <c r="AL836" s="3" t="b">
        <f t="shared" si="2520"/>
        <v>0</v>
      </c>
      <c r="AM836" s="3" t="b">
        <f t="shared" si="2520"/>
        <v>0</v>
      </c>
      <c r="AN836" s="8" t="b">
        <f t="shared" si="2520"/>
        <v>0</v>
      </c>
      <c r="AO836" s="10" t="b">
        <f t="shared" si="11"/>
        <v>1</v>
      </c>
      <c r="AP836" s="3" t="b">
        <f t="shared" ref="AP836:AZ836" si="2521">AND(AO836,C836=P$21)</f>
        <v>0</v>
      </c>
      <c r="AQ836" s="3" t="b">
        <f t="shared" si="2521"/>
        <v>0</v>
      </c>
      <c r="AR836" s="3" t="b">
        <f t="shared" si="2521"/>
        <v>0</v>
      </c>
      <c r="AS836" s="3" t="b">
        <f t="shared" si="2521"/>
        <v>0</v>
      </c>
      <c r="AT836" s="3" t="b">
        <f t="shared" si="2521"/>
        <v>0</v>
      </c>
      <c r="AU836" s="3" t="b">
        <f t="shared" si="2521"/>
        <v>0</v>
      </c>
      <c r="AV836" s="3" t="b">
        <f t="shared" si="2521"/>
        <v>0</v>
      </c>
      <c r="AW836" s="3" t="b">
        <f t="shared" si="2521"/>
        <v>0</v>
      </c>
      <c r="AX836" s="3" t="b">
        <f t="shared" si="2521"/>
        <v>0</v>
      </c>
      <c r="AY836" s="3" t="b">
        <f t="shared" si="2521"/>
        <v>0</v>
      </c>
      <c r="AZ836" s="3" t="b">
        <f t="shared" si="2521"/>
        <v>0</v>
      </c>
    </row>
    <row r="837">
      <c r="A837" s="9" t="s">
        <v>891</v>
      </c>
      <c r="B837" s="3">
        <f t="shared" ref="B837:M837" si="2522">VALUE(MID($A837,B$1,1))</f>
        <v>0</v>
      </c>
      <c r="C837" s="3">
        <f t="shared" si="2522"/>
        <v>0</v>
      </c>
      <c r="D837" s="3">
        <f t="shared" si="2522"/>
        <v>0</v>
      </c>
      <c r="E837" s="3">
        <f t="shared" si="2522"/>
        <v>1</v>
      </c>
      <c r="F837" s="3">
        <f t="shared" si="2522"/>
        <v>1</v>
      </c>
      <c r="G837" s="3">
        <f t="shared" si="2522"/>
        <v>1</v>
      </c>
      <c r="H837" s="3">
        <f t="shared" si="2522"/>
        <v>0</v>
      </c>
      <c r="I837" s="3">
        <f t="shared" si="2522"/>
        <v>0</v>
      </c>
      <c r="J837" s="3">
        <f t="shared" si="2522"/>
        <v>0</v>
      </c>
      <c r="K837" s="3">
        <f t="shared" si="2522"/>
        <v>0</v>
      </c>
      <c r="L837" s="3">
        <f t="shared" si="2522"/>
        <v>1</v>
      </c>
      <c r="M837" s="3">
        <f t="shared" si="2522"/>
        <v>1</v>
      </c>
      <c r="AA837" s="3">
        <f t="shared" si="8"/>
        <v>451</v>
      </c>
      <c r="AB837" s="7" t="b">
        <v>1</v>
      </c>
      <c r="AC837" s="3" t="b">
        <f t="shared" si="9"/>
        <v>1</v>
      </c>
      <c r="AD837" s="3" t="b">
        <f t="shared" ref="AD837:AN837" si="2523">AND(AC837,C837=P$15)</f>
        <v>1</v>
      </c>
      <c r="AE837" s="3" t="b">
        <f t="shared" si="2523"/>
        <v>0</v>
      </c>
      <c r="AF837" s="3" t="b">
        <f t="shared" si="2523"/>
        <v>0</v>
      </c>
      <c r="AG837" s="3" t="b">
        <f t="shared" si="2523"/>
        <v>0</v>
      </c>
      <c r="AH837" s="3" t="b">
        <f t="shared" si="2523"/>
        <v>0</v>
      </c>
      <c r="AI837" s="3" t="b">
        <f t="shared" si="2523"/>
        <v>0</v>
      </c>
      <c r="AJ837" s="3" t="b">
        <f t="shared" si="2523"/>
        <v>0</v>
      </c>
      <c r="AK837" s="3" t="b">
        <f t="shared" si="2523"/>
        <v>0</v>
      </c>
      <c r="AL837" s="3" t="b">
        <f t="shared" si="2523"/>
        <v>0</v>
      </c>
      <c r="AM837" s="3" t="b">
        <f t="shared" si="2523"/>
        <v>0</v>
      </c>
      <c r="AN837" s="8" t="b">
        <f t="shared" si="2523"/>
        <v>0</v>
      </c>
      <c r="AO837" s="10" t="b">
        <f t="shared" si="11"/>
        <v>0</v>
      </c>
      <c r="AP837" s="3" t="b">
        <f t="shared" ref="AP837:AZ837" si="2524">AND(AO837,C837=P$21)</f>
        <v>0</v>
      </c>
      <c r="AQ837" s="3" t="b">
        <f t="shared" si="2524"/>
        <v>0</v>
      </c>
      <c r="AR837" s="3" t="b">
        <f t="shared" si="2524"/>
        <v>0</v>
      </c>
      <c r="AS837" s="3" t="b">
        <f t="shared" si="2524"/>
        <v>0</v>
      </c>
      <c r="AT837" s="3" t="b">
        <f t="shared" si="2524"/>
        <v>0</v>
      </c>
      <c r="AU837" s="3" t="b">
        <f t="shared" si="2524"/>
        <v>0</v>
      </c>
      <c r="AV837" s="3" t="b">
        <f t="shared" si="2524"/>
        <v>0</v>
      </c>
      <c r="AW837" s="3" t="b">
        <f t="shared" si="2524"/>
        <v>0</v>
      </c>
      <c r="AX837" s="3" t="b">
        <f t="shared" si="2524"/>
        <v>0</v>
      </c>
      <c r="AY837" s="3" t="b">
        <f t="shared" si="2524"/>
        <v>0</v>
      </c>
      <c r="AZ837" s="3" t="b">
        <f t="shared" si="2524"/>
        <v>0</v>
      </c>
    </row>
    <row r="838">
      <c r="A838" s="9" t="s">
        <v>892</v>
      </c>
      <c r="B838" s="3">
        <f t="shared" ref="B838:M838" si="2525">VALUE(MID($A838,B$1,1))</f>
        <v>1</v>
      </c>
      <c r="C838" s="3">
        <f t="shared" si="2525"/>
        <v>0</v>
      </c>
      <c r="D838" s="3">
        <f t="shared" si="2525"/>
        <v>0</v>
      </c>
      <c r="E838" s="3">
        <f t="shared" si="2525"/>
        <v>0</v>
      </c>
      <c r="F838" s="3">
        <f t="shared" si="2525"/>
        <v>0</v>
      </c>
      <c r="G838" s="3">
        <f t="shared" si="2525"/>
        <v>1</v>
      </c>
      <c r="H838" s="3">
        <f t="shared" si="2525"/>
        <v>0</v>
      </c>
      <c r="I838" s="3">
        <f t="shared" si="2525"/>
        <v>0</v>
      </c>
      <c r="J838" s="3">
        <f t="shared" si="2525"/>
        <v>1</v>
      </c>
      <c r="K838" s="3">
        <f t="shared" si="2525"/>
        <v>1</v>
      </c>
      <c r="L838" s="3">
        <f t="shared" si="2525"/>
        <v>0</v>
      </c>
      <c r="M838" s="3">
        <f t="shared" si="2525"/>
        <v>1</v>
      </c>
      <c r="AA838" s="3">
        <f t="shared" si="8"/>
        <v>2125</v>
      </c>
      <c r="AB838" s="7" t="b">
        <v>1</v>
      </c>
      <c r="AC838" s="3" t="b">
        <f t="shared" si="9"/>
        <v>0</v>
      </c>
      <c r="AD838" s="3" t="b">
        <f t="shared" ref="AD838:AN838" si="2526">AND(AC838,C838=P$15)</f>
        <v>0</v>
      </c>
      <c r="AE838" s="3" t="b">
        <f t="shared" si="2526"/>
        <v>0</v>
      </c>
      <c r="AF838" s="3" t="b">
        <f t="shared" si="2526"/>
        <v>0</v>
      </c>
      <c r="AG838" s="3" t="b">
        <f t="shared" si="2526"/>
        <v>0</v>
      </c>
      <c r="AH838" s="3" t="b">
        <f t="shared" si="2526"/>
        <v>0</v>
      </c>
      <c r="AI838" s="3" t="b">
        <f t="shared" si="2526"/>
        <v>0</v>
      </c>
      <c r="AJ838" s="3" t="b">
        <f t="shared" si="2526"/>
        <v>0</v>
      </c>
      <c r="AK838" s="3" t="b">
        <f t="shared" si="2526"/>
        <v>0</v>
      </c>
      <c r="AL838" s="3" t="b">
        <f t="shared" si="2526"/>
        <v>0</v>
      </c>
      <c r="AM838" s="3" t="b">
        <f t="shared" si="2526"/>
        <v>0</v>
      </c>
      <c r="AN838" s="8" t="b">
        <f t="shared" si="2526"/>
        <v>0</v>
      </c>
      <c r="AO838" s="10" t="b">
        <f t="shared" si="11"/>
        <v>1</v>
      </c>
      <c r="AP838" s="3" t="b">
        <f t="shared" ref="AP838:AZ838" si="2527">AND(AO838,C838=P$21)</f>
        <v>1</v>
      </c>
      <c r="AQ838" s="3" t="b">
        <f t="shared" si="2527"/>
        <v>0</v>
      </c>
      <c r="AR838" s="3" t="b">
        <f t="shared" si="2527"/>
        <v>0</v>
      </c>
      <c r="AS838" s="3" t="b">
        <f t="shared" si="2527"/>
        <v>0</v>
      </c>
      <c r="AT838" s="3" t="b">
        <f t="shared" si="2527"/>
        <v>0</v>
      </c>
      <c r="AU838" s="3" t="b">
        <f t="shared" si="2527"/>
        <v>0</v>
      </c>
      <c r="AV838" s="3" t="b">
        <f t="shared" si="2527"/>
        <v>0</v>
      </c>
      <c r="AW838" s="3" t="b">
        <f t="shared" si="2527"/>
        <v>0</v>
      </c>
      <c r="AX838" s="3" t="b">
        <f t="shared" si="2527"/>
        <v>0</v>
      </c>
      <c r="AY838" s="3" t="b">
        <f t="shared" si="2527"/>
        <v>0</v>
      </c>
      <c r="AZ838" s="3" t="b">
        <f t="shared" si="2527"/>
        <v>0</v>
      </c>
    </row>
    <row r="839">
      <c r="A839" s="9" t="s">
        <v>893</v>
      </c>
      <c r="B839" s="3">
        <f t="shared" ref="B839:M839" si="2528">VALUE(MID($A839,B$1,1))</f>
        <v>1</v>
      </c>
      <c r="C839" s="3">
        <f t="shared" si="2528"/>
        <v>0</v>
      </c>
      <c r="D839" s="3">
        <f t="shared" si="2528"/>
        <v>0</v>
      </c>
      <c r="E839" s="3">
        <f t="shared" si="2528"/>
        <v>1</v>
      </c>
      <c r="F839" s="3">
        <f t="shared" si="2528"/>
        <v>1</v>
      </c>
      <c r="G839" s="3">
        <f t="shared" si="2528"/>
        <v>0</v>
      </c>
      <c r="H839" s="3">
        <f t="shared" si="2528"/>
        <v>0</v>
      </c>
      <c r="I839" s="3">
        <f t="shared" si="2528"/>
        <v>0</v>
      </c>
      <c r="J839" s="3">
        <f t="shared" si="2528"/>
        <v>1</v>
      </c>
      <c r="K839" s="3">
        <f t="shared" si="2528"/>
        <v>0</v>
      </c>
      <c r="L839" s="3">
        <f t="shared" si="2528"/>
        <v>0</v>
      </c>
      <c r="M839" s="3">
        <f t="shared" si="2528"/>
        <v>1</v>
      </c>
      <c r="AA839" s="3">
        <f t="shared" si="8"/>
        <v>2441</v>
      </c>
      <c r="AB839" s="7" t="b">
        <v>1</v>
      </c>
      <c r="AC839" s="3" t="b">
        <f t="shared" si="9"/>
        <v>0</v>
      </c>
      <c r="AD839" s="3" t="b">
        <f t="shared" ref="AD839:AN839" si="2529">AND(AC839,C839=P$15)</f>
        <v>0</v>
      </c>
      <c r="AE839" s="3" t="b">
        <f t="shared" si="2529"/>
        <v>0</v>
      </c>
      <c r="AF839" s="3" t="b">
        <f t="shared" si="2529"/>
        <v>0</v>
      </c>
      <c r="AG839" s="3" t="b">
        <f t="shared" si="2529"/>
        <v>0</v>
      </c>
      <c r="AH839" s="3" t="b">
        <f t="shared" si="2529"/>
        <v>0</v>
      </c>
      <c r="AI839" s="3" t="b">
        <f t="shared" si="2529"/>
        <v>0</v>
      </c>
      <c r="AJ839" s="3" t="b">
        <f t="shared" si="2529"/>
        <v>0</v>
      </c>
      <c r="AK839" s="3" t="b">
        <f t="shared" si="2529"/>
        <v>0</v>
      </c>
      <c r="AL839" s="3" t="b">
        <f t="shared" si="2529"/>
        <v>0</v>
      </c>
      <c r="AM839" s="3" t="b">
        <f t="shared" si="2529"/>
        <v>0</v>
      </c>
      <c r="AN839" s="8" t="b">
        <f t="shared" si="2529"/>
        <v>0</v>
      </c>
      <c r="AO839" s="10" t="b">
        <f t="shared" si="11"/>
        <v>1</v>
      </c>
      <c r="AP839" s="3" t="b">
        <f t="shared" ref="AP839:AZ839" si="2530">AND(AO839,C839=P$21)</f>
        <v>1</v>
      </c>
      <c r="AQ839" s="3" t="b">
        <f t="shared" si="2530"/>
        <v>0</v>
      </c>
      <c r="AR839" s="3" t="b">
        <f t="shared" si="2530"/>
        <v>0</v>
      </c>
      <c r="AS839" s="3" t="b">
        <f t="shared" si="2530"/>
        <v>0</v>
      </c>
      <c r="AT839" s="3" t="b">
        <f t="shared" si="2530"/>
        <v>0</v>
      </c>
      <c r="AU839" s="3" t="b">
        <f t="shared" si="2530"/>
        <v>0</v>
      </c>
      <c r="AV839" s="3" t="b">
        <f t="shared" si="2530"/>
        <v>0</v>
      </c>
      <c r="AW839" s="3" t="b">
        <f t="shared" si="2530"/>
        <v>0</v>
      </c>
      <c r="AX839" s="3" t="b">
        <f t="shared" si="2530"/>
        <v>0</v>
      </c>
      <c r="AY839" s="3" t="b">
        <f t="shared" si="2530"/>
        <v>0</v>
      </c>
      <c r="AZ839" s="3" t="b">
        <f t="shared" si="2530"/>
        <v>0</v>
      </c>
    </row>
    <row r="840">
      <c r="A840" s="9" t="s">
        <v>894</v>
      </c>
      <c r="B840" s="3">
        <f t="shared" ref="B840:M840" si="2531">VALUE(MID($A840,B$1,1))</f>
        <v>0</v>
      </c>
      <c r="C840" s="3">
        <f t="shared" si="2531"/>
        <v>0</v>
      </c>
      <c r="D840" s="3">
        <f t="shared" si="2531"/>
        <v>0</v>
      </c>
      <c r="E840" s="3">
        <f t="shared" si="2531"/>
        <v>1</v>
      </c>
      <c r="F840" s="3">
        <f t="shared" si="2531"/>
        <v>0</v>
      </c>
      <c r="G840" s="3">
        <f t="shared" si="2531"/>
        <v>0</v>
      </c>
      <c r="H840" s="3">
        <f t="shared" si="2531"/>
        <v>0</v>
      </c>
      <c r="I840" s="3">
        <f t="shared" si="2531"/>
        <v>1</v>
      </c>
      <c r="J840" s="3">
        <f t="shared" si="2531"/>
        <v>1</v>
      </c>
      <c r="K840" s="3">
        <f t="shared" si="2531"/>
        <v>0</v>
      </c>
      <c r="L840" s="3">
        <f t="shared" si="2531"/>
        <v>0</v>
      </c>
      <c r="M840" s="3">
        <f t="shared" si="2531"/>
        <v>0</v>
      </c>
      <c r="AA840" s="3">
        <f t="shared" si="8"/>
        <v>280</v>
      </c>
      <c r="AB840" s="7" t="b">
        <v>1</v>
      </c>
      <c r="AC840" s="3" t="b">
        <f t="shared" si="9"/>
        <v>1</v>
      </c>
      <c r="AD840" s="3" t="b">
        <f t="shared" ref="AD840:AN840" si="2532">AND(AC840,C840=P$15)</f>
        <v>1</v>
      </c>
      <c r="AE840" s="3" t="b">
        <f t="shared" si="2532"/>
        <v>0</v>
      </c>
      <c r="AF840" s="3" t="b">
        <f t="shared" si="2532"/>
        <v>0</v>
      </c>
      <c r="AG840" s="3" t="b">
        <f t="shared" si="2532"/>
        <v>0</v>
      </c>
      <c r="AH840" s="3" t="b">
        <f t="shared" si="2532"/>
        <v>0</v>
      </c>
      <c r="AI840" s="3" t="b">
        <f t="shared" si="2532"/>
        <v>0</v>
      </c>
      <c r="AJ840" s="3" t="b">
        <f t="shared" si="2532"/>
        <v>0</v>
      </c>
      <c r="AK840" s="3" t="b">
        <f t="shared" si="2532"/>
        <v>0</v>
      </c>
      <c r="AL840" s="3" t="b">
        <f t="shared" si="2532"/>
        <v>0</v>
      </c>
      <c r="AM840" s="3" t="b">
        <f t="shared" si="2532"/>
        <v>0</v>
      </c>
      <c r="AN840" s="8" t="b">
        <f t="shared" si="2532"/>
        <v>0</v>
      </c>
      <c r="AO840" s="10" t="b">
        <f t="shared" si="11"/>
        <v>0</v>
      </c>
      <c r="AP840" s="3" t="b">
        <f t="shared" ref="AP840:AZ840" si="2533">AND(AO840,C840=P$21)</f>
        <v>0</v>
      </c>
      <c r="AQ840" s="3" t="b">
        <f t="shared" si="2533"/>
        <v>0</v>
      </c>
      <c r="AR840" s="3" t="b">
        <f t="shared" si="2533"/>
        <v>0</v>
      </c>
      <c r="AS840" s="3" t="b">
        <f t="shared" si="2533"/>
        <v>0</v>
      </c>
      <c r="AT840" s="3" t="b">
        <f t="shared" si="2533"/>
        <v>0</v>
      </c>
      <c r="AU840" s="3" t="b">
        <f t="shared" si="2533"/>
        <v>0</v>
      </c>
      <c r="AV840" s="3" t="b">
        <f t="shared" si="2533"/>
        <v>0</v>
      </c>
      <c r="AW840" s="3" t="b">
        <f t="shared" si="2533"/>
        <v>0</v>
      </c>
      <c r="AX840" s="3" t="b">
        <f t="shared" si="2533"/>
        <v>0</v>
      </c>
      <c r="AY840" s="3" t="b">
        <f t="shared" si="2533"/>
        <v>0</v>
      </c>
      <c r="AZ840" s="3" t="b">
        <f t="shared" si="2533"/>
        <v>0</v>
      </c>
    </row>
    <row r="841">
      <c r="A841" s="9" t="s">
        <v>895</v>
      </c>
      <c r="B841" s="3">
        <f t="shared" ref="B841:M841" si="2534">VALUE(MID($A841,B$1,1))</f>
        <v>0</v>
      </c>
      <c r="C841" s="3">
        <f t="shared" si="2534"/>
        <v>0</v>
      </c>
      <c r="D841" s="3">
        <f t="shared" si="2534"/>
        <v>1</v>
      </c>
      <c r="E841" s="3">
        <f t="shared" si="2534"/>
        <v>1</v>
      </c>
      <c r="F841" s="3">
        <f t="shared" si="2534"/>
        <v>1</v>
      </c>
      <c r="G841" s="3">
        <f t="shared" si="2534"/>
        <v>1</v>
      </c>
      <c r="H841" s="3">
        <f t="shared" si="2534"/>
        <v>0</v>
      </c>
      <c r="I841" s="3">
        <f t="shared" si="2534"/>
        <v>0</v>
      </c>
      <c r="J841" s="3">
        <f t="shared" si="2534"/>
        <v>0</v>
      </c>
      <c r="K841" s="3">
        <f t="shared" si="2534"/>
        <v>0</v>
      </c>
      <c r="L841" s="3">
        <f t="shared" si="2534"/>
        <v>0</v>
      </c>
      <c r="M841" s="3">
        <f t="shared" si="2534"/>
        <v>1</v>
      </c>
      <c r="AA841" s="3">
        <f t="shared" si="8"/>
        <v>961</v>
      </c>
      <c r="AB841" s="7" t="b">
        <v>1</v>
      </c>
      <c r="AC841" s="3" t="b">
        <f t="shared" si="9"/>
        <v>1</v>
      </c>
      <c r="AD841" s="3" t="b">
        <f t="shared" ref="AD841:AN841" si="2535">AND(AC841,C841=P$15)</f>
        <v>1</v>
      </c>
      <c r="AE841" s="3" t="b">
        <f t="shared" si="2535"/>
        <v>1</v>
      </c>
      <c r="AF841" s="3" t="b">
        <f t="shared" si="2535"/>
        <v>1</v>
      </c>
      <c r="AG841" s="3" t="b">
        <f t="shared" si="2535"/>
        <v>0</v>
      </c>
      <c r="AH841" s="3" t="b">
        <f t="shared" si="2535"/>
        <v>0</v>
      </c>
      <c r="AI841" s="3" t="b">
        <f t="shared" si="2535"/>
        <v>0</v>
      </c>
      <c r="AJ841" s="3" t="b">
        <f t="shared" si="2535"/>
        <v>0</v>
      </c>
      <c r="AK841" s="3" t="b">
        <f t="shared" si="2535"/>
        <v>0</v>
      </c>
      <c r="AL841" s="3" t="b">
        <f t="shared" si="2535"/>
        <v>0</v>
      </c>
      <c r="AM841" s="3" t="b">
        <f t="shared" si="2535"/>
        <v>0</v>
      </c>
      <c r="AN841" s="8" t="b">
        <f t="shared" si="2535"/>
        <v>0</v>
      </c>
      <c r="AO841" s="10" t="b">
        <f t="shared" si="11"/>
        <v>0</v>
      </c>
      <c r="AP841" s="3" t="b">
        <f t="shared" ref="AP841:AZ841" si="2536">AND(AO841,C841=P$21)</f>
        <v>0</v>
      </c>
      <c r="AQ841" s="3" t="b">
        <f t="shared" si="2536"/>
        <v>0</v>
      </c>
      <c r="AR841" s="3" t="b">
        <f t="shared" si="2536"/>
        <v>0</v>
      </c>
      <c r="AS841" s="3" t="b">
        <f t="shared" si="2536"/>
        <v>0</v>
      </c>
      <c r="AT841" s="3" t="b">
        <f t="shared" si="2536"/>
        <v>0</v>
      </c>
      <c r="AU841" s="3" t="b">
        <f t="shared" si="2536"/>
        <v>0</v>
      </c>
      <c r="AV841" s="3" t="b">
        <f t="shared" si="2536"/>
        <v>0</v>
      </c>
      <c r="AW841" s="3" t="b">
        <f t="shared" si="2536"/>
        <v>0</v>
      </c>
      <c r="AX841" s="3" t="b">
        <f t="shared" si="2536"/>
        <v>0</v>
      </c>
      <c r="AY841" s="3" t="b">
        <f t="shared" si="2536"/>
        <v>0</v>
      </c>
      <c r="AZ841" s="3" t="b">
        <f t="shared" si="2536"/>
        <v>0</v>
      </c>
    </row>
    <row r="842">
      <c r="A842" s="9" t="s">
        <v>896</v>
      </c>
      <c r="B842" s="3">
        <f t="shared" ref="B842:M842" si="2537">VALUE(MID($A842,B$1,1))</f>
        <v>0</v>
      </c>
      <c r="C842" s="3">
        <f t="shared" si="2537"/>
        <v>1</v>
      </c>
      <c r="D842" s="3">
        <f t="shared" si="2537"/>
        <v>1</v>
      </c>
      <c r="E842" s="3">
        <f t="shared" si="2537"/>
        <v>1</v>
      </c>
      <c r="F842" s="3">
        <f t="shared" si="2537"/>
        <v>1</v>
      </c>
      <c r="G842" s="3">
        <f t="shared" si="2537"/>
        <v>0</v>
      </c>
      <c r="H842" s="3">
        <f t="shared" si="2537"/>
        <v>1</v>
      </c>
      <c r="I842" s="3">
        <f t="shared" si="2537"/>
        <v>0</v>
      </c>
      <c r="J842" s="3">
        <f t="shared" si="2537"/>
        <v>0</v>
      </c>
      <c r="K842" s="3">
        <f t="shared" si="2537"/>
        <v>0</v>
      </c>
      <c r="L842" s="3">
        <f t="shared" si="2537"/>
        <v>0</v>
      </c>
      <c r="M842" s="3">
        <f t="shared" si="2537"/>
        <v>1</v>
      </c>
      <c r="AA842" s="3">
        <f t="shared" si="8"/>
        <v>1953</v>
      </c>
      <c r="AB842" s="7" t="b">
        <v>1</v>
      </c>
      <c r="AC842" s="3" t="b">
        <f t="shared" si="9"/>
        <v>1</v>
      </c>
      <c r="AD842" s="3" t="b">
        <f t="shared" ref="AD842:AN842" si="2538">AND(AC842,C842=P$15)</f>
        <v>0</v>
      </c>
      <c r="AE842" s="3" t="b">
        <f t="shared" si="2538"/>
        <v>0</v>
      </c>
      <c r="AF842" s="3" t="b">
        <f t="shared" si="2538"/>
        <v>0</v>
      </c>
      <c r="AG842" s="3" t="b">
        <f t="shared" si="2538"/>
        <v>0</v>
      </c>
      <c r="AH842" s="3" t="b">
        <f t="shared" si="2538"/>
        <v>0</v>
      </c>
      <c r="AI842" s="3" t="b">
        <f t="shared" si="2538"/>
        <v>0</v>
      </c>
      <c r="AJ842" s="3" t="b">
        <f t="shared" si="2538"/>
        <v>0</v>
      </c>
      <c r="AK842" s="3" t="b">
        <f t="shared" si="2538"/>
        <v>0</v>
      </c>
      <c r="AL842" s="3" t="b">
        <f t="shared" si="2538"/>
        <v>0</v>
      </c>
      <c r="AM842" s="3" t="b">
        <f t="shared" si="2538"/>
        <v>0</v>
      </c>
      <c r="AN842" s="8" t="b">
        <f t="shared" si="2538"/>
        <v>0</v>
      </c>
      <c r="AO842" s="10" t="b">
        <f t="shared" si="11"/>
        <v>0</v>
      </c>
      <c r="AP842" s="3" t="b">
        <f t="shared" ref="AP842:AZ842" si="2539">AND(AO842,C842=P$21)</f>
        <v>0</v>
      </c>
      <c r="AQ842" s="3" t="b">
        <f t="shared" si="2539"/>
        <v>0</v>
      </c>
      <c r="AR842" s="3" t="b">
        <f t="shared" si="2539"/>
        <v>0</v>
      </c>
      <c r="AS842" s="3" t="b">
        <f t="shared" si="2539"/>
        <v>0</v>
      </c>
      <c r="AT842" s="3" t="b">
        <f t="shared" si="2539"/>
        <v>0</v>
      </c>
      <c r="AU842" s="3" t="b">
        <f t="shared" si="2539"/>
        <v>0</v>
      </c>
      <c r="AV842" s="3" t="b">
        <f t="shared" si="2539"/>
        <v>0</v>
      </c>
      <c r="AW842" s="3" t="b">
        <f t="shared" si="2539"/>
        <v>0</v>
      </c>
      <c r="AX842" s="3" t="b">
        <f t="shared" si="2539"/>
        <v>0</v>
      </c>
      <c r="AY842" s="3" t="b">
        <f t="shared" si="2539"/>
        <v>0</v>
      </c>
      <c r="AZ842" s="3" t="b">
        <f t="shared" si="2539"/>
        <v>0</v>
      </c>
    </row>
    <row r="843">
      <c r="A843" s="9" t="s">
        <v>897</v>
      </c>
      <c r="B843" s="3">
        <f t="shared" ref="B843:M843" si="2540">VALUE(MID($A843,B$1,1))</f>
        <v>1</v>
      </c>
      <c r="C843" s="3">
        <f t="shared" si="2540"/>
        <v>1</v>
      </c>
      <c r="D843" s="3">
        <f t="shared" si="2540"/>
        <v>1</v>
      </c>
      <c r="E843" s="3">
        <f t="shared" si="2540"/>
        <v>1</v>
      </c>
      <c r="F843" s="3">
        <f t="shared" si="2540"/>
        <v>1</v>
      </c>
      <c r="G843" s="3">
        <f t="shared" si="2540"/>
        <v>1</v>
      </c>
      <c r="H843" s="3">
        <f t="shared" si="2540"/>
        <v>1</v>
      </c>
      <c r="I843" s="3">
        <f t="shared" si="2540"/>
        <v>1</v>
      </c>
      <c r="J843" s="3">
        <f t="shared" si="2540"/>
        <v>1</v>
      </c>
      <c r="K843" s="3">
        <f t="shared" si="2540"/>
        <v>1</v>
      </c>
      <c r="L843" s="3">
        <f t="shared" si="2540"/>
        <v>0</v>
      </c>
      <c r="M843" s="3">
        <f t="shared" si="2540"/>
        <v>1</v>
      </c>
      <c r="AA843" s="3">
        <f t="shared" si="8"/>
        <v>4093</v>
      </c>
      <c r="AB843" s="7" t="b">
        <v>1</v>
      </c>
      <c r="AC843" s="3" t="b">
        <f t="shared" si="9"/>
        <v>0</v>
      </c>
      <c r="AD843" s="3" t="b">
        <f t="shared" ref="AD843:AN843" si="2541">AND(AC843,C843=P$15)</f>
        <v>0</v>
      </c>
      <c r="AE843" s="3" t="b">
        <f t="shared" si="2541"/>
        <v>0</v>
      </c>
      <c r="AF843" s="3" t="b">
        <f t="shared" si="2541"/>
        <v>0</v>
      </c>
      <c r="AG843" s="3" t="b">
        <f t="shared" si="2541"/>
        <v>0</v>
      </c>
      <c r="AH843" s="3" t="b">
        <f t="shared" si="2541"/>
        <v>0</v>
      </c>
      <c r="AI843" s="3" t="b">
        <f t="shared" si="2541"/>
        <v>0</v>
      </c>
      <c r="AJ843" s="3" t="b">
        <f t="shared" si="2541"/>
        <v>0</v>
      </c>
      <c r="AK843" s="3" t="b">
        <f t="shared" si="2541"/>
        <v>0</v>
      </c>
      <c r="AL843" s="3" t="b">
        <f t="shared" si="2541"/>
        <v>0</v>
      </c>
      <c r="AM843" s="3" t="b">
        <f t="shared" si="2541"/>
        <v>0</v>
      </c>
      <c r="AN843" s="8" t="b">
        <f t="shared" si="2541"/>
        <v>0</v>
      </c>
      <c r="AO843" s="10" t="b">
        <f t="shared" si="11"/>
        <v>1</v>
      </c>
      <c r="AP843" s="3" t="b">
        <f t="shared" ref="AP843:AZ843" si="2542">AND(AO843,C843=P$21)</f>
        <v>0</v>
      </c>
      <c r="AQ843" s="3" t="b">
        <f t="shared" si="2542"/>
        <v>0</v>
      </c>
      <c r="AR843" s="3" t="b">
        <f t="shared" si="2542"/>
        <v>0</v>
      </c>
      <c r="AS843" s="3" t="b">
        <f t="shared" si="2542"/>
        <v>0</v>
      </c>
      <c r="AT843" s="3" t="b">
        <f t="shared" si="2542"/>
        <v>0</v>
      </c>
      <c r="AU843" s="3" t="b">
        <f t="shared" si="2542"/>
        <v>0</v>
      </c>
      <c r="AV843" s="3" t="b">
        <f t="shared" si="2542"/>
        <v>0</v>
      </c>
      <c r="AW843" s="3" t="b">
        <f t="shared" si="2542"/>
        <v>0</v>
      </c>
      <c r="AX843" s="3" t="b">
        <f t="shared" si="2542"/>
        <v>0</v>
      </c>
      <c r="AY843" s="3" t="b">
        <f t="shared" si="2542"/>
        <v>0</v>
      </c>
      <c r="AZ843" s="3" t="b">
        <f t="shared" si="2542"/>
        <v>0</v>
      </c>
    </row>
    <row r="844">
      <c r="A844" s="9" t="s">
        <v>898</v>
      </c>
      <c r="B844" s="3">
        <f t="shared" ref="B844:M844" si="2543">VALUE(MID($A844,B$1,1))</f>
        <v>0</v>
      </c>
      <c r="C844" s="3">
        <f t="shared" si="2543"/>
        <v>1</v>
      </c>
      <c r="D844" s="3">
        <f t="shared" si="2543"/>
        <v>0</v>
      </c>
      <c r="E844" s="3">
        <f t="shared" si="2543"/>
        <v>0</v>
      </c>
      <c r="F844" s="3">
        <f t="shared" si="2543"/>
        <v>0</v>
      </c>
      <c r="G844" s="3">
        <f t="shared" si="2543"/>
        <v>0</v>
      </c>
      <c r="H844" s="3">
        <f t="shared" si="2543"/>
        <v>1</v>
      </c>
      <c r="I844" s="3">
        <f t="shared" si="2543"/>
        <v>0</v>
      </c>
      <c r="J844" s="3">
        <f t="shared" si="2543"/>
        <v>0</v>
      </c>
      <c r="K844" s="3">
        <f t="shared" si="2543"/>
        <v>1</v>
      </c>
      <c r="L844" s="3">
        <f t="shared" si="2543"/>
        <v>0</v>
      </c>
      <c r="M844" s="3">
        <f t="shared" si="2543"/>
        <v>1</v>
      </c>
      <c r="AA844" s="3">
        <f t="shared" si="8"/>
        <v>1061</v>
      </c>
      <c r="AB844" s="7" t="b">
        <v>1</v>
      </c>
      <c r="AC844" s="3" t="b">
        <f t="shared" si="9"/>
        <v>1</v>
      </c>
      <c r="AD844" s="3" t="b">
        <f t="shared" ref="AD844:AN844" si="2544">AND(AC844,C844=P$15)</f>
        <v>0</v>
      </c>
      <c r="AE844" s="3" t="b">
        <f t="shared" si="2544"/>
        <v>0</v>
      </c>
      <c r="AF844" s="3" t="b">
        <f t="shared" si="2544"/>
        <v>0</v>
      </c>
      <c r="AG844" s="3" t="b">
        <f t="shared" si="2544"/>
        <v>0</v>
      </c>
      <c r="AH844" s="3" t="b">
        <f t="shared" si="2544"/>
        <v>0</v>
      </c>
      <c r="AI844" s="3" t="b">
        <f t="shared" si="2544"/>
        <v>0</v>
      </c>
      <c r="AJ844" s="3" t="b">
        <f t="shared" si="2544"/>
        <v>0</v>
      </c>
      <c r="AK844" s="3" t="b">
        <f t="shared" si="2544"/>
        <v>0</v>
      </c>
      <c r="AL844" s="3" t="b">
        <f t="shared" si="2544"/>
        <v>0</v>
      </c>
      <c r="AM844" s="3" t="b">
        <f t="shared" si="2544"/>
        <v>0</v>
      </c>
      <c r="AN844" s="8" t="b">
        <f t="shared" si="2544"/>
        <v>0</v>
      </c>
      <c r="AO844" s="10" t="b">
        <f t="shared" si="11"/>
        <v>0</v>
      </c>
      <c r="AP844" s="3" t="b">
        <f t="shared" ref="AP844:AZ844" si="2545">AND(AO844,C844=P$21)</f>
        <v>0</v>
      </c>
      <c r="AQ844" s="3" t="b">
        <f t="shared" si="2545"/>
        <v>0</v>
      </c>
      <c r="AR844" s="3" t="b">
        <f t="shared" si="2545"/>
        <v>0</v>
      </c>
      <c r="AS844" s="3" t="b">
        <f t="shared" si="2545"/>
        <v>0</v>
      </c>
      <c r="AT844" s="3" t="b">
        <f t="shared" si="2545"/>
        <v>0</v>
      </c>
      <c r="AU844" s="3" t="b">
        <f t="shared" si="2545"/>
        <v>0</v>
      </c>
      <c r="AV844" s="3" t="b">
        <f t="shared" si="2545"/>
        <v>0</v>
      </c>
      <c r="AW844" s="3" t="b">
        <f t="shared" si="2545"/>
        <v>0</v>
      </c>
      <c r="AX844" s="3" t="b">
        <f t="shared" si="2545"/>
        <v>0</v>
      </c>
      <c r="AY844" s="3" t="b">
        <f t="shared" si="2545"/>
        <v>0</v>
      </c>
      <c r="AZ844" s="3" t="b">
        <f t="shared" si="2545"/>
        <v>0</v>
      </c>
    </row>
    <row r="845">
      <c r="A845" s="9" t="s">
        <v>899</v>
      </c>
      <c r="B845" s="3">
        <f t="shared" ref="B845:M845" si="2546">VALUE(MID($A845,B$1,1))</f>
        <v>1</v>
      </c>
      <c r="C845" s="3">
        <f t="shared" si="2546"/>
        <v>0</v>
      </c>
      <c r="D845" s="3">
        <f t="shared" si="2546"/>
        <v>1</v>
      </c>
      <c r="E845" s="3">
        <f t="shared" si="2546"/>
        <v>0</v>
      </c>
      <c r="F845" s="3">
        <f t="shared" si="2546"/>
        <v>1</v>
      </c>
      <c r="G845" s="3">
        <f t="shared" si="2546"/>
        <v>1</v>
      </c>
      <c r="H845" s="3">
        <f t="shared" si="2546"/>
        <v>1</v>
      </c>
      <c r="I845" s="3">
        <f t="shared" si="2546"/>
        <v>1</v>
      </c>
      <c r="J845" s="3">
        <f t="shared" si="2546"/>
        <v>0</v>
      </c>
      <c r="K845" s="3">
        <f t="shared" si="2546"/>
        <v>1</v>
      </c>
      <c r="L845" s="3">
        <f t="shared" si="2546"/>
        <v>0</v>
      </c>
      <c r="M845" s="3">
        <f t="shared" si="2546"/>
        <v>1</v>
      </c>
      <c r="AA845" s="3">
        <f t="shared" si="8"/>
        <v>2805</v>
      </c>
      <c r="AB845" s="7" t="b">
        <v>1</v>
      </c>
      <c r="AC845" s="3" t="b">
        <f t="shared" si="9"/>
        <v>0</v>
      </c>
      <c r="AD845" s="3" t="b">
        <f t="shared" ref="AD845:AN845" si="2547">AND(AC845,C845=P$15)</f>
        <v>0</v>
      </c>
      <c r="AE845" s="3" t="b">
        <f t="shared" si="2547"/>
        <v>0</v>
      </c>
      <c r="AF845" s="3" t="b">
        <f t="shared" si="2547"/>
        <v>0</v>
      </c>
      <c r="AG845" s="3" t="b">
        <f t="shared" si="2547"/>
        <v>0</v>
      </c>
      <c r="AH845" s="3" t="b">
        <f t="shared" si="2547"/>
        <v>0</v>
      </c>
      <c r="AI845" s="3" t="b">
        <f t="shared" si="2547"/>
        <v>0</v>
      </c>
      <c r="AJ845" s="3" t="b">
        <f t="shared" si="2547"/>
        <v>0</v>
      </c>
      <c r="AK845" s="3" t="b">
        <f t="shared" si="2547"/>
        <v>0</v>
      </c>
      <c r="AL845" s="3" t="b">
        <f t="shared" si="2547"/>
        <v>0</v>
      </c>
      <c r="AM845" s="3" t="b">
        <f t="shared" si="2547"/>
        <v>0</v>
      </c>
      <c r="AN845" s="8" t="b">
        <f t="shared" si="2547"/>
        <v>0</v>
      </c>
      <c r="AO845" s="10" t="b">
        <f t="shared" si="11"/>
        <v>1</v>
      </c>
      <c r="AP845" s="3" t="b">
        <f t="shared" ref="AP845:AZ845" si="2548">AND(AO845,C845=P$21)</f>
        <v>1</v>
      </c>
      <c r="AQ845" s="3" t="b">
        <f t="shared" si="2548"/>
        <v>1</v>
      </c>
      <c r="AR845" s="3" t="b">
        <f t="shared" si="2548"/>
        <v>1</v>
      </c>
      <c r="AS845" s="3" t="b">
        <f t="shared" si="2548"/>
        <v>1</v>
      </c>
      <c r="AT845" s="3" t="b">
        <f t="shared" si="2548"/>
        <v>0</v>
      </c>
      <c r="AU845" s="3" t="b">
        <f t="shared" si="2548"/>
        <v>0</v>
      </c>
      <c r="AV845" s="3" t="b">
        <f t="shared" si="2548"/>
        <v>0</v>
      </c>
      <c r="AW845" s="3" t="b">
        <f t="shared" si="2548"/>
        <v>0</v>
      </c>
      <c r="AX845" s="3" t="b">
        <f t="shared" si="2548"/>
        <v>0</v>
      </c>
      <c r="AY845" s="3" t="b">
        <f t="shared" si="2548"/>
        <v>0</v>
      </c>
      <c r="AZ845" s="3" t="b">
        <f t="shared" si="2548"/>
        <v>0</v>
      </c>
    </row>
    <row r="846">
      <c r="A846" s="9" t="s">
        <v>900</v>
      </c>
      <c r="B846" s="3">
        <f t="shared" ref="B846:M846" si="2549">VALUE(MID($A846,B$1,1))</f>
        <v>1</v>
      </c>
      <c r="C846" s="3">
        <f t="shared" si="2549"/>
        <v>0</v>
      </c>
      <c r="D846" s="3">
        <f t="shared" si="2549"/>
        <v>0</v>
      </c>
      <c r="E846" s="3">
        <f t="shared" si="2549"/>
        <v>1</v>
      </c>
      <c r="F846" s="3">
        <f t="shared" si="2549"/>
        <v>0</v>
      </c>
      <c r="G846" s="3">
        <f t="shared" si="2549"/>
        <v>1</v>
      </c>
      <c r="H846" s="3">
        <f t="shared" si="2549"/>
        <v>1</v>
      </c>
      <c r="I846" s="3">
        <f t="shared" si="2549"/>
        <v>0</v>
      </c>
      <c r="J846" s="3">
        <f t="shared" si="2549"/>
        <v>0</v>
      </c>
      <c r="K846" s="3">
        <f t="shared" si="2549"/>
        <v>0</v>
      </c>
      <c r="L846" s="3">
        <f t="shared" si="2549"/>
        <v>1</v>
      </c>
      <c r="M846" s="3">
        <f t="shared" si="2549"/>
        <v>0</v>
      </c>
      <c r="AA846" s="3">
        <f t="shared" si="8"/>
        <v>2402</v>
      </c>
      <c r="AB846" s="7" t="b">
        <v>1</v>
      </c>
      <c r="AC846" s="3" t="b">
        <f t="shared" si="9"/>
        <v>0</v>
      </c>
      <c r="AD846" s="3" t="b">
        <f t="shared" ref="AD846:AN846" si="2550">AND(AC846,C846=P$15)</f>
        <v>0</v>
      </c>
      <c r="AE846" s="3" t="b">
        <f t="shared" si="2550"/>
        <v>0</v>
      </c>
      <c r="AF846" s="3" t="b">
        <f t="shared" si="2550"/>
        <v>0</v>
      </c>
      <c r="AG846" s="3" t="b">
        <f t="shared" si="2550"/>
        <v>0</v>
      </c>
      <c r="AH846" s="3" t="b">
        <f t="shared" si="2550"/>
        <v>0</v>
      </c>
      <c r="AI846" s="3" t="b">
        <f t="shared" si="2550"/>
        <v>0</v>
      </c>
      <c r="AJ846" s="3" t="b">
        <f t="shared" si="2550"/>
        <v>0</v>
      </c>
      <c r="AK846" s="3" t="b">
        <f t="shared" si="2550"/>
        <v>0</v>
      </c>
      <c r="AL846" s="3" t="b">
        <f t="shared" si="2550"/>
        <v>0</v>
      </c>
      <c r="AM846" s="3" t="b">
        <f t="shared" si="2550"/>
        <v>0</v>
      </c>
      <c r="AN846" s="8" t="b">
        <f t="shared" si="2550"/>
        <v>0</v>
      </c>
      <c r="AO846" s="10" t="b">
        <f t="shared" si="11"/>
        <v>1</v>
      </c>
      <c r="AP846" s="3" t="b">
        <f t="shared" ref="AP846:AZ846" si="2551">AND(AO846,C846=P$21)</f>
        <v>1</v>
      </c>
      <c r="AQ846" s="3" t="b">
        <f t="shared" si="2551"/>
        <v>0</v>
      </c>
      <c r="AR846" s="3" t="b">
        <f t="shared" si="2551"/>
        <v>0</v>
      </c>
      <c r="AS846" s="3" t="b">
        <f t="shared" si="2551"/>
        <v>0</v>
      </c>
      <c r="AT846" s="3" t="b">
        <f t="shared" si="2551"/>
        <v>0</v>
      </c>
      <c r="AU846" s="3" t="b">
        <f t="shared" si="2551"/>
        <v>0</v>
      </c>
      <c r="AV846" s="3" t="b">
        <f t="shared" si="2551"/>
        <v>0</v>
      </c>
      <c r="AW846" s="3" t="b">
        <f t="shared" si="2551"/>
        <v>0</v>
      </c>
      <c r="AX846" s="3" t="b">
        <f t="shared" si="2551"/>
        <v>0</v>
      </c>
      <c r="AY846" s="3" t="b">
        <f t="shared" si="2551"/>
        <v>0</v>
      </c>
      <c r="AZ846" s="3" t="b">
        <f t="shared" si="2551"/>
        <v>0</v>
      </c>
    </row>
    <row r="847">
      <c r="A847" s="9" t="s">
        <v>901</v>
      </c>
      <c r="B847" s="3">
        <f t="shared" ref="B847:M847" si="2552">VALUE(MID($A847,B$1,1))</f>
        <v>0</v>
      </c>
      <c r="C847" s="3">
        <f t="shared" si="2552"/>
        <v>1</v>
      </c>
      <c r="D847" s="3">
        <f t="shared" si="2552"/>
        <v>0</v>
      </c>
      <c r="E847" s="3">
        <f t="shared" si="2552"/>
        <v>0</v>
      </c>
      <c r="F847" s="3">
        <f t="shared" si="2552"/>
        <v>0</v>
      </c>
      <c r="G847" s="3">
        <f t="shared" si="2552"/>
        <v>1</v>
      </c>
      <c r="H847" s="3">
        <f t="shared" si="2552"/>
        <v>1</v>
      </c>
      <c r="I847" s="3">
        <f t="shared" si="2552"/>
        <v>0</v>
      </c>
      <c r="J847" s="3">
        <f t="shared" si="2552"/>
        <v>1</v>
      </c>
      <c r="K847" s="3">
        <f t="shared" si="2552"/>
        <v>1</v>
      </c>
      <c r="L847" s="3">
        <f t="shared" si="2552"/>
        <v>0</v>
      </c>
      <c r="M847" s="3">
        <f t="shared" si="2552"/>
        <v>1</v>
      </c>
      <c r="AA847" s="3">
        <f t="shared" si="8"/>
        <v>1133</v>
      </c>
      <c r="AB847" s="7" t="b">
        <v>1</v>
      </c>
      <c r="AC847" s="3" t="b">
        <f t="shared" si="9"/>
        <v>1</v>
      </c>
      <c r="AD847" s="3" t="b">
        <f t="shared" ref="AD847:AN847" si="2553">AND(AC847,C847=P$15)</f>
        <v>0</v>
      </c>
      <c r="AE847" s="3" t="b">
        <f t="shared" si="2553"/>
        <v>0</v>
      </c>
      <c r="AF847" s="3" t="b">
        <f t="shared" si="2553"/>
        <v>0</v>
      </c>
      <c r="AG847" s="3" t="b">
        <f t="shared" si="2553"/>
        <v>0</v>
      </c>
      <c r="AH847" s="3" t="b">
        <f t="shared" si="2553"/>
        <v>0</v>
      </c>
      <c r="AI847" s="3" t="b">
        <f t="shared" si="2553"/>
        <v>0</v>
      </c>
      <c r="AJ847" s="3" t="b">
        <f t="shared" si="2553"/>
        <v>0</v>
      </c>
      <c r="AK847" s="3" t="b">
        <f t="shared" si="2553"/>
        <v>0</v>
      </c>
      <c r="AL847" s="3" t="b">
        <f t="shared" si="2553"/>
        <v>0</v>
      </c>
      <c r="AM847" s="3" t="b">
        <f t="shared" si="2553"/>
        <v>0</v>
      </c>
      <c r="AN847" s="8" t="b">
        <f t="shared" si="2553"/>
        <v>0</v>
      </c>
      <c r="AO847" s="10" t="b">
        <f t="shared" si="11"/>
        <v>0</v>
      </c>
      <c r="AP847" s="3" t="b">
        <f t="shared" ref="AP847:AZ847" si="2554">AND(AO847,C847=P$21)</f>
        <v>0</v>
      </c>
      <c r="AQ847" s="3" t="b">
        <f t="shared" si="2554"/>
        <v>0</v>
      </c>
      <c r="AR847" s="3" t="b">
        <f t="shared" si="2554"/>
        <v>0</v>
      </c>
      <c r="AS847" s="3" t="b">
        <f t="shared" si="2554"/>
        <v>0</v>
      </c>
      <c r="AT847" s="3" t="b">
        <f t="shared" si="2554"/>
        <v>0</v>
      </c>
      <c r="AU847" s="3" t="b">
        <f t="shared" si="2554"/>
        <v>0</v>
      </c>
      <c r="AV847" s="3" t="b">
        <f t="shared" si="2554"/>
        <v>0</v>
      </c>
      <c r="AW847" s="3" t="b">
        <f t="shared" si="2554"/>
        <v>0</v>
      </c>
      <c r="AX847" s="3" t="b">
        <f t="shared" si="2554"/>
        <v>0</v>
      </c>
      <c r="AY847" s="3" t="b">
        <f t="shared" si="2554"/>
        <v>0</v>
      </c>
      <c r="AZ847" s="3" t="b">
        <f t="shared" si="2554"/>
        <v>0</v>
      </c>
    </row>
    <row r="848">
      <c r="A848" s="9" t="s">
        <v>902</v>
      </c>
      <c r="B848" s="3">
        <f t="shared" ref="B848:M848" si="2555">VALUE(MID($A848,B$1,1))</f>
        <v>0</v>
      </c>
      <c r="C848" s="3">
        <f t="shared" si="2555"/>
        <v>1</v>
      </c>
      <c r="D848" s="3">
        <f t="shared" si="2555"/>
        <v>1</v>
      </c>
      <c r="E848" s="3">
        <f t="shared" si="2555"/>
        <v>0</v>
      </c>
      <c r="F848" s="3">
        <f t="shared" si="2555"/>
        <v>1</v>
      </c>
      <c r="G848" s="3">
        <f t="shared" si="2555"/>
        <v>1</v>
      </c>
      <c r="H848" s="3">
        <f t="shared" si="2555"/>
        <v>1</v>
      </c>
      <c r="I848" s="3">
        <f t="shared" si="2555"/>
        <v>1</v>
      </c>
      <c r="J848" s="3">
        <f t="shared" si="2555"/>
        <v>0</v>
      </c>
      <c r="K848" s="3">
        <f t="shared" si="2555"/>
        <v>0</v>
      </c>
      <c r="L848" s="3">
        <f t="shared" si="2555"/>
        <v>0</v>
      </c>
      <c r="M848" s="3">
        <f t="shared" si="2555"/>
        <v>0</v>
      </c>
      <c r="AA848" s="3">
        <f t="shared" si="8"/>
        <v>1776</v>
      </c>
      <c r="AB848" s="7" t="b">
        <v>1</v>
      </c>
      <c r="AC848" s="3" t="b">
        <f t="shared" si="9"/>
        <v>1</v>
      </c>
      <c r="AD848" s="3" t="b">
        <f t="shared" ref="AD848:AN848" si="2556">AND(AC848,C848=P$15)</f>
        <v>0</v>
      </c>
      <c r="AE848" s="3" t="b">
        <f t="shared" si="2556"/>
        <v>0</v>
      </c>
      <c r="AF848" s="3" t="b">
        <f t="shared" si="2556"/>
        <v>0</v>
      </c>
      <c r="AG848" s="3" t="b">
        <f t="shared" si="2556"/>
        <v>0</v>
      </c>
      <c r="AH848" s="3" t="b">
        <f t="shared" si="2556"/>
        <v>0</v>
      </c>
      <c r="AI848" s="3" t="b">
        <f t="shared" si="2556"/>
        <v>0</v>
      </c>
      <c r="AJ848" s="3" t="b">
        <f t="shared" si="2556"/>
        <v>0</v>
      </c>
      <c r="AK848" s="3" t="b">
        <f t="shared" si="2556"/>
        <v>0</v>
      </c>
      <c r="AL848" s="3" t="b">
        <f t="shared" si="2556"/>
        <v>0</v>
      </c>
      <c r="AM848" s="3" t="b">
        <f t="shared" si="2556"/>
        <v>0</v>
      </c>
      <c r="AN848" s="8" t="b">
        <f t="shared" si="2556"/>
        <v>0</v>
      </c>
      <c r="AO848" s="10" t="b">
        <f t="shared" si="11"/>
        <v>0</v>
      </c>
      <c r="AP848" s="3" t="b">
        <f t="shared" ref="AP848:AZ848" si="2557">AND(AO848,C848=P$21)</f>
        <v>0</v>
      </c>
      <c r="AQ848" s="3" t="b">
        <f t="shared" si="2557"/>
        <v>0</v>
      </c>
      <c r="AR848" s="3" t="b">
        <f t="shared" si="2557"/>
        <v>0</v>
      </c>
      <c r="AS848" s="3" t="b">
        <f t="shared" si="2557"/>
        <v>0</v>
      </c>
      <c r="AT848" s="3" t="b">
        <f t="shared" si="2557"/>
        <v>0</v>
      </c>
      <c r="AU848" s="3" t="b">
        <f t="shared" si="2557"/>
        <v>0</v>
      </c>
      <c r="AV848" s="3" t="b">
        <f t="shared" si="2557"/>
        <v>0</v>
      </c>
      <c r="AW848" s="3" t="b">
        <f t="shared" si="2557"/>
        <v>0</v>
      </c>
      <c r="AX848" s="3" t="b">
        <f t="shared" si="2557"/>
        <v>0</v>
      </c>
      <c r="AY848" s="3" t="b">
        <f t="shared" si="2557"/>
        <v>0</v>
      </c>
      <c r="AZ848" s="3" t="b">
        <f t="shared" si="2557"/>
        <v>0</v>
      </c>
    </row>
    <row r="849">
      <c r="A849" s="9" t="s">
        <v>903</v>
      </c>
      <c r="B849" s="3">
        <f t="shared" ref="B849:M849" si="2558">VALUE(MID($A849,B$1,1))</f>
        <v>0</v>
      </c>
      <c r="C849" s="3">
        <f t="shared" si="2558"/>
        <v>1</v>
      </c>
      <c r="D849" s="3">
        <f t="shared" si="2558"/>
        <v>1</v>
      </c>
      <c r="E849" s="3">
        <f t="shared" si="2558"/>
        <v>0</v>
      </c>
      <c r="F849" s="3">
        <f t="shared" si="2558"/>
        <v>1</v>
      </c>
      <c r="G849" s="3">
        <f t="shared" si="2558"/>
        <v>1</v>
      </c>
      <c r="H849" s="3">
        <f t="shared" si="2558"/>
        <v>0</v>
      </c>
      <c r="I849" s="3">
        <f t="shared" si="2558"/>
        <v>0</v>
      </c>
      <c r="J849" s="3">
        <f t="shared" si="2558"/>
        <v>0</v>
      </c>
      <c r="K849" s="3">
        <f t="shared" si="2558"/>
        <v>0</v>
      </c>
      <c r="L849" s="3">
        <f t="shared" si="2558"/>
        <v>1</v>
      </c>
      <c r="M849" s="3">
        <f t="shared" si="2558"/>
        <v>0</v>
      </c>
      <c r="AA849" s="3">
        <f t="shared" si="8"/>
        <v>1730</v>
      </c>
      <c r="AB849" s="7" t="b">
        <v>1</v>
      </c>
      <c r="AC849" s="3" t="b">
        <f t="shared" si="9"/>
        <v>1</v>
      </c>
      <c r="AD849" s="3" t="b">
        <f t="shared" ref="AD849:AN849" si="2559">AND(AC849,C849=P$15)</f>
        <v>0</v>
      </c>
      <c r="AE849" s="3" t="b">
        <f t="shared" si="2559"/>
        <v>0</v>
      </c>
      <c r="AF849" s="3" t="b">
        <f t="shared" si="2559"/>
        <v>0</v>
      </c>
      <c r="AG849" s="3" t="b">
        <f t="shared" si="2559"/>
        <v>0</v>
      </c>
      <c r="AH849" s="3" t="b">
        <f t="shared" si="2559"/>
        <v>0</v>
      </c>
      <c r="AI849" s="3" t="b">
        <f t="shared" si="2559"/>
        <v>0</v>
      </c>
      <c r="AJ849" s="3" t="b">
        <f t="shared" si="2559"/>
        <v>0</v>
      </c>
      <c r="AK849" s="3" t="b">
        <f t="shared" si="2559"/>
        <v>0</v>
      </c>
      <c r="AL849" s="3" t="b">
        <f t="shared" si="2559"/>
        <v>0</v>
      </c>
      <c r="AM849" s="3" t="b">
        <f t="shared" si="2559"/>
        <v>0</v>
      </c>
      <c r="AN849" s="8" t="b">
        <f t="shared" si="2559"/>
        <v>0</v>
      </c>
      <c r="AO849" s="10" t="b">
        <f t="shared" si="11"/>
        <v>0</v>
      </c>
      <c r="AP849" s="3" t="b">
        <f t="shared" ref="AP849:AZ849" si="2560">AND(AO849,C849=P$21)</f>
        <v>0</v>
      </c>
      <c r="AQ849" s="3" t="b">
        <f t="shared" si="2560"/>
        <v>0</v>
      </c>
      <c r="AR849" s="3" t="b">
        <f t="shared" si="2560"/>
        <v>0</v>
      </c>
      <c r="AS849" s="3" t="b">
        <f t="shared" si="2560"/>
        <v>0</v>
      </c>
      <c r="AT849" s="3" t="b">
        <f t="shared" si="2560"/>
        <v>0</v>
      </c>
      <c r="AU849" s="3" t="b">
        <f t="shared" si="2560"/>
        <v>0</v>
      </c>
      <c r="AV849" s="3" t="b">
        <f t="shared" si="2560"/>
        <v>0</v>
      </c>
      <c r="AW849" s="3" t="b">
        <f t="shared" si="2560"/>
        <v>0</v>
      </c>
      <c r="AX849" s="3" t="b">
        <f t="shared" si="2560"/>
        <v>0</v>
      </c>
      <c r="AY849" s="3" t="b">
        <f t="shared" si="2560"/>
        <v>0</v>
      </c>
      <c r="AZ849" s="3" t="b">
        <f t="shared" si="2560"/>
        <v>0</v>
      </c>
    </row>
    <row r="850">
      <c r="A850" s="9" t="s">
        <v>904</v>
      </c>
      <c r="B850" s="3">
        <f t="shared" ref="B850:M850" si="2561">VALUE(MID($A850,B$1,1))</f>
        <v>1</v>
      </c>
      <c r="C850" s="3">
        <f t="shared" si="2561"/>
        <v>0</v>
      </c>
      <c r="D850" s="3">
        <f t="shared" si="2561"/>
        <v>1</v>
      </c>
      <c r="E850" s="3">
        <f t="shared" si="2561"/>
        <v>1</v>
      </c>
      <c r="F850" s="3">
        <f t="shared" si="2561"/>
        <v>0</v>
      </c>
      <c r="G850" s="3">
        <f t="shared" si="2561"/>
        <v>1</v>
      </c>
      <c r="H850" s="3">
        <f t="shared" si="2561"/>
        <v>1</v>
      </c>
      <c r="I850" s="3">
        <f t="shared" si="2561"/>
        <v>1</v>
      </c>
      <c r="J850" s="3">
        <f t="shared" si="2561"/>
        <v>1</v>
      </c>
      <c r="K850" s="3">
        <f t="shared" si="2561"/>
        <v>0</v>
      </c>
      <c r="L850" s="3">
        <f t="shared" si="2561"/>
        <v>0</v>
      </c>
      <c r="M850" s="3">
        <f t="shared" si="2561"/>
        <v>0</v>
      </c>
      <c r="AA850" s="3">
        <f t="shared" si="8"/>
        <v>2936</v>
      </c>
      <c r="AB850" s="7" t="b">
        <v>1</v>
      </c>
      <c r="AC850" s="3" t="b">
        <f t="shared" si="9"/>
        <v>0</v>
      </c>
      <c r="AD850" s="3" t="b">
        <f t="shared" ref="AD850:AN850" si="2562">AND(AC850,C850=P$15)</f>
        <v>0</v>
      </c>
      <c r="AE850" s="3" t="b">
        <f t="shared" si="2562"/>
        <v>0</v>
      </c>
      <c r="AF850" s="3" t="b">
        <f t="shared" si="2562"/>
        <v>0</v>
      </c>
      <c r="AG850" s="3" t="b">
        <f t="shared" si="2562"/>
        <v>0</v>
      </c>
      <c r="AH850" s="3" t="b">
        <f t="shared" si="2562"/>
        <v>0</v>
      </c>
      <c r="AI850" s="3" t="b">
        <f t="shared" si="2562"/>
        <v>0</v>
      </c>
      <c r="AJ850" s="3" t="b">
        <f t="shared" si="2562"/>
        <v>0</v>
      </c>
      <c r="AK850" s="3" t="b">
        <f t="shared" si="2562"/>
        <v>0</v>
      </c>
      <c r="AL850" s="3" t="b">
        <f t="shared" si="2562"/>
        <v>0</v>
      </c>
      <c r="AM850" s="3" t="b">
        <f t="shared" si="2562"/>
        <v>0</v>
      </c>
      <c r="AN850" s="8" t="b">
        <f t="shared" si="2562"/>
        <v>0</v>
      </c>
      <c r="AO850" s="10" t="b">
        <f t="shared" si="11"/>
        <v>1</v>
      </c>
      <c r="AP850" s="3" t="b">
        <f t="shared" ref="AP850:AZ850" si="2563">AND(AO850,C850=P$21)</f>
        <v>1</v>
      </c>
      <c r="AQ850" s="3" t="b">
        <f t="shared" si="2563"/>
        <v>1</v>
      </c>
      <c r="AR850" s="3" t="b">
        <f t="shared" si="2563"/>
        <v>0</v>
      </c>
      <c r="AS850" s="3" t="b">
        <f t="shared" si="2563"/>
        <v>0</v>
      </c>
      <c r="AT850" s="3" t="b">
        <f t="shared" si="2563"/>
        <v>0</v>
      </c>
      <c r="AU850" s="3" t="b">
        <f t="shared" si="2563"/>
        <v>0</v>
      </c>
      <c r="AV850" s="3" t="b">
        <f t="shared" si="2563"/>
        <v>0</v>
      </c>
      <c r="AW850" s="3" t="b">
        <f t="shared" si="2563"/>
        <v>0</v>
      </c>
      <c r="AX850" s="3" t="b">
        <f t="shared" si="2563"/>
        <v>0</v>
      </c>
      <c r="AY850" s="3" t="b">
        <f t="shared" si="2563"/>
        <v>0</v>
      </c>
      <c r="AZ850" s="3" t="b">
        <f t="shared" si="2563"/>
        <v>0</v>
      </c>
    </row>
    <row r="851">
      <c r="A851" s="9" t="s">
        <v>905</v>
      </c>
      <c r="B851" s="3">
        <f t="shared" ref="B851:M851" si="2564">VALUE(MID($A851,B$1,1))</f>
        <v>1</v>
      </c>
      <c r="C851" s="3">
        <f t="shared" si="2564"/>
        <v>1</v>
      </c>
      <c r="D851" s="3">
        <f t="shared" si="2564"/>
        <v>0</v>
      </c>
      <c r="E851" s="3">
        <f t="shared" si="2564"/>
        <v>0</v>
      </c>
      <c r="F851" s="3">
        <f t="shared" si="2564"/>
        <v>1</v>
      </c>
      <c r="G851" s="3">
        <f t="shared" si="2564"/>
        <v>0</v>
      </c>
      <c r="H851" s="3">
        <f t="shared" si="2564"/>
        <v>1</v>
      </c>
      <c r="I851" s="3">
        <f t="shared" si="2564"/>
        <v>1</v>
      </c>
      <c r="J851" s="3">
        <f t="shared" si="2564"/>
        <v>1</v>
      </c>
      <c r="K851" s="3">
        <f t="shared" si="2564"/>
        <v>1</v>
      </c>
      <c r="L851" s="3">
        <f t="shared" si="2564"/>
        <v>1</v>
      </c>
      <c r="M851" s="3">
        <f t="shared" si="2564"/>
        <v>0</v>
      </c>
      <c r="AA851" s="3">
        <f t="shared" si="8"/>
        <v>3262</v>
      </c>
      <c r="AB851" s="7" t="b">
        <v>1</v>
      </c>
      <c r="AC851" s="3" t="b">
        <f t="shared" si="9"/>
        <v>0</v>
      </c>
      <c r="AD851" s="3" t="b">
        <f t="shared" ref="AD851:AN851" si="2565">AND(AC851,C851=P$15)</f>
        <v>0</v>
      </c>
      <c r="AE851" s="3" t="b">
        <f t="shared" si="2565"/>
        <v>0</v>
      </c>
      <c r="AF851" s="3" t="b">
        <f t="shared" si="2565"/>
        <v>0</v>
      </c>
      <c r="AG851" s="3" t="b">
        <f t="shared" si="2565"/>
        <v>0</v>
      </c>
      <c r="AH851" s="3" t="b">
        <f t="shared" si="2565"/>
        <v>0</v>
      </c>
      <c r="AI851" s="3" t="b">
        <f t="shared" si="2565"/>
        <v>0</v>
      </c>
      <c r="AJ851" s="3" t="b">
        <f t="shared" si="2565"/>
        <v>0</v>
      </c>
      <c r="AK851" s="3" t="b">
        <f t="shared" si="2565"/>
        <v>0</v>
      </c>
      <c r="AL851" s="3" t="b">
        <f t="shared" si="2565"/>
        <v>0</v>
      </c>
      <c r="AM851" s="3" t="b">
        <f t="shared" si="2565"/>
        <v>0</v>
      </c>
      <c r="AN851" s="8" t="b">
        <f t="shared" si="2565"/>
        <v>0</v>
      </c>
      <c r="AO851" s="10" t="b">
        <f t="shared" si="11"/>
        <v>1</v>
      </c>
      <c r="AP851" s="3" t="b">
        <f t="shared" ref="AP851:AZ851" si="2566">AND(AO851,C851=P$21)</f>
        <v>0</v>
      </c>
      <c r="AQ851" s="3" t="b">
        <f t="shared" si="2566"/>
        <v>0</v>
      </c>
      <c r="AR851" s="3" t="b">
        <f t="shared" si="2566"/>
        <v>0</v>
      </c>
      <c r="AS851" s="3" t="b">
        <f t="shared" si="2566"/>
        <v>0</v>
      </c>
      <c r="AT851" s="3" t="b">
        <f t="shared" si="2566"/>
        <v>0</v>
      </c>
      <c r="AU851" s="3" t="b">
        <f t="shared" si="2566"/>
        <v>0</v>
      </c>
      <c r="AV851" s="3" t="b">
        <f t="shared" si="2566"/>
        <v>0</v>
      </c>
      <c r="AW851" s="3" t="b">
        <f t="shared" si="2566"/>
        <v>0</v>
      </c>
      <c r="AX851" s="3" t="b">
        <f t="shared" si="2566"/>
        <v>0</v>
      </c>
      <c r="AY851" s="3" t="b">
        <f t="shared" si="2566"/>
        <v>0</v>
      </c>
      <c r="AZ851" s="3" t="b">
        <f t="shared" si="2566"/>
        <v>0</v>
      </c>
    </row>
    <row r="852">
      <c r="A852" s="9" t="s">
        <v>906</v>
      </c>
      <c r="B852" s="3">
        <f t="shared" ref="B852:M852" si="2567">VALUE(MID($A852,B$1,1))</f>
        <v>1</v>
      </c>
      <c r="C852" s="3">
        <f t="shared" si="2567"/>
        <v>1</v>
      </c>
      <c r="D852" s="3">
        <f t="shared" si="2567"/>
        <v>0</v>
      </c>
      <c r="E852" s="3">
        <f t="shared" si="2567"/>
        <v>0</v>
      </c>
      <c r="F852" s="3">
        <f t="shared" si="2567"/>
        <v>0</v>
      </c>
      <c r="G852" s="3">
        <f t="shared" si="2567"/>
        <v>1</v>
      </c>
      <c r="H852" s="3">
        <f t="shared" si="2567"/>
        <v>0</v>
      </c>
      <c r="I852" s="3">
        <f t="shared" si="2567"/>
        <v>1</v>
      </c>
      <c r="J852" s="3">
        <f t="shared" si="2567"/>
        <v>1</v>
      </c>
      <c r="K852" s="3">
        <f t="shared" si="2567"/>
        <v>1</v>
      </c>
      <c r="L852" s="3">
        <f t="shared" si="2567"/>
        <v>1</v>
      </c>
      <c r="M852" s="3">
        <f t="shared" si="2567"/>
        <v>0</v>
      </c>
      <c r="AA852" s="3">
        <f t="shared" si="8"/>
        <v>3166</v>
      </c>
      <c r="AB852" s="7" t="b">
        <v>1</v>
      </c>
      <c r="AC852" s="3" t="b">
        <f t="shared" si="9"/>
        <v>0</v>
      </c>
      <c r="AD852" s="3" t="b">
        <f t="shared" ref="AD852:AN852" si="2568">AND(AC852,C852=P$15)</f>
        <v>0</v>
      </c>
      <c r="AE852" s="3" t="b">
        <f t="shared" si="2568"/>
        <v>0</v>
      </c>
      <c r="AF852" s="3" t="b">
        <f t="shared" si="2568"/>
        <v>0</v>
      </c>
      <c r="AG852" s="3" t="b">
        <f t="shared" si="2568"/>
        <v>0</v>
      </c>
      <c r="AH852" s="3" t="b">
        <f t="shared" si="2568"/>
        <v>0</v>
      </c>
      <c r="AI852" s="3" t="b">
        <f t="shared" si="2568"/>
        <v>0</v>
      </c>
      <c r="AJ852" s="3" t="b">
        <f t="shared" si="2568"/>
        <v>0</v>
      </c>
      <c r="AK852" s="3" t="b">
        <f t="shared" si="2568"/>
        <v>0</v>
      </c>
      <c r="AL852" s="3" t="b">
        <f t="shared" si="2568"/>
        <v>0</v>
      </c>
      <c r="AM852" s="3" t="b">
        <f t="shared" si="2568"/>
        <v>0</v>
      </c>
      <c r="AN852" s="8" t="b">
        <f t="shared" si="2568"/>
        <v>0</v>
      </c>
      <c r="AO852" s="10" t="b">
        <f t="shared" si="11"/>
        <v>1</v>
      </c>
      <c r="AP852" s="3" t="b">
        <f t="shared" ref="AP852:AZ852" si="2569">AND(AO852,C852=P$21)</f>
        <v>0</v>
      </c>
      <c r="AQ852" s="3" t="b">
        <f t="shared" si="2569"/>
        <v>0</v>
      </c>
      <c r="AR852" s="3" t="b">
        <f t="shared" si="2569"/>
        <v>0</v>
      </c>
      <c r="AS852" s="3" t="b">
        <f t="shared" si="2569"/>
        <v>0</v>
      </c>
      <c r="AT852" s="3" t="b">
        <f t="shared" si="2569"/>
        <v>0</v>
      </c>
      <c r="AU852" s="3" t="b">
        <f t="shared" si="2569"/>
        <v>0</v>
      </c>
      <c r="AV852" s="3" t="b">
        <f t="shared" si="2569"/>
        <v>0</v>
      </c>
      <c r="AW852" s="3" t="b">
        <f t="shared" si="2569"/>
        <v>0</v>
      </c>
      <c r="AX852" s="3" t="b">
        <f t="shared" si="2569"/>
        <v>0</v>
      </c>
      <c r="AY852" s="3" t="b">
        <f t="shared" si="2569"/>
        <v>0</v>
      </c>
      <c r="AZ852" s="3" t="b">
        <f t="shared" si="2569"/>
        <v>0</v>
      </c>
    </row>
    <row r="853">
      <c r="A853" s="9" t="s">
        <v>907</v>
      </c>
      <c r="B853" s="3">
        <f t="shared" ref="B853:M853" si="2570">VALUE(MID($A853,B$1,1))</f>
        <v>0</v>
      </c>
      <c r="C853" s="3">
        <f t="shared" si="2570"/>
        <v>1</v>
      </c>
      <c r="D853" s="3">
        <f t="shared" si="2570"/>
        <v>0</v>
      </c>
      <c r="E853" s="3">
        <f t="shared" si="2570"/>
        <v>0</v>
      </c>
      <c r="F853" s="3">
        <f t="shared" si="2570"/>
        <v>0</v>
      </c>
      <c r="G853" s="3">
        <f t="shared" si="2570"/>
        <v>1</v>
      </c>
      <c r="H853" s="3">
        <f t="shared" si="2570"/>
        <v>1</v>
      </c>
      <c r="I853" s="3">
        <f t="shared" si="2570"/>
        <v>1</v>
      </c>
      <c r="J853" s="3">
        <f t="shared" si="2570"/>
        <v>0</v>
      </c>
      <c r="K853" s="3">
        <f t="shared" si="2570"/>
        <v>0</v>
      </c>
      <c r="L853" s="3">
        <f t="shared" si="2570"/>
        <v>1</v>
      </c>
      <c r="M853" s="3">
        <f t="shared" si="2570"/>
        <v>1</v>
      </c>
      <c r="AA853" s="3">
        <f t="shared" si="8"/>
        <v>1139</v>
      </c>
      <c r="AB853" s="7" t="b">
        <v>1</v>
      </c>
      <c r="AC853" s="3" t="b">
        <f t="shared" si="9"/>
        <v>1</v>
      </c>
      <c r="AD853" s="3" t="b">
        <f t="shared" ref="AD853:AN853" si="2571">AND(AC853,C853=P$15)</f>
        <v>0</v>
      </c>
      <c r="AE853" s="3" t="b">
        <f t="shared" si="2571"/>
        <v>0</v>
      </c>
      <c r="AF853" s="3" t="b">
        <f t="shared" si="2571"/>
        <v>0</v>
      </c>
      <c r="AG853" s="3" t="b">
        <f t="shared" si="2571"/>
        <v>0</v>
      </c>
      <c r="AH853" s="3" t="b">
        <f t="shared" si="2571"/>
        <v>0</v>
      </c>
      <c r="AI853" s="3" t="b">
        <f t="shared" si="2571"/>
        <v>0</v>
      </c>
      <c r="AJ853" s="3" t="b">
        <f t="shared" si="2571"/>
        <v>0</v>
      </c>
      <c r="AK853" s="3" t="b">
        <f t="shared" si="2571"/>
        <v>0</v>
      </c>
      <c r="AL853" s="3" t="b">
        <f t="shared" si="2571"/>
        <v>0</v>
      </c>
      <c r="AM853" s="3" t="b">
        <f t="shared" si="2571"/>
        <v>0</v>
      </c>
      <c r="AN853" s="8" t="b">
        <f t="shared" si="2571"/>
        <v>0</v>
      </c>
      <c r="AO853" s="10" t="b">
        <f t="shared" si="11"/>
        <v>0</v>
      </c>
      <c r="AP853" s="3" t="b">
        <f t="shared" ref="AP853:AZ853" si="2572">AND(AO853,C853=P$21)</f>
        <v>0</v>
      </c>
      <c r="AQ853" s="3" t="b">
        <f t="shared" si="2572"/>
        <v>0</v>
      </c>
      <c r="AR853" s="3" t="b">
        <f t="shared" si="2572"/>
        <v>0</v>
      </c>
      <c r="AS853" s="3" t="b">
        <f t="shared" si="2572"/>
        <v>0</v>
      </c>
      <c r="AT853" s="3" t="b">
        <f t="shared" si="2572"/>
        <v>0</v>
      </c>
      <c r="AU853" s="3" t="b">
        <f t="shared" si="2572"/>
        <v>0</v>
      </c>
      <c r="AV853" s="3" t="b">
        <f t="shared" si="2572"/>
        <v>0</v>
      </c>
      <c r="AW853" s="3" t="b">
        <f t="shared" si="2572"/>
        <v>0</v>
      </c>
      <c r="AX853" s="3" t="b">
        <f t="shared" si="2572"/>
        <v>0</v>
      </c>
      <c r="AY853" s="3" t="b">
        <f t="shared" si="2572"/>
        <v>0</v>
      </c>
      <c r="AZ853" s="3" t="b">
        <f t="shared" si="2572"/>
        <v>0</v>
      </c>
    </row>
    <row r="854">
      <c r="A854" s="9" t="s">
        <v>908</v>
      </c>
      <c r="B854" s="3">
        <f t="shared" ref="B854:M854" si="2573">VALUE(MID($A854,B$1,1))</f>
        <v>1</v>
      </c>
      <c r="C854" s="3">
        <f t="shared" si="2573"/>
        <v>0</v>
      </c>
      <c r="D854" s="3">
        <f t="shared" si="2573"/>
        <v>0</v>
      </c>
      <c r="E854" s="3">
        <f t="shared" si="2573"/>
        <v>1</v>
      </c>
      <c r="F854" s="3">
        <f t="shared" si="2573"/>
        <v>0</v>
      </c>
      <c r="G854" s="3">
        <f t="shared" si="2573"/>
        <v>0</v>
      </c>
      <c r="H854" s="3">
        <f t="shared" si="2573"/>
        <v>1</v>
      </c>
      <c r="I854" s="3">
        <f t="shared" si="2573"/>
        <v>0</v>
      </c>
      <c r="J854" s="3">
        <f t="shared" si="2573"/>
        <v>0</v>
      </c>
      <c r="K854" s="3">
        <f t="shared" si="2573"/>
        <v>0</v>
      </c>
      <c r="L854" s="3">
        <f t="shared" si="2573"/>
        <v>0</v>
      </c>
      <c r="M854" s="3">
        <f t="shared" si="2573"/>
        <v>0</v>
      </c>
      <c r="AA854" s="3">
        <f t="shared" si="8"/>
        <v>2336</v>
      </c>
      <c r="AB854" s="7" t="b">
        <v>1</v>
      </c>
      <c r="AC854" s="3" t="b">
        <f t="shared" si="9"/>
        <v>0</v>
      </c>
      <c r="AD854" s="3" t="b">
        <f t="shared" ref="AD854:AN854" si="2574">AND(AC854,C854=P$15)</f>
        <v>0</v>
      </c>
      <c r="AE854" s="3" t="b">
        <f t="shared" si="2574"/>
        <v>0</v>
      </c>
      <c r="AF854" s="3" t="b">
        <f t="shared" si="2574"/>
        <v>0</v>
      </c>
      <c r="AG854" s="3" t="b">
        <f t="shared" si="2574"/>
        <v>0</v>
      </c>
      <c r="AH854" s="3" t="b">
        <f t="shared" si="2574"/>
        <v>0</v>
      </c>
      <c r="AI854" s="3" t="b">
        <f t="shared" si="2574"/>
        <v>0</v>
      </c>
      <c r="AJ854" s="3" t="b">
        <f t="shared" si="2574"/>
        <v>0</v>
      </c>
      <c r="AK854" s="3" t="b">
        <f t="shared" si="2574"/>
        <v>0</v>
      </c>
      <c r="AL854" s="3" t="b">
        <f t="shared" si="2574"/>
        <v>0</v>
      </c>
      <c r="AM854" s="3" t="b">
        <f t="shared" si="2574"/>
        <v>0</v>
      </c>
      <c r="AN854" s="8" t="b">
        <f t="shared" si="2574"/>
        <v>0</v>
      </c>
      <c r="AO854" s="10" t="b">
        <f t="shared" si="11"/>
        <v>1</v>
      </c>
      <c r="AP854" s="3" t="b">
        <f t="shared" ref="AP854:AZ854" si="2575">AND(AO854,C854=P$21)</f>
        <v>1</v>
      </c>
      <c r="AQ854" s="3" t="b">
        <f t="shared" si="2575"/>
        <v>0</v>
      </c>
      <c r="AR854" s="3" t="b">
        <f t="shared" si="2575"/>
        <v>0</v>
      </c>
      <c r="AS854" s="3" t="b">
        <f t="shared" si="2575"/>
        <v>0</v>
      </c>
      <c r="AT854" s="3" t="b">
        <f t="shared" si="2575"/>
        <v>0</v>
      </c>
      <c r="AU854" s="3" t="b">
        <f t="shared" si="2575"/>
        <v>0</v>
      </c>
      <c r="AV854" s="3" t="b">
        <f t="shared" si="2575"/>
        <v>0</v>
      </c>
      <c r="AW854" s="3" t="b">
        <f t="shared" si="2575"/>
        <v>0</v>
      </c>
      <c r="AX854" s="3" t="b">
        <f t="shared" si="2575"/>
        <v>0</v>
      </c>
      <c r="AY854" s="3" t="b">
        <f t="shared" si="2575"/>
        <v>0</v>
      </c>
      <c r="AZ854" s="3" t="b">
        <f t="shared" si="2575"/>
        <v>0</v>
      </c>
    </row>
    <row r="855">
      <c r="A855" s="9" t="s">
        <v>909</v>
      </c>
      <c r="B855" s="3">
        <f t="shared" ref="B855:M855" si="2576">VALUE(MID($A855,B$1,1))</f>
        <v>1</v>
      </c>
      <c r="C855" s="3">
        <f t="shared" si="2576"/>
        <v>0</v>
      </c>
      <c r="D855" s="3">
        <f t="shared" si="2576"/>
        <v>1</v>
      </c>
      <c r="E855" s="3">
        <f t="shared" si="2576"/>
        <v>0</v>
      </c>
      <c r="F855" s="3">
        <f t="shared" si="2576"/>
        <v>1</v>
      </c>
      <c r="G855" s="3">
        <f t="shared" si="2576"/>
        <v>0</v>
      </c>
      <c r="H855" s="3">
        <f t="shared" si="2576"/>
        <v>0</v>
      </c>
      <c r="I855" s="3">
        <f t="shared" si="2576"/>
        <v>1</v>
      </c>
      <c r="J855" s="3">
        <f t="shared" si="2576"/>
        <v>0</v>
      </c>
      <c r="K855" s="3">
        <f t="shared" si="2576"/>
        <v>0</v>
      </c>
      <c r="L855" s="3">
        <f t="shared" si="2576"/>
        <v>0</v>
      </c>
      <c r="M855" s="3">
        <f t="shared" si="2576"/>
        <v>1</v>
      </c>
      <c r="AA855" s="3">
        <f t="shared" si="8"/>
        <v>2705</v>
      </c>
      <c r="AB855" s="7" t="b">
        <v>1</v>
      </c>
      <c r="AC855" s="3" t="b">
        <f t="shared" si="9"/>
        <v>0</v>
      </c>
      <c r="AD855" s="3" t="b">
        <f t="shared" ref="AD855:AN855" si="2577">AND(AC855,C855=P$15)</f>
        <v>0</v>
      </c>
      <c r="AE855" s="3" t="b">
        <f t="shared" si="2577"/>
        <v>0</v>
      </c>
      <c r="AF855" s="3" t="b">
        <f t="shared" si="2577"/>
        <v>0</v>
      </c>
      <c r="AG855" s="3" t="b">
        <f t="shared" si="2577"/>
        <v>0</v>
      </c>
      <c r="AH855" s="3" t="b">
        <f t="shared" si="2577"/>
        <v>0</v>
      </c>
      <c r="AI855" s="3" t="b">
        <f t="shared" si="2577"/>
        <v>0</v>
      </c>
      <c r="AJ855" s="3" t="b">
        <f t="shared" si="2577"/>
        <v>0</v>
      </c>
      <c r="AK855" s="3" t="b">
        <f t="shared" si="2577"/>
        <v>0</v>
      </c>
      <c r="AL855" s="3" t="b">
        <f t="shared" si="2577"/>
        <v>0</v>
      </c>
      <c r="AM855" s="3" t="b">
        <f t="shared" si="2577"/>
        <v>0</v>
      </c>
      <c r="AN855" s="8" t="b">
        <f t="shared" si="2577"/>
        <v>0</v>
      </c>
      <c r="AO855" s="10" t="b">
        <f t="shared" si="11"/>
        <v>1</v>
      </c>
      <c r="AP855" s="3" t="b">
        <f t="shared" ref="AP855:AZ855" si="2578">AND(AO855,C855=P$21)</f>
        <v>1</v>
      </c>
      <c r="AQ855" s="3" t="b">
        <f t="shared" si="2578"/>
        <v>1</v>
      </c>
      <c r="AR855" s="3" t="b">
        <f t="shared" si="2578"/>
        <v>1</v>
      </c>
      <c r="AS855" s="3" t="b">
        <f t="shared" si="2578"/>
        <v>1</v>
      </c>
      <c r="AT855" s="3" t="b">
        <f t="shared" si="2578"/>
        <v>1</v>
      </c>
      <c r="AU855" s="3" t="b">
        <f t="shared" si="2578"/>
        <v>0</v>
      </c>
      <c r="AV855" s="3" t="b">
        <f t="shared" si="2578"/>
        <v>0</v>
      </c>
      <c r="AW855" s="3" t="b">
        <f t="shared" si="2578"/>
        <v>0</v>
      </c>
      <c r="AX855" s="3" t="b">
        <f t="shared" si="2578"/>
        <v>0</v>
      </c>
      <c r="AY855" s="3" t="b">
        <f t="shared" si="2578"/>
        <v>0</v>
      </c>
      <c r="AZ855" s="3" t="b">
        <f t="shared" si="2578"/>
        <v>0</v>
      </c>
    </row>
    <row r="856">
      <c r="A856" s="9" t="s">
        <v>910</v>
      </c>
      <c r="B856" s="3">
        <f t="shared" ref="B856:M856" si="2579">VALUE(MID($A856,B$1,1))</f>
        <v>1</v>
      </c>
      <c r="C856" s="3">
        <f t="shared" si="2579"/>
        <v>0</v>
      </c>
      <c r="D856" s="3">
        <f t="shared" si="2579"/>
        <v>0</v>
      </c>
      <c r="E856" s="3">
        <f t="shared" si="2579"/>
        <v>0</v>
      </c>
      <c r="F856" s="3">
        <f t="shared" si="2579"/>
        <v>0</v>
      </c>
      <c r="G856" s="3">
        <f t="shared" si="2579"/>
        <v>0</v>
      </c>
      <c r="H856" s="3">
        <f t="shared" si="2579"/>
        <v>1</v>
      </c>
      <c r="I856" s="3">
        <f t="shared" si="2579"/>
        <v>1</v>
      </c>
      <c r="J856" s="3">
        <f t="shared" si="2579"/>
        <v>1</v>
      </c>
      <c r="K856" s="3">
        <f t="shared" si="2579"/>
        <v>1</v>
      </c>
      <c r="L856" s="3">
        <f t="shared" si="2579"/>
        <v>1</v>
      </c>
      <c r="M856" s="3">
        <f t="shared" si="2579"/>
        <v>1</v>
      </c>
      <c r="AA856" s="3">
        <f t="shared" si="8"/>
        <v>2111</v>
      </c>
      <c r="AB856" s="7" t="b">
        <v>1</v>
      </c>
      <c r="AC856" s="3" t="b">
        <f t="shared" si="9"/>
        <v>0</v>
      </c>
      <c r="AD856" s="3" t="b">
        <f t="shared" ref="AD856:AN856" si="2580">AND(AC856,C856=P$15)</f>
        <v>0</v>
      </c>
      <c r="AE856" s="3" t="b">
        <f t="shared" si="2580"/>
        <v>0</v>
      </c>
      <c r="AF856" s="3" t="b">
        <f t="shared" si="2580"/>
        <v>0</v>
      </c>
      <c r="AG856" s="3" t="b">
        <f t="shared" si="2580"/>
        <v>0</v>
      </c>
      <c r="AH856" s="3" t="b">
        <f t="shared" si="2580"/>
        <v>0</v>
      </c>
      <c r="AI856" s="3" t="b">
        <f t="shared" si="2580"/>
        <v>0</v>
      </c>
      <c r="AJ856" s="3" t="b">
        <f t="shared" si="2580"/>
        <v>0</v>
      </c>
      <c r="AK856" s="3" t="b">
        <f t="shared" si="2580"/>
        <v>0</v>
      </c>
      <c r="AL856" s="3" t="b">
        <f t="shared" si="2580"/>
        <v>0</v>
      </c>
      <c r="AM856" s="3" t="b">
        <f t="shared" si="2580"/>
        <v>0</v>
      </c>
      <c r="AN856" s="8" t="b">
        <f t="shared" si="2580"/>
        <v>0</v>
      </c>
      <c r="AO856" s="10" t="b">
        <f t="shared" si="11"/>
        <v>1</v>
      </c>
      <c r="AP856" s="3" t="b">
        <f t="shared" ref="AP856:AZ856" si="2581">AND(AO856,C856=P$21)</f>
        <v>1</v>
      </c>
      <c r="AQ856" s="3" t="b">
        <f t="shared" si="2581"/>
        <v>0</v>
      </c>
      <c r="AR856" s="3" t="b">
        <f t="shared" si="2581"/>
        <v>0</v>
      </c>
      <c r="AS856" s="3" t="b">
        <f t="shared" si="2581"/>
        <v>0</v>
      </c>
      <c r="AT856" s="3" t="b">
        <f t="shared" si="2581"/>
        <v>0</v>
      </c>
      <c r="AU856" s="3" t="b">
        <f t="shared" si="2581"/>
        <v>0</v>
      </c>
      <c r="AV856" s="3" t="b">
        <f t="shared" si="2581"/>
        <v>0</v>
      </c>
      <c r="AW856" s="3" t="b">
        <f t="shared" si="2581"/>
        <v>0</v>
      </c>
      <c r="AX856" s="3" t="b">
        <f t="shared" si="2581"/>
        <v>0</v>
      </c>
      <c r="AY856" s="3" t="b">
        <f t="shared" si="2581"/>
        <v>0</v>
      </c>
      <c r="AZ856" s="3" t="b">
        <f t="shared" si="2581"/>
        <v>0</v>
      </c>
    </row>
    <row r="857">
      <c r="A857" s="9" t="s">
        <v>911</v>
      </c>
      <c r="B857" s="3">
        <f t="shared" ref="B857:M857" si="2582">VALUE(MID($A857,B$1,1))</f>
        <v>1</v>
      </c>
      <c r="C857" s="3">
        <f t="shared" si="2582"/>
        <v>1</v>
      </c>
      <c r="D857" s="3">
        <f t="shared" si="2582"/>
        <v>1</v>
      </c>
      <c r="E857" s="3">
        <f t="shared" si="2582"/>
        <v>1</v>
      </c>
      <c r="F857" s="3">
        <f t="shared" si="2582"/>
        <v>1</v>
      </c>
      <c r="G857" s="3">
        <f t="shared" si="2582"/>
        <v>0</v>
      </c>
      <c r="H857" s="3">
        <f t="shared" si="2582"/>
        <v>0</v>
      </c>
      <c r="I857" s="3">
        <f t="shared" si="2582"/>
        <v>1</v>
      </c>
      <c r="J857" s="3">
        <f t="shared" si="2582"/>
        <v>1</v>
      </c>
      <c r="K857" s="3">
        <f t="shared" si="2582"/>
        <v>0</v>
      </c>
      <c r="L857" s="3">
        <f t="shared" si="2582"/>
        <v>1</v>
      </c>
      <c r="M857" s="3">
        <f t="shared" si="2582"/>
        <v>1</v>
      </c>
      <c r="AA857" s="3">
        <f t="shared" si="8"/>
        <v>3995</v>
      </c>
      <c r="AB857" s="7" t="b">
        <v>1</v>
      </c>
      <c r="AC857" s="3" t="b">
        <f t="shared" si="9"/>
        <v>0</v>
      </c>
      <c r="AD857" s="3" t="b">
        <f t="shared" ref="AD857:AN857" si="2583">AND(AC857,C857=P$15)</f>
        <v>0</v>
      </c>
      <c r="AE857" s="3" t="b">
        <f t="shared" si="2583"/>
        <v>0</v>
      </c>
      <c r="AF857" s="3" t="b">
        <f t="shared" si="2583"/>
        <v>0</v>
      </c>
      <c r="AG857" s="3" t="b">
        <f t="shared" si="2583"/>
        <v>0</v>
      </c>
      <c r="AH857" s="3" t="b">
        <f t="shared" si="2583"/>
        <v>0</v>
      </c>
      <c r="AI857" s="3" t="b">
        <f t="shared" si="2583"/>
        <v>0</v>
      </c>
      <c r="AJ857" s="3" t="b">
        <f t="shared" si="2583"/>
        <v>0</v>
      </c>
      <c r="AK857" s="3" t="b">
        <f t="shared" si="2583"/>
        <v>0</v>
      </c>
      <c r="AL857" s="3" t="b">
        <f t="shared" si="2583"/>
        <v>0</v>
      </c>
      <c r="AM857" s="3" t="b">
        <f t="shared" si="2583"/>
        <v>0</v>
      </c>
      <c r="AN857" s="8" t="b">
        <f t="shared" si="2583"/>
        <v>0</v>
      </c>
      <c r="AO857" s="10" t="b">
        <f t="shared" si="11"/>
        <v>1</v>
      </c>
      <c r="AP857" s="3" t="b">
        <f t="shared" ref="AP857:AZ857" si="2584">AND(AO857,C857=P$21)</f>
        <v>0</v>
      </c>
      <c r="AQ857" s="3" t="b">
        <f t="shared" si="2584"/>
        <v>0</v>
      </c>
      <c r="AR857" s="3" t="b">
        <f t="shared" si="2584"/>
        <v>0</v>
      </c>
      <c r="AS857" s="3" t="b">
        <f t="shared" si="2584"/>
        <v>0</v>
      </c>
      <c r="AT857" s="3" t="b">
        <f t="shared" si="2584"/>
        <v>0</v>
      </c>
      <c r="AU857" s="3" t="b">
        <f t="shared" si="2584"/>
        <v>0</v>
      </c>
      <c r="AV857" s="3" t="b">
        <f t="shared" si="2584"/>
        <v>0</v>
      </c>
      <c r="AW857" s="3" t="b">
        <f t="shared" si="2584"/>
        <v>0</v>
      </c>
      <c r="AX857" s="3" t="b">
        <f t="shared" si="2584"/>
        <v>0</v>
      </c>
      <c r="AY857" s="3" t="b">
        <f t="shared" si="2584"/>
        <v>0</v>
      </c>
      <c r="AZ857" s="3" t="b">
        <f t="shared" si="2584"/>
        <v>0</v>
      </c>
    </row>
    <row r="858">
      <c r="A858" s="9" t="s">
        <v>912</v>
      </c>
      <c r="B858" s="3">
        <f t="shared" ref="B858:M858" si="2585">VALUE(MID($A858,B$1,1))</f>
        <v>0</v>
      </c>
      <c r="C858" s="3">
        <f t="shared" si="2585"/>
        <v>0</v>
      </c>
      <c r="D858" s="3">
        <f t="shared" si="2585"/>
        <v>1</v>
      </c>
      <c r="E858" s="3">
        <f t="shared" si="2585"/>
        <v>0</v>
      </c>
      <c r="F858" s="3">
        <f t="shared" si="2585"/>
        <v>0</v>
      </c>
      <c r="G858" s="3">
        <f t="shared" si="2585"/>
        <v>0</v>
      </c>
      <c r="H858" s="3">
        <f t="shared" si="2585"/>
        <v>1</v>
      </c>
      <c r="I858" s="3">
        <f t="shared" si="2585"/>
        <v>0</v>
      </c>
      <c r="J858" s="3">
        <f t="shared" si="2585"/>
        <v>0</v>
      </c>
      <c r="K858" s="3">
        <f t="shared" si="2585"/>
        <v>1</v>
      </c>
      <c r="L858" s="3">
        <f t="shared" si="2585"/>
        <v>0</v>
      </c>
      <c r="M858" s="3">
        <f t="shared" si="2585"/>
        <v>1</v>
      </c>
      <c r="AA858" s="3">
        <f t="shared" si="8"/>
        <v>549</v>
      </c>
      <c r="AB858" s="7" t="b">
        <v>1</v>
      </c>
      <c r="AC858" s="3" t="b">
        <f t="shared" si="9"/>
        <v>1</v>
      </c>
      <c r="AD858" s="3" t="b">
        <f t="shared" ref="AD858:AN858" si="2586">AND(AC858,C858=P$15)</f>
        <v>1</v>
      </c>
      <c r="AE858" s="3" t="b">
        <f t="shared" si="2586"/>
        <v>1</v>
      </c>
      <c r="AF858" s="3" t="b">
        <f t="shared" si="2586"/>
        <v>0</v>
      </c>
      <c r="AG858" s="3" t="b">
        <f t="shared" si="2586"/>
        <v>0</v>
      </c>
      <c r="AH858" s="3" t="b">
        <f t="shared" si="2586"/>
        <v>0</v>
      </c>
      <c r="AI858" s="3" t="b">
        <f t="shared" si="2586"/>
        <v>0</v>
      </c>
      <c r="AJ858" s="3" t="b">
        <f t="shared" si="2586"/>
        <v>0</v>
      </c>
      <c r="AK858" s="3" t="b">
        <f t="shared" si="2586"/>
        <v>0</v>
      </c>
      <c r="AL858" s="3" t="b">
        <f t="shared" si="2586"/>
        <v>0</v>
      </c>
      <c r="AM858" s="3" t="b">
        <f t="shared" si="2586"/>
        <v>0</v>
      </c>
      <c r="AN858" s="8" t="b">
        <f t="shared" si="2586"/>
        <v>0</v>
      </c>
      <c r="AO858" s="10" t="b">
        <f t="shared" si="11"/>
        <v>0</v>
      </c>
      <c r="AP858" s="3" t="b">
        <f t="shared" ref="AP858:AZ858" si="2587">AND(AO858,C858=P$21)</f>
        <v>0</v>
      </c>
      <c r="AQ858" s="3" t="b">
        <f t="shared" si="2587"/>
        <v>0</v>
      </c>
      <c r="AR858" s="3" t="b">
        <f t="shared" si="2587"/>
        <v>0</v>
      </c>
      <c r="AS858" s="3" t="b">
        <f t="shared" si="2587"/>
        <v>0</v>
      </c>
      <c r="AT858" s="3" t="b">
        <f t="shared" si="2587"/>
        <v>0</v>
      </c>
      <c r="AU858" s="3" t="b">
        <f t="shared" si="2587"/>
        <v>0</v>
      </c>
      <c r="AV858" s="3" t="b">
        <f t="shared" si="2587"/>
        <v>0</v>
      </c>
      <c r="AW858" s="3" t="b">
        <f t="shared" si="2587"/>
        <v>0</v>
      </c>
      <c r="AX858" s="3" t="b">
        <f t="shared" si="2587"/>
        <v>0</v>
      </c>
      <c r="AY858" s="3" t="b">
        <f t="shared" si="2587"/>
        <v>0</v>
      </c>
      <c r="AZ858" s="3" t="b">
        <f t="shared" si="2587"/>
        <v>0</v>
      </c>
    </row>
    <row r="859">
      <c r="A859" s="9" t="s">
        <v>913</v>
      </c>
      <c r="B859" s="3">
        <f t="shared" ref="B859:M859" si="2588">VALUE(MID($A859,B$1,1))</f>
        <v>0</v>
      </c>
      <c r="C859" s="3">
        <f t="shared" si="2588"/>
        <v>0</v>
      </c>
      <c r="D859" s="3">
        <f t="shared" si="2588"/>
        <v>0</v>
      </c>
      <c r="E859" s="3">
        <f t="shared" si="2588"/>
        <v>1</v>
      </c>
      <c r="F859" s="3">
        <f t="shared" si="2588"/>
        <v>1</v>
      </c>
      <c r="G859" s="3">
        <f t="shared" si="2588"/>
        <v>1</v>
      </c>
      <c r="H859" s="3">
        <f t="shared" si="2588"/>
        <v>1</v>
      </c>
      <c r="I859" s="3">
        <f t="shared" si="2588"/>
        <v>0</v>
      </c>
      <c r="J859" s="3">
        <f t="shared" si="2588"/>
        <v>0</v>
      </c>
      <c r="K859" s="3">
        <f t="shared" si="2588"/>
        <v>0</v>
      </c>
      <c r="L859" s="3">
        <f t="shared" si="2588"/>
        <v>1</v>
      </c>
      <c r="M859" s="3">
        <f t="shared" si="2588"/>
        <v>0</v>
      </c>
      <c r="AA859" s="3">
        <f t="shared" si="8"/>
        <v>482</v>
      </c>
      <c r="AB859" s="7" t="b">
        <v>1</v>
      </c>
      <c r="AC859" s="3" t="b">
        <f t="shared" si="9"/>
        <v>1</v>
      </c>
      <c r="AD859" s="3" t="b">
        <f t="shared" ref="AD859:AN859" si="2589">AND(AC859,C859=P$15)</f>
        <v>1</v>
      </c>
      <c r="AE859" s="3" t="b">
        <f t="shared" si="2589"/>
        <v>0</v>
      </c>
      <c r="AF859" s="3" t="b">
        <f t="shared" si="2589"/>
        <v>0</v>
      </c>
      <c r="AG859" s="3" t="b">
        <f t="shared" si="2589"/>
        <v>0</v>
      </c>
      <c r="AH859" s="3" t="b">
        <f t="shared" si="2589"/>
        <v>0</v>
      </c>
      <c r="AI859" s="3" t="b">
        <f t="shared" si="2589"/>
        <v>0</v>
      </c>
      <c r="AJ859" s="3" t="b">
        <f t="shared" si="2589"/>
        <v>0</v>
      </c>
      <c r="AK859" s="3" t="b">
        <f t="shared" si="2589"/>
        <v>0</v>
      </c>
      <c r="AL859" s="3" t="b">
        <f t="shared" si="2589"/>
        <v>0</v>
      </c>
      <c r="AM859" s="3" t="b">
        <f t="shared" si="2589"/>
        <v>0</v>
      </c>
      <c r="AN859" s="8" t="b">
        <f t="shared" si="2589"/>
        <v>0</v>
      </c>
      <c r="AO859" s="10" t="b">
        <f t="shared" si="11"/>
        <v>0</v>
      </c>
      <c r="AP859" s="3" t="b">
        <f t="shared" ref="AP859:AZ859" si="2590">AND(AO859,C859=P$21)</f>
        <v>0</v>
      </c>
      <c r="AQ859" s="3" t="b">
        <f t="shared" si="2590"/>
        <v>0</v>
      </c>
      <c r="AR859" s="3" t="b">
        <f t="shared" si="2590"/>
        <v>0</v>
      </c>
      <c r="AS859" s="3" t="b">
        <f t="shared" si="2590"/>
        <v>0</v>
      </c>
      <c r="AT859" s="3" t="b">
        <f t="shared" si="2590"/>
        <v>0</v>
      </c>
      <c r="AU859" s="3" t="b">
        <f t="shared" si="2590"/>
        <v>0</v>
      </c>
      <c r="AV859" s="3" t="b">
        <f t="shared" si="2590"/>
        <v>0</v>
      </c>
      <c r="AW859" s="3" t="b">
        <f t="shared" si="2590"/>
        <v>0</v>
      </c>
      <c r="AX859" s="3" t="b">
        <f t="shared" si="2590"/>
        <v>0</v>
      </c>
      <c r="AY859" s="3" t="b">
        <f t="shared" si="2590"/>
        <v>0</v>
      </c>
      <c r="AZ859" s="3" t="b">
        <f t="shared" si="2590"/>
        <v>0</v>
      </c>
    </row>
    <row r="860">
      <c r="A860" s="9" t="s">
        <v>914</v>
      </c>
      <c r="B860" s="3">
        <f t="shared" ref="B860:M860" si="2591">VALUE(MID($A860,B$1,1))</f>
        <v>1</v>
      </c>
      <c r="C860" s="3">
        <f t="shared" si="2591"/>
        <v>1</v>
      </c>
      <c r="D860" s="3">
        <f t="shared" si="2591"/>
        <v>0</v>
      </c>
      <c r="E860" s="3">
        <f t="shared" si="2591"/>
        <v>1</v>
      </c>
      <c r="F860" s="3">
        <f t="shared" si="2591"/>
        <v>1</v>
      </c>
      <c r="G860" s="3">
        <f t="shared" si="2591"/>
        <v>1</v>
      </c>
      <c r="H860" s="3">
        <f t="shared" si="2591"/>
        <v>0</v>
      </c>
      <c r="I860" s="3">
        <f t="shared" si="2591"/>
        <v>1</v>
      </c>
      <c r="J860" s="3">
        <f t="shared" si="2591"/>
        <v>1</v>
      </c>
      <c r="K860" s="3">
        <f t="shared" si="2591"/>
        <v>1</v>
      </c>
      <c r="L860" s="3">
        <f t="shared" si="2591"/>
        <v>0</v>
      </c>
      <c r="M860" s="3">
        <f t="shared" si="2591"/>
        <v>1</v>
      </c>
      <c r="AA860" s="3">
        <f t="shared" si="8"/>
        <v>3549</v>
      </c>
      <c r="AB860" s="7" t="b">
        <v>1</v>
      </c>
      <c r="AC860" s="3" t="b">
        <f t="shared" si="9"/>
        <v>0</v>
      </c>
      <c r="AD860" s="3" t="b">
        <f t="shared" ref="AD860:AN860" si="2592">AND(AC860,C860=P$15)</f>
        <v>0</v>
      </c>
      <c r="AE860" s="3" t="b">
        <f t="shared" si="2592"/>
        <v>0</v>
      </c>
      <c r="AF860" s="3" t="b">
        <f t="shared" si="2592"/>
        <v>0</v>
      </c>
      <c r="AG860" s="3" t="b">
        <f t="shared" si="2592"/>
        <v>0</v>
      </c>
      <c r="AH860" s="3" t="b">
        <f t="shared" si="2592"/>
        <v>0</v>
      </c>
      <c r="AI860" s="3" t="b">
        <f t="shared" si="2592"/>
        <v>0</v>
      </c>
      <c r="AJ860" s="3" t="b">
        <f t="shared" si="2592"/>
        <v>0</v>
      </c>
      <c r="AK860" s="3" t="b">
        <f t="shared" si="2592"/>
        <v>0</v>
      </c>
      <c r="AL860" s="3" t="b">
        <f t="shared" si="2592"/>
        <v>0</v>
      </c>
      <c r="AM860" s="3" t="b">
        <f t="shared" si="2592"/>
        <v>0</v>
      </c>
      <c r="AN860" s="8" t="b">
        <f t="shared" si="2592"/>
        <v>0</v>
      </c>
      <c r="AO860" s="10" t="b">
        <f t="shared" si="11"/>
        <v>1</v>
      </c>
      <c r="AP860" s="3" t="b">
        <f t="shared" ref="AP860:AZ860" si="2593">AND(AO860,C860=P$21)</f>
        <v>0</v>
      </c>
      <c r="AQ860" s="3" t="b">
        <f t="shared" si="2593"/>
        <v>0</v>
      </c>
      <c r="AR860" s="3" t="b">
        <f t="shared" si="2593"/>
        <v>0</v>
      </c>
      <c r="AS860" s="3" t="b">
        <f t="shared" si="2593"/>
        <v>0</v>
      </c>
      <c r="AT860" s="3" t="b">
        <f t="shared" si="2593"/>
        <v>0</v>
      </c>
      <c r="AU860" s="3" t="b">
        <f t="shared" si="2593"/>
        <v>0</v>
      </c>
      <c r="AV860" s="3" t="b">
        <f t="shared" si="2593"/>
        <v>0</v>
      </c>
      <c r="AW860" s="3" t="b">
        <f t="shared" si="2593"/>
        <v>0</v>
      </c>
      <c r="AX860" s="3" t="b">
        <f t="shared" si="2593"/>
        <v>0</v>
      </c>
      <c r="AY860" s="3" t="b">
        <f t="shared" si="2593"/>
        <v>0</v>
      </c>
      <c r="AZ860" s="3" t="b">
        <f t="shared" si="2593"/>
        <v>0</v>
      </c>
    </row>
    <row r="861">
      <c r="A861" s="9" t="s">
        <v>915</v>
      </c>
      <c r="B861" s="3">
        <f t="shared" ref="B861:M861" si="2594">VALUE(MID($A861,B$1,1))</f>
        <v>1</v>
      </c>
      <c r="C861" s="3">
        <f t="shared" si="2594"/>
        <v>0</v>
      </c>
      <c r="D861" s="3">
        <f t="shared" si="2594"/>
        <v>1</v>
      </c>
      <c r="E861" s="3">
        <f t="shared" si="2594"/>
        <v>0</v>
      </c>
      <c r="F861" s="3">
        <f t="shared" si="2594"/>
        <v>1</v>
      </c>
      <c r="G861" s="3">
        <f t="shared" si="2594"/>
        <v>1</v>
      </c>
      <c r="H861" s="3">
        <f t="shared" si="2594"/>
        <v>0</v>
      </c>
      <c r="I861" s="3">
        <f t="shared" si="2594"/>
        <v>1</v>
      </c>
      <c r="J861" s="3">
        <f t="shared" si="2594"/>
        <v>1</v>
      </c>
      <c r="K861" s="3">
        <f t="shared" si="2594"/>
        <v>0</v>
      </c>
      <c r="L861" s="3">
        <f t="shared" si="2594"/>
        <v>1</v>
      </c>
      <c r="M861" s="3">
        <f t="shared" si="2594"/>
        <v>0</v>
      </c>
      <c r="AA861" s="3">
        <f t="shared" si="8"/>
        <v>2778</v>
      </c>
      <c r="AB861" s="7" t="b">
        <v>1</v>
      </c>
      <c r="AC861" s="3" t="b">
        <f t="shared" si="9"/>
        <v>0</v>
      </c>
      <c r="AD861" s="3" t="b">
        <f t="shared" ref="AD861:AN861" si="2595">AND(AC861,C861=P$15)</f>
        <v>0</v>
      </c>
      <c r="AE861" s="3" t="b">
        <f t="shared" si="2595"/>
        <v>0</v>
      </c>
      <c r="AF861" s="3" t="b">
        <f t="shared" si="2595"/>
        <v>0</v>
      </c>
      <c r="AG861" s="3" t="b">
        <f t="shared" si="2595"/>
        <v>0</v>
      </c>
      <c r="AH861" s="3" t="b">
        <f t="shared" si="2595"/>
        <v>0</v>
      </c>
      <c r="AI861" s="3" t="b">
        <f t="shared" si="2595"/>
        <v>0</v>
      </c>
      <c r="AJ861" s="3" t="b">
        <f t="shared" si="2595"/>
        <v>0</v>
      </c>
      <c r="AK861" s="3" t="b">
        <f t="shared" si="2595"/>
        <v>0</v>
      </c>
      <c r="AL861" s="3" t="b">
        <f t="shared" si="2595"/>
        <v>0</v>
      </c>
      <c r="AM861" s="3" t="b">
        <f t="shared" si="2595"/>
        <v>0</v>
      </c>
      <c r="AN861" s="8" t="b">
        <f t="shared" si="2595"/>
        <v>0</v>
      </c>
      <c r="AO861" s="10" t="b">
        <f t="shared" si="11"/>
        <v>1</v>
      </c>
      <c r="AP861" s="3" t="b">
        <f t="shared" ref="AP861:AZ861" si="2596">AND(AO861,C861=P$21)</f>
        <v>1</v>
      </c>
      <c r="AQ861" s="3" t="b">
        <f t="shared" si="2596"/>
        <v>1</v>
      </c>
      <c r="AR861" s="3" t="b">
        <f t="shared" si="2596"/>
        <v>1</v>
      </c>
      <c r="AS861" s="3" t="b">
        <f t="shared" si="2596"/>
        <v>1</v>
      </c>
      <c r="AT861" s="3" t="b">
        <f t="shared" si="2596"/>
        <v>0</v>
      </c>
      <c r="AU861" s="3" t="b">
        <f t="shared" si="2596"/>
        <v>0</v>
      </c>
      <c r="AV861" s="3" t="b">
        <f t="shared" si="2596"/>
        <v>0</v>
      </c>
      <c r="AW861" s="3" t="b">
        <f t="shared" si="2596"/>
        <v>0</v>
      </c>
      <c r="AX861" s="3" t="b">
        <f t="shared" si="2596"/>
        <v>0</v>
      </c>
      <c r="AY861" s="3" t="b">
        <f t="shared" si="2596"/>
        <v>0</v>
      </c>
      <c r="AZ861" s="3" t="b">
        <f t="shared" si="2596"/>
        <v>0</v>
      </c>
    </row>
    <row r="862">
      <c r="A862" s="9" t="s">
        <v>916</v>
      </c>
      <c r="B862" s="3">
        <f t="shared" ref="B862:M862" si="2597">VALUE(MID($A862,B$1,1))</f>
        <v>0</v>
      </c>
      <c r="C862" s="3">
        <f t="shared" si="2597"/>
        <v>0</v>
      </c>
      <c r="D862" s="3">
        <f t="shared" si="2597"/>
        <v>0</v>
      </c>
      <c r="E862" s="3">
        <f t="shared" si="2597"/>
        <v>0</v>
      </c>
      <c r="F862" s="3">
        <f t="shared" si="2597"/>
        <v>0</v>
      </c>
      <c r="G862" s="3">
        <f t="shared" si="2597"/>
        <v>0</v>
      </c>
      <c r="H862" s="3">
        <f t="shared" si="2597"/>
        <v>0</v>
      </c>
      <c r="I862" s="3">
        <f t="shared" si="2597"/>
        <v>0</v>
      </c>
      <c r="J862" s="3">
        <f t="shared" si="2597"/>
        <v>0</v>
      </c>
      <c r="K862" s="3">
        <f t="shared" si="2597"/>
        <v>0</v>
      </c>
      <c r="L862" s="3">
        <f t="shared" si="2597"/>
        <v>0</v>
      </c>
      <c r="M862" s="3">
        <f t="shared" si="2597"/>
        <v>1</v>
      </c>
      <c r="AA862" s="3">
        <f t="shared" si="8"/>
        <v>1</v>
      </c>
      <c r="AB862" s="7" t="b">
        <v>1</v>
      </c>
      <c r="AC862" s="3" t="b">
        <f t="shared" si="9"/>
        <v>1</v>
      </c>
      <c r="AD862" s="3" t="b">
        <f t="shared" ref="AD862:AN862" si="2598">AND(AC862,C862=P$15)</f>
        <v>1</v>
      </c>
      <c r="AE862" s="3" t="b">
        <f t="shared" si="2598"/>
        <v>0</v>
      </c>
      <c r="AF862" s="3" t="b">
        <f t="shared" si="2598"/>
        <v>0</v>
      </c>
      <c r="AG862" s="3" t="b">
        <f t="shared" si="2598"/>
        <v>0</v>
      </c>
      <c r="AH862" s="3" t="b">
        <f t="shared" si="2598"/>
        <v>0</v>
      </c>
      <c r="AI862" s="3" t="b">
        <f t="shared" si="2598"/>
        <v>0</v>
      </c>
      <c r="AJ862" s="3" t="b">
        <f t="shared" si="2598"/>
        <v>0</v>
      </c>
      <c r="AK862" s="3" t="b">
        <f t="shared" si="2598"/>
        <v>0</v>
      </c>
      <c r="AL862" s="3" t="b">
        <f t="shared" si="2598"/>
        <v>0</v>
      </c>
      <c r="AM862" s="3" t="b">
        <f t="shared" si="2598"/>
        <v>0</v>
      </c>
      <c r="AN862" s="8" t="b">
        <f t="shared" si="2598"/>
        <v>0</v>
      </c>
      <c r="AO862" s="10" t="b">
        <f t="shared" si="11"/>
        <v>0</v>
      </c>
      <c r="AP862" s="3" t="b">
        <f t="shared" ref="AP862:AZ862" si="2599">AND(AO862,C862=P$21)</f>
        <v>0</v>
      </c>
      <c r="AQ862" s="3" t="b">
        <f t="shared" si="2599"/>
        <v>0</v>
      </c>
      <c r="AR862" s="3" t="b">
        <f t="shared" si="2599"/>
        <v>0</v>
      </c>
      <c r="AS862" s="3" t="b">
        <f t="shared" si="2599"/>
        <v>0</v>
      </c>
      <c r="AT862" s="3" t="b">
        <f t="shared" si="2599"/>
        <v>0</v>
      </c>
      <c r="AU862" s="3" t="b">
        <f t="shared" si="2599"/>
        <v>0</v>
      </c>
      <c r="AV862" s="3" t="b">
        <f t="shared" si="2599"/>
        <v>0</v>
      </c>
      <c r="AW862" s="3" t="b">
        <f t="shared" si="2599"/>
        <v>0</v>
      </c>
      <c r="AX862" s="3" t="b">
        <f t="shared" si="2599"/>
        <v>0</v>
      </c>
      <c r="AY862" s="3" t="b">
        <f t="shared" si="2599"/>
        <v>0</v>
      </c>
      <c r="AZ862" s="3" t="b">
        <f t="shared" si="2599"/>
        <v>0</v>
      </c>
    </row>
    <row r="863">
      <c r="A863" s="9" t="s">
        <v>917</v>
      </c>
      <c r="B863" s="3">
        <f t="shared" ref="B863:M863" si="2600">VALUE(MID($A863,B$1,1))</f>
        <v>1</v>
      </c>
      <c r="C863" s="3">
        <f t="shared" si="2600"/>
        <v>1</v>
      </c>
      <c r="D863" s="3">
        <f t="shared" si="2600"/>
        <v>0</v>
      </c>
      <c r="E863" s="3">
        <f t="shared" si="2600"/>
        <v>0</v>
      </c>
      <c r="F863" s="3">
        <f t="shared" si="2600"/>
        <v>1</v>
      </c>
      <c r="G863" s="3">
        <f t="shared" si="2600"/>
        <v>0</v>
      </c>
      <c r="H863" s="3">
        <f t="shared" si="2600"/>
        <v>0</v>
      </c>
      <c r="I863" s="3">
        <f t="shared" si="2600"/>
        <v>1</v>
      </c>
      <c r="J863" s="3">
        <f t="shared" si="2600"/>
        <v>1</v>
      </c>
      <c r="K863" s="3">
        <f t="shared" si="2600"/>
        <v>0</v>
      </c>
      <c r="L863" s="3">
        <f t="shared" si="2600"/>
        <v>0</v>
      </c>
      <c r="M863" s="3">
        <f t="shared" si="2600"/>
        <v>1</v>
      </c>
      <c r="AA863" s="3">
        <f t="shared" si="8"/>
        <v>3225</v>
      </c>
      <c r="AB863" s="7" t="b">
        <v>1</v>
      </c>
      <c r="AC863" s="3" t="b">
        <f t="shared" si="9"/>
        <v>0</v>
      </c>
      <c r="AD863" s="3" t="b">
        <f t="shared" ref="AD863:AN863" si="2601">AND(AC863,C863=P$15)</f>
        <v>0</v>
      </c>
      <c r="AE863" s="3" t="b">
        <f t="shared" si="2601"/>
        <v>0</v>
      </c>
      <c r="AF863" s="3" t="b">
        <f t="shared" si="2601"/>
        <v>0</v>
      </c>
      <c r="AG863" s="3" t="b">
        <f t="shared" si="2601"/>
        <v>0</v>
      </c>
      <c r="AH863" s="3" t="b">
        <f t="shared" si="2601"/>
        <v>0</v>
      </c>
      <c r="AI863" s="3" t="b">
        <f t="shared" si="2601"/>
        <v>0</v>
      </c>
      <c r="AJ863" s="3" t="b">
        <f t="shared" si="2601"/>
        <v>0</v>
      </c>
      <c r="AK863" s="3" t="b">
        <f t="shared" si="2601"/>
        <v>0</v>
      </c>
      <c r="AL863" s="3" t="b">
        <f t="shared" si="2601"/>
        <v>0</v>
      </c>
      <c r="AM863" s="3" t="b">
        <f t="shared" si="2601"/>
        <v>0</v>
      </c>
      <c r="AN863" s="8" t="b">
        <f t="shared" si="2601"/>
        <v>0</v>
      </c>
      <c r="AO863" s="10" t="b">
        <f t="shared" si="11"/>
        <v>1</v>
      </c>
      <c r="AP863" s="3" t="b">
        <f t="shared" ref="AP863:AZ863" si="2602">AND(AO863,C863=P$21)</f>
        <v>0</v>
      </c>
      <c r="AQ863" s="3" t="b">
        <f t="shared" si="2602"/>
        <v>0</v>
      </c>
      <c r="AR863" s="3" t="b">
        <f t="shared" si="2602"/>
        <v>0</v>
      </c>
      <c r="AS863" s="3" t="b">
        <f t="shared" si="2602"/>
        <v>0</v>
      </c>
      <c r="AT863" s="3" t="b">
        <f t="shared" si="2602"/>
        <v>0</v>
      </c>
      <c r="AU863" s="3" t="b">
        <f t="shared" si="2602"/>
        <v>0</v>
      </c>
      <c r="AV863" s="3" t="b">
        <f t="shared" si="2602"/>
        <v>0</v>
      </c>
      <c r="AW863" s="3" t="b">
        <f t="shared" si="2602"/>
        <v>0</v>
      </c>
      <c r="AX863" s="3" t="b">
        <f t="shared" si="2602"/>
        <v>0</v>
      </c>
      <c r="AY863" s="3" t="b">
        <f t="shared" si="2602"/>
        <v>0</v>
      </c>
      <c r="AZ863" s="3" t="b">
        <f t="shared" si="2602"/>
        <v>0</v>
      </c>
    </row>
    <row r="864">
      <c r="A864" s="9" t="s">
        <v>918</v>
      </c>
      <c r="B864" s="3">
        <f t="shared" ref="B864:M864" si="2603">VALUE(MID($A864,B$1,1))</f>
        <v>0</v>
      </c>
      <c r="C864" s="3">
        <f t="shared" si="2603"/>
        <v>0</v>
      </c>
      <c r="D864" s="3">
        <f t="shared" si="2603"/>
        <v>1</v>
      </c>
      <c r="E864" s="3">
        <f t="shared" si="2603"/>
        <v>0</v>
      </c>
      <c r="F864" s="3">
        <f t="shared" si="2603"/>
        <v>1</v>
      </c>
      <c r="G864" s="3">
        <f t="shared" si="2603"/>
        <v>0</v>
      </c>
      <c r="H864" s="3">
        <f t="shared" si="2603"/>
        <v>0</v>
      </c>
      <c r="I864" s="3">
        <f t="shared" si="2603"/>
        <v>1</v>
      </c>
      <c r="J864" s="3">
        <f t="shared" si="2603"/>
        <v>1</v>
      </c>
      <c r="K864" s="3">
        <f t="shared" si="2603"/>
        <v>0</v>
      </c>
      <c r="L864" s="3">
        <f t="shared" si="2603"/>
        <v>0</v>
      </c>
      <c r="M864" s="3">
        <f t="shared" si="2603"/>
        <v>1</v>
      </c>
      <c r="AA864" s="3">
        <f t="shared" si="8"/>
        <v>665</v>
      </c>
      <c r="AB864" s="7" t="b">
        <v>1</v>
      </c>
      <c r="AC864" s="3" t="b">
        <f t="shared" si="9"/>
        <v>1</v>
      </c>
      <c r="AD864" s="3" t="b">
        <f t="shared" ref="AD864:AN864" si="2604">AND(AC864,C864=P$15)</f>
        <v>1</v>
      </c>
      <c r="AE864" s="3" t="b">
        <f t="shared" si="2604"/>
        <v>1</v>
      </c>
      <c r="AF864" s="3" t="b">
        <f t="shared" si="2604"/>
        <v>0</v>
      </c>
      <c r="AG864" s="3" t="b">
        <f t="shared" si="2604"/>
        <v>0</v>
      </c>
      <c r="AH864" s="3" t="b">
        <f t="shared" si="2604"/>
        <v>0</v>
      </c>
      <c r="AI864" s="3" t="b">
        <f t="shared" si="2604"/>
        <v>0</v>
      </c>
      <c r="AJ864" s="3" t="b">
        <f t="shared" si="2604"/>
        <v>0</v>
      </c>
      <c r="AK864" s="3" t="b">
        <f t="shared" si="2604"/>
        <v>0</v>
      </c>
      <c r="AL864" s="3" t="b">
        <f t="shared" si="2604"/>
        <v>0</v>
      </c>
      <c r="AM864" s="3" t="b">
        <f t="shared" si="2604"/>
        <v>0</v>
      </c>
      <c r="AN864" s="8" t="b">
        <f t="shared" si="2604"/>
        <v>0</v>
      </c>
      <c r="AO864" s="10" t="b">
        <f t="shared" si="11"/>
        <v>0</v>
      </c>
      <c r="AP864" s="3" t="b">
        <f t="shared" ref="AP864:AZ864" si="2605">AND(AO864,C864=P$21)</f>
        <v>0</v>
      </c>
      <c r="AQ864" s="3" t="b">
        <f t="shared" si="2605"/>
        <v>0</v>
      </c>
      <c r="AR864" s="3" t="b">
        <f t="shared" si="2605"/>
        <v>0</v>
      </c>
      <c r="AS864" s="3" t="b">
        <f t="shared" si="2605"/>
        <v>0</v>
      </c>
      <c r="AT864" s="3" t="b">
        <f t="shared" si="2605"/>
        <v>0</v>
      </c>
      <c r="AU864" s="3" t="b">
        <f t="shared" si="2605"/>
        <v>0</v>
      </c>
      <c r="AV864" s="3" t="b">
        <f t="shared" si="2605"/>
        <v>0</v>
      </c>
      <c r="AW864" s="3" t="b">
        <f t="shared" si="2605"/>
        <v>0</v>
      </c>
      <c r="AX864" s="3" t="b">
        <f t="shared" si="2605"/>
        <v>0</v>
      </c>
      <c r="AY864" s="3" t="b">
        <f t="shared" si="2605"/>
        <v>0</v>
      </c>
      <c r="AZ864" s="3" t="b">
        <f t="shared" si="2605"/>
        <v>0</v>
      </c>
    </row>
    <row r="865">
      <c r="A865" s="9" t="s">
        <v>919</v>
      </c>
      <c r="B865" s="3">
        <f t="shared" ref="B865:M865" si="2606">VALUE(MID($A865,B$1,1))</f>
        <v>1</v>
      </c>
      <c r="C865" s="3">
        <f t="shared" si="2606"/>
        <v>0</v>
      </c>
      <c r="D865" s="3">
        <f t="shared" si="2606"/>
        <v>0</v>
      </c>
      <c r="E865" s="3">
        <f t="shared" si="2606"/>
        <v>1</v>
      </c>
      <c r="F865" s="3">
        <f t="shared" si="2606"/>
        <v>1</v>
      </c>
      <c r="G865" s="3">
        <f t="shared" si="2606"/>
        <v>1</v>
      </c>
      <c r="H865" s="3">
        <f t="shared" si="2606"/>
        <v>0</v>
      </c>
      <c r="I865" s="3">
        <f t="shared" si="2606"/>
        <v>1</v>
      </c>
      <c r="J865" s="3">
        <f t="shared" si="2606"/>
        <v>0</v>
      </c>
      <c r="K865" s="3">
        <f t="shared" si="2606"/>
        <v>1</v>
      </c>
      <c r="L865" s="3">
        <f t="shared" si="2606"/>
        <v>0</v>
      </c>
      <c r="M865" s="3">
        <f t="shared" si="2606"/>
        <v>1</v>
      </c>
      <c r="AA865" s="3">
        <f t="shared" si="8"/>
        <v>2517</v>
      </c>
      <c r="AB865" s="7" t="b">
        <v>1</v>
      </c>
      <c r="AC865" s="3" t="b">
        <f t="shared" si="9"/>
        <v>0</v>
      </c>
      <c r="AD865" s="3" t="b">
        <f t="shared" ref="AD865:AN865" si="2607">AND(AC865,C865=P$15)</f>
        <v>0</v>
      </c>
      <c r="AE865" s="3" t="b">
        <f t="shared" si="2607"/>
        <v>0</v>
      </c>
      <c r="AF865" s="3" t="b">
        <f t="shared" si="2607"/>
        <v>0</v>
      </c>
      <c r="AG865" s="3" t="b">
        <f t="shared" si="2607"/>
        <v>0</v>
      </c>
      <c r="AH865" s="3" t="b">
        <f t="shared" si="2607"/>
        <v>0</v>
      </c>
      <c r="AI865" s="3" t="b">
        <f t="shared" si="2607"/>
        <v>0</v>
      </c>
      <c r="AJ865" s="3" t="b">
        <f t="shared" si="2607"/>
        <v>0</v>
      </c>
      <c r="AK865" s="3" t="b">
        <f t="shared" si="2607"/>
        <v>0</v>
      </c>
      <c r="AL865" s="3" t="b">
        <f t="shared" si="2607"/>
        <v>0</v>
      </c>
      <c r="AM865" s="3" t="b">
        <f t="shared" si="2607"/>
        <v>0</v>
      </c>
      <c r="AN865" s="8" t="b">
        <f t="shared" si="2607"/>
        <v>0</v>
      </c>
      <c r="AO865" s="10" t="b">
        <f t="shared" si="11"/>
        <v>1</v>
      </c>
      <c r="AP865" s="3" t="b">
        <f t="shared" ref="AP865:AZ865" si="2608">AND(AO865,C865=P$21)</f>
        <v>1</v>
      </c>
      <c r="AQ865" s="3" t="b">
        <f t="shared" si="2608"/>
        <v>0</v>
      </c>
      <c r="AR865" s="3" t="b">
        <f t="shared" si="2608"/>
        <v>0</v>
      </c>
      <c r="AS865" s="3" t="b">
        <f t="shared" si="2608"/>
        <v>0</v>
      </c>
      <c r="AT865" s="3" t="b">
        <f t="shared" si="2608"/>
        <v>0</v>
      </c>
      <c r="AU865" s="3" t="b">
        <f t="shared" si="2608"/>
        <v>0</v>
      </c>
      <c r="AV865" s="3" t="b">
        <f t="shared" si="2608"/>
        <v>0</v>
      </c>
      <c r="AW865" s="3" t="b">
        <f t="shared" si="2608"/>
        <v>0</v>
      </c>
      <c r="AX865" s="3" t="b">
        <f t="shared" si="2608"/>
        <v>0</v>
      </c>
      <c r="AY865" s="3" t="b">
        <f t="shared" si="2608"/>
        <v>0</v>
      </c>
      <c r="AZ865" s="3" t="b">
        <f t="shared" si="2608"/>
        <v>0</v>
      </c>
    </row>
    <row r="866">
      <c r="A866" s="9" t="s">
        <v>920</v>
      </c>
      <c r="B866" s="3">
        <f t="shared" ref="B866:M866" si="2609">VALUE(MID($A866,B$1,1))</f>
        <v>0</v>
      </c>
      <c r="C866" s="3">
        <f t="shared" si="2609"/>
        <v>0</v>
      </c>
      <c r="D866" s="3">
        <f t="shared" si="2609"/>
        <v>1</v>
      </c>
      <c r="E866" s="3">
        <f t="shared" si="2609"/>
        <v>1</v>
      </c>
      <c r="F866" s="3">
        <f t="shared" si="2609"/>
        <v>1</v>
      </c>
      <c r="G866" s="3">
        <f t="shared" si="2609"/>
        <v>0</v>
      </c>
      <c r="H866" s="3">
        <f t="shared" si="2609"/>
        <v>1</v>
      </c>
      <c r="I866" s="3">
        <f t="shared" si="2609"/>
        <v>1</v>
      </c>
      <c r="J866" s="3">
        <f t="shared" si="2609"/>
        <v>0</v>
      </c>
      <c r="K866" s="3">
        <f t="shared" si="2609"/>
        <v>1</v>
      </c>
      <c r="L866" s="3">
        <f t="shared" si="2609"/>
        <v>1</v>
      </c>
      <c r="M866" s="3">
        <f t="shared" si="2609"/>
        <v>1</v>
      </c>
      <c r="AA866" s="3">
        <f t="shared" si="8"/>
        <v>951</v>
      </c>
      <c r="AB866" s="7" t="b">
        <v>1</v>
      </c>
      <c r="AC866" s="3" t="b">
        <f t="shared" si="9"/>
        <v>1</v>
      </c>
      <c r="AD866" s="3" t="b">
        <f t="shared" ref="AD866:AN866" si="2610">AND(AC866,C866=P$15)</f>
        <v>1</v>
      </c>
      <c r="AE866" s="3" t="b">
        <f t="shared" si="2610"/>
        <v>1</v>
      </c>
      <c r="AF866" s="3" t="b">
        <f t="shared" si="2610"/>
        <v>1</v>
      </c>
      <c r="AG866" s="3" t="b">
        <f t="shared" si="2610"/>
        <v>0</v>
      </c>
      <c r="AH866" s="3" t="b">
        <f t="shared" si="2610"/>
        <v>0</v>
      </c>
      <c r="AI866" s="3" t="b">
        <f t="shared" si="2610"/>
        <v>0</v>
      </c>
      <c r="AJ866" s="3" t="b">
        <f t="shared" si="2610"/>
        <v>0</v>
      </c>
      <c r="AK866" s="3" t="b">
        <f t="shared" si="2610"/>
        <v>0</v>
      </c>
      <c r="AL866" s="3" t="b">
        <f t="shared" si="2610"/>
        <v>0</v>
      </c>
      <c r="AM866" s="3" t="b">
        <f t="shared" si="2610"/>
        <v>0</v>
      </c>
      <c r="AN866" s="8" t="b">
        <f t="shared" si="2610"/>
        <v>0</v>
      </c>
      <c r="AO866" s="10" t="b">
        <f t="shared" si="11"/>
        <v>0</v>
      </c>
      <c r="AP866" s="3" t="b">
        <f t="shared" ref="AP866:AZ866" si="2611">AND(AO866,C866=P$21)</f>
        <v>0</v>
      </c>
      <c r="AQ866" s="3" t="b">
        <f t="shared" si="2611"/>
        <v>0</v>
      </c>
      <c r="AR866" s="3" t="b">
        <f t="shared" si="2611"/>
        <v>0</v>
      </c>
      <c r="AS866" s="3" t="b">
        <f t="shared" si="2611"/>
        <v>0</v>
      </c>
      <c r="AT866" s="3" t="b">
        <f t="shared" si="2611"/>
        <v>0</v>
      </c>
      <c r="AU866" s="3" t="b">
        <f t="shared" si="2611"/>
        <v>0</v>
      </c>
      <c r="AV866" s="3" t="b">
        <f t="shared" si="2611"/>
        <v>0</v>
      </c>
      <c r="AW866" s="3" t="b">
        <f t="shared" si="2611"/>
        <v>0</v>
      </c>
      <c r="AX866" s="3" t="b">
        <f t="shared" si="2611"/>
        <v>0</v>
      </c>
      <c r="AY866" s="3" t="b">
        <f t="shared" si="2611"/>
        <v>0</v>
      </c>
      <c r="AZ866" s="3" t="b">
        <f t="shared" si="2611"/>
        <v>0</v>
      </c>
    </row>
    <row r="867">
      <c r="A867" s="9" t="s">
        <v>921</v>
      </c>
      <c r="B867" s="3">
        <f t="shared" ref="B867:M867" si="2612">VALUE(MID($A867,B$1,1))</f>
        <v>1</v>
      </c>
      <c r="C867" s="3">
        <f t="shared" si="2612"/>
        <v>1</v>
      </c>
      <c r="D867" s="3">
        <f t="shared" si="2612"/>
        <v>0</v>
      </c>
      <c r="E867" s="3">
        <f t="shared" si="2612"/>
        <v>1</v>
      </c>
      <c r="F867" s="3">
        <f t="shared" si="2612"/>
        <v>1</v>
      </c>
      <c r="G867" s="3">
        <f t="shared" si="2612"/>
        <v>0</v>
      </c>
      <c r="H867" s="3">
        <f t="shared" si="2612"/>
        <v>0</v>
      </c>
      <c r="I867" s="3">
        <f t="shared" si="2612"/>
        <v>0</v>
      </c>
      <c r="J867" s="3">
        <f t="shared" si="2612"/>
        <v>0</v>
      </c>
      <c r="K867" s="3">
        <f t="shared" si="2612"/>
        <v>1</v>
      </c>
      <c r="L867" s="3">
        <f t="shared" si="2612"/>
        <v>1</v>
      </c>
      <c r="M867" s="3">
        <f t="shared" si="2612"/>
        <v>0</v>
      </c>
      <c r="AA867" s="3">
        <f t="shared" si="8"/>
        <v>3462</v>
      </c>
      <c r="AB867" s="7" t="b">
        <v>1</v>
      </c>
      <c r="AC867" s="3" t="b">
        <f t="shared" si="9"/>
        <v>0</v>
      </c>
      <c r="AD867" s="3" t="b">
        <f t="shared" ref="AD867:AN867" si="2613">AND(AC867,C867=P$15)</f>
        <v>0</v>
      </c>
      <c r="AE867" s="3" t="b">
        <f t="shared" si="2613"/>
        <v>0</v>
      </c>
      <c r="AF867" s="3" t="b">
        <f t="shared" si="2613"/>
        <v>0</v>
      </c>
      <c r="AG867" s="3" t="b">
        <f t="shared" si="2613"/>
        <v>0</v>
      </c>
      <c r="AH867" s="3" t="b">
        <f t="shared" si="2613"/>
        <v>0</v>
      </c>
      <c r="AI867" s="3" t="b">
        <f t="shared" si="2613"/>
        <v>0</v>
      </c>
      <c r="AJ867" s="3" t="b">
        <f t="shared" si="2613"/>
        <v>0</v>
      </c>
      <c r="AK867" s="3" t="b">
        <f t="shared" si="2613"/>
        <v>0</v>
      </c>
      <c r="AL867" s="3" t="b">
        <f t="shared" si="2613"/>
        <v>0</v>
      </c>
      <c r="AM867" s="3" t="b">
        <f t="shared" si="2613"/>
        <v>0</v>
      </c>
      <c r="AN867" s="8" t="b">
        <f t="shared" si="2613"/>
        <v>0</v>
      </c>
      <c r="AO867" s="10" t="b">
        <f t="shared" si="11"/>
        <v>1</v>
      </c>
      <c r="AP867" s="3" t="b">
        <f t="shared" ref="AP867:AZ867" si="2614">AND(AO867,C867=P$21)</f>
        <v>0</v>
      </c>
      <c r="AQ867" s="3" t="b">
        <f t="shared" si="2614"/>
        <v>0</v>
      </c>
      <c r="AR867" s="3" t="b">
        <f t="shared" si="2614"/>
        <v>0</v>
      </c>
      <c r="AS867" s="3" t="b">
        <f t="shared" si="2614"/>
        <v>0</v>
      </c>
      <c r="AT867" s="3" t="b">
        <f t="shared" si="2614"/>
        <v>0</v>
      </c>
      <c r="AU867" s="3" t="b">
        <f t="shared" si="2614"/>
        <v>0</v>
      </c>
      <c r="AV867" s="3" t="b">
        <f t="shared" si="2614"/>
        <v>0</v>
      </c>
      <c r="AW867" s="3" t="b">
        <f t="shared" si="2614"/>
        <v>0</v>
      </c>
      <c r="AX867" s="3" t="b">
        <f t="shared" si="2614"/>
        <v>0</v>
      </c>
      <c r="AY867" s="3" t="b">
        <f t="shared" si="2614"/>
        <v>0</v>
      </c>
      <c r="AZ867" s="3" t="b">
        <f t="shared" si="2614"/>
        <v>0</v>
      </c>
    </row>
    <row r="868">
      <c r="A868" s="9" t="s">
        <v>922</v>
      </c>
      <c r="B868" s="3">
        <f t="shared" ref="B868:M868" si="2615">VALUE(MID($A868,B$1,1))</f>
        <v>1</v>
      </c>
      <c r="C868" s="3">
        <f t="shared" si="2615"/>
        <v>0</v>
      </c>
      <c r="D868" s="3">
        <f t="shared" si="2615"/>
        <v>1</v>
      </c>
      <c r="E868" s="3">
        <f t="shared" si="2615"/>
        <v>0</v>
      </c>
      <c r="F868" s="3">
        <f t="shared" si="2615"/>
        <v>1</v>
      </c>
      <c r="G868" s="3">
        <f t="shared" si="2615"/>
        <v>1</v>
      </c>
      <c r="H868" s="3">
        <f t="shared" si="2615"/>
        <v>1</v>
      </c>
      <c r="I868" s="3">
        <f t="shared" si="2615"/>
        <v>1</v>
      </c>
      <c r="J868" s="3">
        <f t="shared" si="2615"/>
        <v>1</v>
      </c>
      <c r="K868" s="3">
        <f t="shared" si="2615"/>
        <v>1</v>
      </c>
      <c r="L868" s="3">
        <f t="shared" si="2615"/>
        <v>0</v>
      </c>
      <c r="M868" s="3">
        <f t="shared" si="2615"/>
        <v>1</v>
      </c>
      <c r="AA868" s="3">
        <f t="shared" si="8"/>
        <v>2813</v>
      </c>
      <c r="AB868" s="7" t="b">
        <v>1</v>
      </c>
      <c r="AC868" s="3" t="b">
        <f t="shared" si="9"/>
        <v>0</v>
      </c>
      <c r="AD868" s="3" t="b">
        <f t="shared" ref="AD868:AN868" si="2616">AND(AC868,C868=P$15)</f>
        <v>0</v>
      </c>
      <c r="AE868" s="3" t="b">
        <f t="shared" si="2616"/>
        <v>0</v>
      </c>
      <c r="AF868" s="3" t="b">
        <f t="shared" si="2616"/>
        <v>0</v>
      </c>
      <c r="AG868" s="3" t="b">
        <f t="shared" si="2616"/>
        <v>0</v>
      </c>
      <c r="AH868" s="3" t="b">
        <f t="shared" si="2616"/>
        <v>0</v>
      </c>
      <c r="AI868" s="3" t="b">
        <f t="shared" si="2616"/>
        <v>0</v>
      </c>
      <c r="AJ868" s="3" t="b">
        <f t="shared" si="2616"/>
        <v>0</v>
      </c>
      <c r="AK868" s="3" t="b">
        <f t="shared" si="2616"/>
        <v>0</v>
      </c>
      <c r="AL868" s="3" t="b">
        <f t="shared" si="2616"/>
        <v>0</v>
      </c>
      <c r="AM868" s="3" t="b">
        <f t="shared" si="2616"/>
        <v>0</v>
      </c>
      <c r="AN868" s="8" t="b">
        <f t="shared" si="2616"/>
        <v>0</v>
      </c>
      <c r="AO868" s="10" t="b">
        <f t="shared" si="11"/>
        <v>1</v>
      </c>
      <c r="AP868" s="3" t="b">
        <f t="shared" ref="AP868:AZ868" si="2617">AND(AO868,C868=P$21)</f>
        <v>1</v>
      </c>
      <c r="AQ868" s="3" t="b">
        <f t="shared" si="2617"/>
        <v>1</v>
      </c>
      <c r="AR868" s="3" t="b">
        <f t="shared" si="2617"/>
        <v>1</v>
      </c>
      <c r="AS868" s="3" t="b">
        <f t="shared" si="2617"/>
        <v>1</v>
      </c>
      <c r="AT868" s="3" t="b">
        <f t="shared" si="2617"/>
        <v>0</v>
      </c>
      <c r="AU868" s="3" t="b">
        <f t="shared" si="2617"/>
        <v>0</v>
      </c>
      <c r="AV868" s="3" t="b">
        <f t="shared" si="2617"/>
        <v>0</v>
      </c>
      <c r="AW868" s="3" t="b">
        <f t="shared" si="2617"/>
        <v>0</v>
      </c>
      <c r="AX868" s="3" t="b">
        <f t="shared" si="2617"/>
        <v>0</v>
      </c>
      <c r="AY868" s="3" t="b">
        <f t="shared" si="2617"/>
        <v>0</v>
      </c>
      <c r="AZ868" s="3" t="b">
        <f t="shared" si="2617"/>
        <v>0</v>
      </c>
    </row>
    <row r="869">
      <c r="A869" s="9" t="s">
        <v>923</v>
      </c>
      <c r="B869" s="3">
        <f t="shared" ref="B869:M869" si="2618">VALUE(MID($A869,B$1,1))</f>
        <v>1</v>
      </c>
      <c r="C869" s="3">
        <f t="shared" si="2618"/>
        <v>0</v>
      </c>
      <c r="D869" s="3">
        <f t="shared" si="2618"/>
        <v>0</v>
      </c>
      <c r="E869" s="3">
        <f t="shared" si="2618"/>
        <v>1</v>
      </c>
      <c r="F869" s="3">
        <f t="shared" si="2618"/>
        <v>0</v>
      </c>
      <c r="G869" s="3">
        <f t="shared" si="2618"/>
        <v>1</v>
      </c>
      <c r="H869" s="3">
        <f t="shared" si="2618"/>
        <v>0</v>
      </c>
      <c r="I869" s="3">
        <f t="shared" si="2618"/>
        <v>0</v>
      </c>
      <c r="J869" s="3">
        <f t="shared" si="2618"/>
        <v>1</v>
      </c>
      <c r="K869" s="3">
        <f t="shared" si="2618"/>
        <v>1</v>
      </c>
      <c r="L869" s="3">
        <f t="shared" si="2618"/>
        <v>1</v>
      </c>
      <c r="M869" s="3">
        <f t="shared" si="2618"/>
        <v>0</v>
      </c>
      <c r="AA869" s="3">
        <f t="shared" si="8"/>
        <v>2382</v>
      </c>
      <c r="AB869" s="7" t="b">
        <v>1</v>
      </c>
      <c r="AC869" s="3" t="b">
        <f t="shared" si="9"/>
        <v>0</v>
      </c>
      <c r="AD869" s="3" t="b">
        <f t="shared" ref="AD869:AN869" si="2619">AND(AC869,C869=P$15)</f>
        <v>0</v>
      </c>
      <c r="AE869" s="3" t="b">
        <f t="shared" si="2619"/>
        <v>0</v>
      </c>
      <c r="AF869" s="3" t="b">
        <f t="shared" si="2619"/>
        <v>0</v>
      </c>
      <c r="AG869" s="3" t="b">
        <f t="shared" si="2619"/>
        <v>0</v>
      </c>
      <c r="AH869" s="3" t="b">
        <f t="shared" si="2619"/>
        <v>0</v>
      </c>
      <c r="AI869" s="3" t="b">
        <f t="shared" si="2619"/>
        <v>0</v>
      </c>
      <c r="AJ869" s="3" t="b">
        <f t="shared" si="2619"/>
        <v>0</v>
      </c>
      <c r="AK869" s="3" t="b">
        <f t="shared" si="2619"/>
        <v>0</v>
      </c>
      <c r="AL869" s="3" t="b">
        <f t="shared" si="2619"/>
        <v>0</v>
      </c>
      <c r="AM869" s="3" t="b">
        <f t="shared" si="2619"/>
        <v>0</v>
      </c>
      <c r="AN869" s="8" t="b">
        <f t="shared" si="2619"/>
        <v>0</v>
      </c>
      <c r="AO869" s="10" t="b">
        <f t="shared" si="11"/>
        <v>1</v>
      </c>
      <c r="AP869" s="3" t="b">
        <f t="shared" ref="AP869:AZ869" si="2620">AND(AO869,C869=P$21)</f>
        <v>1</v>
      </c>
      <c r="AQ869" s="3" t="b">
        <f t="shared" si="2620"/>
        <v>0</v>
      </c>
      <c r="AR869" s="3" t="b">
        <f t="shared" si="2620"/>
        <v>0</v>
      </c>
      <c r="AS869" s="3" t="b">
        <f t="shared" si="2620"/>
        <v>0</v>
      </c>
      <c r="AT869" s="3" t="b">
        <f t="shared" si="2620"/>
        <v>0</v>
      </c>
      <c r="AU869" s="3" t="b">
        <f t="shared" si="2620"/>
        <v>0</v>
      </c>
      <c r="AV869" s="3" t="b">
        <f t="shared" si="2620"/>
        <v>0</v>
      </c>
      <c r="AW869" s="3" t="b">
        <f t="shared" si="2620"/>
        <v>0</v>
      </c>
      <c r="AX869" s="3" t="b">
        <f t="shared" si="2620"/>
        <v>0</v>
      </c>
      <c r="AY869" s="3" t="b">
        <f t="shared" si="2620"/>
        <v>0</v>
      </c>
      <c r="AZ869" s="3" t="b">
        <f t="shared" si="2620"/>
        <v>0</v>
      </c>
    </row>
    <row r="870">
      <c r="A870" s="9" t="s">
        <v>924</v>
      </c>
      <c r="B870" s="3">
        <f t="shared" ref="B870:M870" si="2621">VALUE(MID($A870,B$1,1))</f>
        <v>0</v>
      </c>
      <c r="C870" s="3">
        <f t="shared" si="2621"/>
        <v>1</v>
      </c>
      <c r="D870" s="3">
        <f t="shared" si="2621"/>
        <v>1</v>
      </c>
      <c r="E870" s="3">
        <f t="shared" si="2621"/>
        <v>1</v>
      </c>
      <c r="F870" s="3">
        <f t="shared" si="2621"/>
        <v>1</v>
      </c>
      <c r="G870" s="3">
        <f t="shared" si="2621"/>
        <v>0</v>
      </c>
      <c r="H870" s="3">
        <f t="shared" si="2621"/>
        <v>0</v>
      </c>
      <c r="I870" s="3">
        <f t="shared" si="2621"/>
        <v>1</v>
      </c>
      <c r="J870" s="3">
        <f t="shared" si="2621"/>
        <v>0</v>
      </c>
      <c r="K870" s="3">
        <f t="shared" si="2621"/>
        <v>1</v>
      </c>
      <c r="L870" s="3">
        <f t="shared" si="2621"/>
        <v>1</v>
      </c>
      <c r="M870" s="3">
        <f t="shared" si="2621"/>
        <v>1</v>
      </c>
      <c r="AA870" s="3">
        <f t="shared" si="8"/>
        <v>1943</v>
      </c>
      <c r="AB870" s="7" t="b">
        <v>1</v>
      </c>
      <c r="AC870" s="3" t="b">
        <f t="shared" si="9"/>
        <v>1</v>
      </c>
      <c r="AD870" s="3" t="b">
        <f t="shared" ref="AD870:AN870" si="2622">AND(AC870,C870=P$15)</f>
        <v>0</v>
      </c>
      <c r="AE870" s="3" t="b">
        <f t="shared" si="2622"/>
        <v>0</v>
      </c>
      <c r="AF870" s="3" t="b">
        <f t="shared" si="2622"/>
        <v>0</v>
      </c>
      <c r="AG870" s="3" t="b">
        <f t="shared" si="2622"/>
        <v>0</v>
      </c>
      <c r="AH870" s="3" t="b">
        <f t="shared" si="2622"/>
        <v>0</v>
      </c>
      <c r="AI870" s="3" t="b">
        <f t="shared" si="2622"/>
        <v>0</v>
      </c>
      <c r="AJ870" s="3" t="b">
        <f t="shared" si="2622"/>
        <v>0</v>
      </c>
      <c r="AK870" s="3" t="b">
        <f t="shared" si="2622"/>
        <v>0</v>
      </c>
      <c r="AL870" s="3" t="b">
        <f t="shared" si="2622"/>
        <v>0</v>
      </c>
      <c r="AM870" s="3" t="b">
        <f t="shared" si="2622"/>
        <v>0</v>
      </c>
      <c r="AN870" s="8" t="b">
        <f t="shared" si="2622"/>
        <v>0</v>
      </c>
      <c r="AO870" s="10" t="b">
        <f t="shared" si="11"/>
        <v>0</v>
      </c>
      <c r="AP870" s="3" t="b">
        <f t="shared" ref="AP870:AZ870" si="2623">AND(AO870,C870=P$21)</f>
        <v>0</v>
      </c>
      <c r="AQ870" s="3" t="b">
        <f t="shared" si="2623"/>
        <v>0</v>
      </c>
      <c r="AR870" s="3" t="b">
        <f t="shared" si="2623"/>
        <v>0</v>
      </c>
      <c r="AS870" s="3" t="b">
        <f t="shared" si="2623"/>
        <v>0</v>
      </c>
      <c r="AT870" s="3" t="b">
        <f t="shared" si="2623"/>
        <v>0</v>
      </c>
      <c r="AU870" s="3" t="b">
        <f t="shared" si="2623"/>
        <v>0</v>
      </c>
      <c r="AV870" s="3" t="b">
        <f t="shared" si="2623"/>
        <v>0</v>
      </c>
      <c r="AW870" s="3" t="b">
        <f t="shared" si="2623"/>
        <v>0</v>
      </c>
      <c r="AX870" s="3" t="b">
        <f t="shared" si="2623"/>
        <v>0</v>
      </c>
      <c r="AY870" s="3" t="b">
        <f t="shared" si="2623"/>
        <v>0</v>
      </c>
      <c r="AZ870" s="3" t="b">
        <f t="shared" si="2623"/>
        <v>0</v>
      </c>
    </row>
    <row r="871">
      <c r="A871" s="9" t="s">
        <v>925</v>
      </c>
      <c r="B871" s="3">
        <f t="shared" ref="B871:M871" si="2624">VALUE(MID($A871,B$1,1))</f>
        <v>1</v>
      </c>
      <c r="C871" s="3">
        <f t="shared" si="2624"/>
        <v>1</v>
      </c>
      <c r="D871" s="3">
        <f t="shared" si="2624"/>
        <v>0</v>
      </c>
      <c r="E871" s="3">
        <f t="shared" si="2624"/>
        <v>1</v>
      </c>
      <c r="F871" s="3">
        <f t="shared" si="2624"/>
        <v>1</v>
      </c>
      <c r="G871" s="3">
        <f t="shared" si="2624"/>
        <v>1</v>
      </c>
      <c r="H871" s="3">
        <f t="shared" si="2624"/>
        <v>0</v>
      </c>
      <c r="I871" s="3">
        <f t="shared" si="2624"/>
        <v>1</v>
      </c>
      <c r="J871" s="3">
        <f t="shared" si="2624"/>
        <v>0</v>
      </c>
      <c r="K871" s="3">
        <f t="shared" si="2624"/>
        <v>1</v>
      </c>
      <c r="L871" s="3">
        <f t="shared" si="2624"/>
        <v>1</v>
      </c>
      <c r="M871" s="3">
        <f t="shared" si="2624"/>
        <v>0</v>
      </c>
      <c r="AA871" s="3">
        <f t="shared" si="8"/>
        <v>3542</v>
      </c>
      <c r="AB871" s="7" t="b">
        <v>1</v>
      </c>
      <c r="AC871" s="3" t="b">
        <f t="shared" si="9"/>
        <v>0</v>
      </c>
      <c r="AD871" s="3" t="b">
        <f t="shared" ref="AD871:AN871" si="2625">AND(AC871,C871=P$15)</f>
        <v>0</v>
      </c>
      <c r="AE871" s="3" t="b">
        <f t="shared" si="2625"/>
        <v>0</v>
      </c>
      <c r="AF871" s="3" t="b">
        <f t="shared" si="2625"/>
        <v>0</v>
      </c>
      <c r="AG871" s="3" t="b">
        <f t="shared" si="2625"/>
        <v>0</v>
      </c>
      <c r="AH871" s="3" t="b">
        <f t="shared" si="2625"/>
        <v>0</v>
      </c>
      <c r="AI871" s="3" t="b">
        <f t="shared" si="2625"/>
        <v>0</v>
      </c>
      <c r="AJ871" s="3" t="b">
        <f t="shared" si="2625"/>
        <v>0</v>
      </c>
      <c r="AK871" s="3" t="b">
        <f t="shared" si="2625"/>
        <v>0</v>
      </c>
      <c r="AL871" s="3" t="b">
        <f t="shared" si="2625"/>
        <v>0</v>
      </c>
      <c r="AM871" s="3" t="b">
        <f t="shared" si="2625"/>
        <v>0</v>
      </c>
      <c r="AN871" s="8" t="b">
        <f t="shared" si="2625"/>
        <v>0</v>
      </c>
      <c r="AO871" s="10" t="b">
        <f t="shared" si="11"/>
        <v>1</v>
      </c>
      <c r="AP871" s="3" t="b">
        <f t="shared" ref="AP871:AZ871" si="2626">AND(AO871,C871=P$21)</f>
        <v>0</v>
      </c>
      <c r="AQ871" s="3" t="b">
        <f t="shared" si="2626"/>
        <v>0</v>
      </c>
      <c r="AR871" s="3" t="b">
        <f t="shared" si="2626"/>
        <v>0</v>
      </c>
      <c r="AS871" s="3" t="b">
        <f t="shared" si="2626"/>
        <v>0</v>
      </c>
      <c r="AT871" s="3" t="b">
        <f t="shared" si="2626"/>
        <v>0</v>
      </c>
      <c r="AU871" s="3" t="b">
        <f t="shared" si="2626"/>
        <v>0</v>
      </c>
      <c r="AV871" s="3" t="b">
        <f t="shared" si="2626"/>
        <v>0</v>
      </c>
      <c r="AW871" s="3" t="b">
        <f t="shared" si="2626"/>
        <v>0</v>
      </c>
      <c r="AX871" s="3" t="b">
        <f t="shared" si="2626"/>
        <v>0</v>
      </c>
      <c r="AY871" s="3" t="b">
        <f t="shared" si="2626"/>
        <v>0</v>
      </c>
      <c r="AZ871" s="3" t="b">
        <f t="shared" si="2626"/>
        <v>0</v>
      </c>
    </row>
    <row r="872">
      <c r="A872" s="9" t="s">
        <v>926</v>
      </c>
      <c r="B872" s="3">
        <f t="shared" ref="B872:M872" si="2627">VALUE(MID($A872,B$1,1))</f>
        <v>0</v>
      </c>
      <c r="C872" s="3">
        <f t="shared" si="2627"/>
        <v>1</v>
      </c>
      <c r="D872" s="3">
        <f t="shared" si="2627"/>
        <v>1</v>
      </c>
      <c r="E872" s="3">
        <f t="shared" si="2627"/>
        <v>0</v>
      </c>
      <c r="F872" s="3">
        <f t="shared" si="2627"/>
        <v>1</v>
      </c>
      <c r="G872" s="3">
        <f t="shared" si="2627"/>
        <v>1</v>
      </c>
      <c r="H872" s="3">
        <f t="shared" si="2627"/>
        <v>0</v>
      </c>
      <c r="I872" s="3">
        <f t="shared" si="2627"/>
        <v>0</v>
      </c>
      <c r="J872" s="3">
        <f t="shared" si="2627"/>
        <v>0</v>
      </c>
      <c r="K872" s="3">
        <f t="shared" si="2627"/>
        <v>1</v>
      </c>
      <c r="L872" s="3">
        <f t="shared" si="2627"/>
        <v>1</v>
      </c>
      <c r="M872" s="3">
        <f t="shared" si="2627"/>
        <v>1</v>
      </c>
      <c r="AA872" s="3">
        <f t="shared" si="8"/>
        <v>1735</v>
      </c>
      <c r="AB872" s="7" t="b">
        <v>1</v>
      </c>
      <c r="AC872" s="3" t="b">
        <f t="shared" si="9"/>
        <v>1</v>
      </c>
      <c r="AD872" s="3" t="b">
        <f t="shared" ref="AD872:AN872" si="2628">AND(AC872,C872=P$15)</f>
        <v>0</v>
      </c>
      <c r="AE872" s="3" t="b">
        <f t="shared" si="2628"/>
        <v>0</v>
      </c>
      <c r="AF872" s="3" t="b">
        <f t="shared" si="2628"/>
        <v>0</v>
      </c>
      <c r="AG872" s="3" t="b">
        <f t="shared" si="2628"/>
        <v>0</v>
      </c>
      <c r="AH872" s="3" t="b">
        <f t="shared" si="2628"/>
        <v>0</v>
      </c>
      <c r="AI872" s="3" t="b">
        <f t="shared" si="2628"/>
        <v>0</v>
      </c>
      <c r="AJ872" s="3" t="b">
        <f t="shared" si="2628"/>
        <v>0</v>
      </c>
      <c r="AK872" s="3" t="b">
        <f t="shared" si="2628"/>
        <v>0</v>
      </c>
      <c r="AL872" s="3" t="b">
        <f t="shared" si="2628"/>
        <v>0</v>
      </c>
      <c r="AM872" s="3" t="b">
        <f t="shared" si="2628"/>
        <v>0</v>
      </c>
      <c r="AN872" s="8" t="b">
        <f t="shared" si="2628"/>
        <v>0</v>
      </c>
      <c r="AO872" s="10" t="b">
        <f t="shared" si="11"/>
        <v>0</v>
      </c>
      <c r="AP872" s="3" t="b">
        <f t="shared" ref="AP872:AZ872" si="2629">AND(AO872,C872=P$21)</f>
        <v>0</v>
      </c>
      <c r="AQ872" s="3" t="b">
        <f t="shared" si="2629"/>
        <v>0</v>
      </c>
      <c r="AR872" s="3" t="b">
        <f t="shared" si="2629"/>
        <v>0</v>
      </c>
      <c r="AS872" s="3" t="b">
        <f t="shared" si="2629"/>
        <v>0</v>
      </c>
      <c r="AT872" s="3" t="b">
        <f t="shared" si="2629"/>
        <v>0</v>
      </c>
      <c r="AU872" s="3" t="b">
        <f t="shared" si="2629"/>
        <v>0</v>
      </c>
      <c r="AV872" s="3" t="b">
        <f t="shared" si="2629"/>
        <v>0</v>
      </c>
      <c r="AW872" s="3" t="b">
        <f t="shared" si="2629"/>
        <v>0</v>
      </c>
      <c r="AX872" s="3" t="b">
        <f t="shared" si="2629"/>
        <v>0</v>
      </c>
      <c r="AY872" s="3" t="b">
        <f t="shared" si="2629"/>
        <v>0</v>
      </c>
      <c r="AZ872" s="3" t="b">
        <f t="shared" si="2629"/>
        <v>0</v>
      </c>
    </row>
    <row r="873">
      <c r="A873" s="9" t="s">
        <v>927</v>
      </c>
      <c r="B873" s="3">
        <f t="shared" ref="B873:M873" si="2630">VALUE(MID($A873,B$1,1))</f>
        <v>0</v>
      </c>
      <c r="C873" s="3">
        <f t="shared" si="2630"/>
        <v>1</v>
      </c>
      <c r="D873" s="3">
        <f t="shared" si="2630"/>
        <v>1</v>
      </c>
      <c r="E873" s="3">
        <f t="shared" si="2630"/>
        <v>1</v>
      </c>
      <c r="F873" s="3">
        <f t="shared" si="2630"/>
        <v>0</v>
      </c>
      <c r="G873" s="3">
        <f t="shared" si="2630"/>
        <v>0</v>
      </c>
      <c r="H873" s="3">
        <f t="shared" si="2630"/>
        <v>0</v>
      </c>
      <c r="I873" s="3">
        <f t="shared" si="2630"/>
        <v>1</v>
      </c>
      <c r="J873" s="3">
        <f t="shared" si="2630"/>
        <v>1</v>
      </c>
      <c r="K873" s="3">
        <f t="shared" si="2630"/>
        <v>0</v>
      </c>
      <c r="L873" s="3">
        <f t="shared" si="2630"/>
        <v>0</v>
      </c>
      <c r="M873" s="3">
        <f t="shared" si="2630"/>
        <v>0</v>
      </c>
      <c r="AA873" s="3">
        <f t="shared" si="8"/>
        <v>1816</v>
      </c>
      <c r="AB873" s="7" t="b">
        <v>1</v>
      </c>
      <c r="AC873" s="3" t="b">
        <f t="shared" si="9"/>
        <v>1</v>
      </c>
      <c r="AD873" s="3" t="b">
        <f t="shared" ref="AD873:AN873" si="2631">AND(AC873,C873=P$15)</f>
        <v>0</v>
      </c>
      <c r="AE873" s="3" t="b">
        <f t="shared" si="2631"/>
        <v>0</v>
      </c>
      <c r="AF873" s="3" t="b">
        <f t="shared" si="2631"/>
        <v>0</v>
      </c>
      <c r="AG873" s="3" t="b">
        <f t="shared" si="2631"/>
        <v>0</v>
      </c>
      <c r="AH873" s="3" t="b">
        <f t="shared" si="2631"/>
        <v>0</v>
      </c>
      <c r="AI873" s="3" t="b">
        <f t="shared" si="2631"/>
        <v>0</v>
      </c>
      <c r="AJ873" s="3" t="b">
        <f t="shared" si="2631"/>
        <v>0</v>
      </c>
      <c r="AK873" s="3" t="b">
        <f t="shared" si="2631"/>
        <v>0</v>
      </c>
      <c r="AL873" s="3" t="b">
        <f t="shared" si="2631"/>
        <v>0</v>
      </c>
      <c r="AM873" s="3" t="b">
        <f t="shared" si="2631"/>
        <v>0</v>
      </c>
      <c r="AN873" s="8" t="b">
        <f t="shared" si="2631"/>
        <v>0</v>
      </c>
      <c r="AO873" s="10" t="b">
        <f t="shared" si="11"/>
        <v>0</v>
      </c>
      <c r="AP873" s="3" t="b">
        <f t="shared" ref="AP873:AZ873" si="2632">AND(AO873,C873=P$21)</f>
        <v>0</v>
      </c>
      <c r="AQ873" s="3" t="b">
        <f t="shared" si="2632"/>
        <v>0</v>
      </c>
      <c r="AR873" s="3" t="b">
        <f t="shared" si="2632"/>
        <v>0</v>
      </c>
      <c r="AS873" s="3" t="b">
        <f t="shared" si="2632"/>
        <v>0</v>
      </c>
      <c r="AT873" s="3" t="b">
        <f t="shared" si="2632"/>
        <v>0</v>
      </c>
      <c r="AU873" s="3" t="b">
        <f t="shared" si="2632"/>
        <v>0</v>
      </c>
      <c r="AV873" s="3" t="b">
        <f t="shared" si="2632"/>
        <v>0</v>
      </c>
      <c r="AW873" s="3" t="b">
        <f t="shared" si="2632"/>
        <v>0</v>
      </c>
      <c r="AX873" s="3" t="b">
        <f t="shared" si="2632"/>
        <v>0</v>
      </c>
      <c r="AY873" s="3" t="b">
        <f t="shared" si="2632"/>
        <v>0</v>
      </c>
      <c r="AZ873" s="3" t="b">
        <f t="shared" si="2632"/>
        <v>0</v>
      </c>
    </row>
    <row r="874">
      <c r="A874" s="9" t="s">
        <v>928</v>
      </c>
      <c r="B874" s="3">
        <f t="shared" ref="B874:M874" si="2633">VALUE(MID($A874,B$1,1))</f>
        <v>1</v>
      </c>
      <c r="C874" s="3">
        <f t="shared" si="2633"/>
        <v>0</v>
      </c>
      <c r="D874" s="3">
        <f t="shared" si="2633"/>
        <v>1</v>
      </c>
      <c r="E874" s="3">
        <f t="shared" si="2633"/>
        <v>1</v>
      </c>
      <c r="F874" s="3">
        <f t="shared" si="2633"/>
        <v>0</v>
      </c>
      <c r="G874" s="3">
        <f t="shared" si="2633"/>
        <v>0</v>
      </c>
      <c r="H874" s="3">
        <f t="shared" si="2633"/>
        <v>0</v>
      </c>
      <c r="I874" s="3">
        <f t="shared" si="2633"/>
        <v>1</v>
      </c>
      <c r="J874" s="3">
        <f t="shared" si="2633"/>
        <v>1</v>
      </c>
      <c r="K874" s="3">
        <f t="shared" si="2633"/>
        <v>0</v>
      </c>
      <c r="L874" s="3">
        <f t="shared" si="2633"/>
        <v>1</v>
      </c>
      <c r="M874" s="3">
        <f t="shared" si="2633"/>
        <v>0</v>
      </c>
      <c r="AA874" s="3">
        <f t="shared" si="8"/>
        <v>2842</v>
      </c>
      <c r="AB874" s="7" t="b">
        <v>1</v>
      </c>
      <c r="AC874" s="3" t="b">
        <f t="shared" si="9"/>
        <v>0</v>
      </c>
      <c r="AD874" s="3" t="b">
        <f t="shared" ref="AD874:AN874" si="2634">AND(AC874,C874=P$15)</f>
        <v>0</v>
      </c>
      <c r="AE874" s="3" t="b">
        <f t="shared" si="2634"/>
        <v>0</v>
      </c>
      <c r="AF874" s="3" t="b">
        <f t="shared" si="2634"/>
        <v>0</v>
      </c>
      <c r="AG874" s="3" t="b">
        <f t="shared" si="2634"/>
        <v>0</v>
      </c>
      <c r="AH874" s="3" t="b">
        <f t="shared" si="2634"/>
        <v>0</v>
      </c>
      <c r="AI874" s="3" t="b">
        <f t="shared" si="2634"/>
        <v>0</v>
      </c>
      <c r="AJ874" s="3" t="b">
        <f t="shared" si="2634"/>
        <v>0</v>
      </c>
      <c r="AK874" s="3" t="b">
        <f t="shared" si="2634"/>
        <v>0</v>
      </c>
      <c r="AL874" s="3" t="b">
        <f t="shared" si="2634"/>
        <v>0</v>
      </c>
      <c r="AM874" s="3" t="b">
        <f t="shared" si="2634"/>
        <v>0</v>
      </c>
      <c r="AN874" s="8" t="b">
        <f t="shared" si="2634"/>
        <v>0</v>
      </c>
      <c r="AO874" s="10" t="b">
        <f t="shared" si="11"/>
        <v>1</v>
      </c>
      <c r="AP874" s="3" t="b">
        <f t="shared" ref="AP874:AZ874" si="2635">AND(AO874,C874=P$21)</f>
        <v>1</v>
      </c>
      <c r="AQ874" s="3" t="b">
        <f t="shared" si="2635"/>
        <v>1</v>
      </c>
      <c r="AR874" s="3" t="b">
        <f t="shared" si="2635"/>
        <v>0</v>
      </c>
      <c r="AS874" s="3" t="b">
        <f t="shared" si="2635"/>
        <v>0</v>
      </c>
      <c r="AT874" s="3" t="b">
        <f t="shared" si="2635"/>
        <v>0</v>
      </c>
      <c r="AU874" s="3" t="b">
        <f t="shared" si="2635"/>
        <v>0</v>
      </c>
      <c r="AV874" s="3" t="b">
        <f t="shared" si="2635"/>
        <v>0</v>
      </c>
      <c r="AW874" s="3" t="b">
        <f t="shared" si="2635"/>
        <v>0</v>
      </c>
      <c r="AX874" s="3" t="b">
        <f t="shared" si="2635"/>
        <v>0</v>
      </c>
      <c r="AY874" s="3" t="b">
        <f t="shared" si="2635"/>
        <v>0</v>
      </c>
      <c r="AZ874" s="3" t="b">
        <f t="shared" si="2635"/>
        <v>0</v>
      </c>
    </row>
    <row r="875">
      <c r="A875" s="9" t="s">
        <v>929</v>
      </c>
      <c r="B875" s="3">
        <f t="shared" ref="B875:M875" si="2636">VALUE(MID($A875,B$1,1))</f>
        <v>1</v>
      </c>
      <c r="C875" s="3">
        <f t="shared" si="2636"/>
        <v>0</v>
      </c>
      <c r="D875" s="3">
        <f t="shared" si="2636"/>
        <v>1</v>
      </c>
      <c r="E875" s="3">
        <f t="shared" si="2636"/>
        <v>1</v>
      </c>
      <c r="F875" s="3">
        <f t="shared" si="2636"/>
        <v>1</v>
      </c>
      <c r="G875" s="3">
        <f t="shared" si="2636"/>
        <v>1</v>
      </c>
      <c r="H875" s="3">
        <f t="shared" si="2636"/>
        <v>1</v>
      </c>
      <c r="I875" s="3">
        <f t="shared" si="2636"/>
        <v>1</v>
      </c>
      <c r="J875" s="3">
        <f t="shared" si="2636"/>
        <v>0</v>
      </c>
      <c r="K875" s="3">
        <f t="shared" si="2636"/>
        <v>0</v>
      </c>
      <c r="L875" s="3">
        <f t="shared" si="2636"/>
        <v>1</v>
      </c>
      <c r="M875" s="3">
        <f t="shared" si="2636"/>
        <v>1</v>
      </c>
      <c r="AA875" s="3">
        <f t="shared" si="8"/>
        <v>3059</v>
      </c>
      <c r="AB875" s="7" t="b">
        <v>1</v>
      </c>
      <c r="AC875" s="3" t="b">
        <f t="shared" si="9"/>
        <v>0</v>
      </c>
      <c r="AD875" s="3" t="b">
        <f t="shared" ref="AD875:AN875" si="2637">AND(AC875,C875=P$15)</f>
        <v>0</v>
      </c>
      <c r="AE875" s="3" t="b">
        <f t="shared" si="2637"/>
        <v>0</v>
      </c>
      <c r="AF875" s="3" t="b">
        <f t="shared" si="2637"/>
        <v>0</v>
      </c>
      <c r="AG875" s="3" t="b">
        <f t="shared" si="2637"/>
        <v>0</v>
      </c>
      <c r="AH875" s="3" t="b">
        <f t="shared" si="2637"/>
        <v>0</v>
      </c>
      <c r="AI875" s="3" t="b">
        <f t="shared" si="2637"/>
        <v>0</v>
      </c>
      <c r="AJ875" s="3" t="b">
        <f t="shared" si="2637"/>
        <v>0</v>
      </c>
      <c r="AK875" s="3" t="b">
        <f t="shared" si="2637"/>
        <v>0</v>
      </c>
      <c r="AL875" s="3" t="b">
        <f t="shared" si="2637"/>
        <v>0</v>
      </c>
      <c r="AM875" s="3" t="b">
        <f t="shared" si="2637"/>
        <v>0</v>
      </c>
      <c r="AN875" s="8" t="b">
        <f t="shared" si="2637"/>
        <v>0</v>
      </c>
      <c r="AO875" s="10" t="b">
        <f t="shared" si="11"/>
        <v>1</v>
      </c>
      <c r="AP875" s="3" t="b">
        <f t="shared" ref="AP875:AZ875" si="2638">AND(AO875,C875=P$21)</f>
        <v>1</v>
      </c>
      <c r="AQ875" s="3" t="b">
        <f t="shared" si="2638"/>
        <v>1</v>
      </c>
      <c r="AR875" s="3" t="b">
        <f t="shared" si="2638"/>
        <v>0</v>
      </c>
      <c r="AS875" s="3" t="b">
        <f t="shared" si="2638"/>
        <v>0</v>
      </c>
      <c r="AT875" s="3" t="b">
        <f t="shared" si="2638"/>
        <v>0</v>
      </c>
      <c r="AU875" s="3" t="b">
        <f t="shared" si="2638"/>
        <v>0</v>
      </c>
      <c r="AV875" s="3" t="b">
        <f t="shared" si="2638"/>
        <v>0</v>
      </c>
      <c r="AW875" s="3" t="b">
        <f t="shared" si="2638"/>
        <v>0</v>
      </c>
      <c r="AX875" s="3" t="b">
        <f t="shared" si="2638"/>
        <v>0</v>
      </c>
      <c r="AY875" s="3" t="b">
        <f t="shared" si="2638"/>
        <v>0</v>
      </c>
      <c r="AZ875" s="3" t="b">
        <f t="shared" si="2638"/>
        <v>0</v>
      </c>
    </row>
    <row r="876">
      <c r="A876" s="9" t="s">
        <v>930</v>
      </c>
      <c r="B876" s="3">
        <f t="shared" ref="B876:M876" si="2639">VALUE(MID($A876,B$1,1))</f>
        <v>0</v>
      </c>
      <c r="C876" s="3">
        <f t="shared" si="2639"/>
        <v>1</v>
      </c>
      <c r="D876" s="3">
        <f t="shared" si="2639"/>
        <v>1</v>
      </c>
      <c r="E876" s="3">
        <f t="shared" si="2639"/>
        <v>1</v>
      </c>
      <c r="F876" s="3">
        <f t="shared" si="2639"/>
        <v>1</v>
      </c>
      <c r="G876" s="3">
        <f t="shared" si="2639"/>
        <v>0</v>
      </c>
      <c r="H876" s="3">
        <f t="shared" si="2639"/>
        <v>1</v>
      </c>
      <c r="I876" s="3">
        <f t="shared" si="2639"/>
        <v>0</v>
      </c>
      <c r="J876" s="3">
        <f t="shared" si="2639"/>
        <v>1</v>
      </c>
      <c r="K876" s="3">
        <f t="shared" si="2639"/>
        <v>1</v>
      </c>
      <c r="L876" s="3">
        <f t="shared" si="2639"/>
        <v>0</v>
      </c>
      <c r="M876" s="3">
        <f t="shared" si="2639"/>
        <v>0</v>
      </c>
      <c r="AA876" s="3">
        <f t="shared" si="8"/>
        <v>1964</v>
      </c>
      <c r="AB876" s="7" t="b">
        <v>1</v>
      </c>
      <c r="AC876" s="3" t="b">
        <f t="shared" si="9"/>
        <v>1</v>
      </c>
      <c r="AD876" s="3" t="b">
        <f t="shared" ref="AD876:AN876" si="2640">AND(AC876,C876=P$15)</f>
        <v>0</v>
      </c>
      <c r="AE876" s="3" t="b">
        <f t="shared" si="2640"/>
        <v>0</v>
      </c>
      <c r="AF876" s="3" t="b">
        <f t="shared" si="2640"/>
        <v>0</v>
      </c>
      <c r="AG876" s="3" t="b">
        <f t="shared" si="2640"/>
        <v>0</v>
      </c>
      <c r="AH876" s="3" t="b">
        <f t="shared" si="2640"/>
        <v>0</v>
      </c>
      <c r="AI876" s="3" t="b">
        <f t="shared" si="2640"/>
        <v>0</v>
      </c>
      <c r="AJ876" s="3" t="b">
        <f t="shared" si="2640"/>
        <v>0</v>
      </c>
      <c r="AK876" s="3" t="b">
        <f t="shared" si="2640"/>
        <v>0</v>
      </c>
      <c r="AL876" s="3" t="b">
        <f t="shared" si="2640"/>
        <v>0</v>
      </c>
      <c r="AM876" s="3" t="b">
        <f t="shared" si="2640"/>
        <v>0</v>
      </c>
      <c r="AN876" s="8" t="b">
        <f t="shared" si="2640"/>
        <v>0</v>
      </c>
      <c r="AO876" s="10" t="b">
        <f t="shared" si="11"/>
        <v>0</v>
      </c>
      <c r="AP876" s="3" t="b">
        <f t="shared" ref="AP876:AZ876" si="2641">AND(AO876,C876=P$21)</f>
        <v>0</v>
      </c>
      <c r="AQ876" s="3" t="b">
        <f t="shared" si="2641"/>
        <v>0</v>
      </c>
      <c r="AR876" s="3" t="b">
        <f t="shared" si="2641"/>
        <v>0</v>
      </c>
      <c r="AS876" s="3" t="b">
        <f t="shared" si="2641"/>
        <v>0</v>
      </c>
      <c r="AT876" s="3" t="b">
        <f t="shared" si="2641"/>
        <v>0</v>
      </c>
      <c r="AU876" s="3" t="b">
        <f t="shared" si="2641"/>
        <v>0</v>
      </c>
      <c r="AV876" s="3" t="b">
        <f t="shared" si="2641"/>
        <v>0</v>
      </c>
      <c r="AW876" s="3" t="b">
        <f t="shared" si="2641"/>
        <v>0</v>
      </c>
      <c r="AX876" s="3" t="b">
        <f t="shared" si="2641"/>
        <v>0</v>
      </c>
      <c r="AY876" s="3" t="b">
        <f t="shared" si="2641"/>
        <v>0</v>
      </c>
      <c r="AZ876" s="3" t="b">
        <f t="shared" si="2641"/>
        <v>0</v>
      </c>
    </row>
    <row r="877">
      <c r="A877" s="9" t="s">
        <v>931</v>
      </c>
      <c r="B877" s="3">
        <f t="shared" ref="B877:M877" si="2642">VALUE(MID($A877,B$1,1))</f>
        <v>1</v>
      </c>
      <c r="C877" s="3">
        <f t="shared" si="2642"/>
        <v>0</v>
      </c>
      <c r="D877" s="3">
        <f t="shared" si="2642"/>
        <v>0</v>
      </c>
      <c r="E877" s="3">
        <f t="shared" si="2642"/>
        <v>0</v>
      </c>
      <c r="F877" s="3">
        <f t="shared" si="2642"/>
        <v>0</v>
      </c>
      <c r="G877" s="3">
        <f t="shared" si="2642"/>
        <v>1</v>
      </c>
      <c r="H877" s="3">
        <f t="shared" si="2642"/>
        <v>1</v>
      </c>
      <c r="I877" s="3">
        <f t="shared" si="2642"/>
        <v>0</v>
      </c>
      <c r="J877" s="3">
        <f t="shared" si="2642"/>
        <v>1</v>
      </c>
      <c r="K877" s="3">
        <f t="shared" si="2642"/>
        <v>1</v>
      </c>
      <c r="L877" s="3">
        <f t="shared" si="2642"/>
        <v>0</v>
      </c>
      <c r="M877" s="3">
        <f t="shared" si="2642"/>
        <v>0</v>
      </c>
      <c r="AA877" s="3">
        <f t="shared" si="8"/>
        <v>2156</v>
      </c>
      <c r="AB877" s="7" t="b">
        <v>1</v>
      </c>
      <c r="AC877" s="3" t="b">
        <f t="shared" si="9"/>
        <v>0</v>
      </c>
      <c r="AD877" s="3" t="b">
        <f t="shared" ref="AD877:AN877" si="2643">AND(AC877,C877=P$15)</f>
        <v>0</v>
      </c>
      <c r="AE877" s="3" t="b">
        <f t="shared" si="2643"/>
        <v>0</v>
      </c>
      <c r="AF877" s="3" t="b">
        <f t="shared" si="2643"/>
        <v>0</v>
      </c>
      <c r="AG877" s="3" t="b">
        <f t="shared" si="2643"/>
        <v>0</v>
      </c>
      <c r="AH877" s="3" t="b">
        <f t="shared" si="2643"/>
        <v>0</v>
      </c>
      <c r="AI877" s="3" t="b">
        <f t="shared" si="2643"/>
        <v>0</v>
      </c>
      <c r="AJ877" s="3" t="b">
        <f t="shared" si="2643"/>
        <v>0</v>
      </c>
      <c r="AK877" s="3" t="b">
        <f t="shared" si="2643"/>
        <v>0</v>
      </c>
      <c r="AL877" s="3" t="b">
        <f t="shared" si="2643"/>
        <v>0</v>
      </c>
      <c r="AM877" s="3" t="b">
        <f t="shared" si="2643"/>
        <v>0</v>
      </c>
      <c r="AN877" s="8" t="b">
        <f t="shared" si="2643"/>
        <v>0</v>
      </c>
      <c r="AO877" s="10" t="b">
        <f t="shared" si="11"/>
        <v>1</v>
      </c>
      <c r="AP877" s="3" t="b">
        <f t="shared" ref="AP877:AZ877" si="2644">AND(AO877,C877=P$21)</f>
        <v>1</v>
      </c>
      <c r="AQ877" s="3" t="b">
        <f t="shared" si="2644"/>
        <v>0</v>
      </c>
      <c r="AR877" s="3" t="b">
        <f t="shared" si="2644"/>
        <v>0</v>
      </c>
      <c r="AS877" s="3" t="b">
        <f t="shared" si="2644"/>
        <v>0</v>
      </c>
      <c r="AT877" s="3" t="b">
        <f t="shared" si="2644"/>
        <v>0</v>
      </c>
      <c r="AU877" s="3" t="b">
        <f t="shared" si="2644"/>
        <v>0</v>
      </c>
      <c r="AV877" s="3" t="b">
        <f t="shared" si="2644"/>
        <v>0</v>
      </c>
      <c r="AW877" s="3" t="b">
        <f t="shared" si="2644"/>
        <v>0</v>
      </c>
      <c r="AX877" s="3" t="b">
        <f t="shared" si="2644"/>
        <v>0</v>
      </c>
      <c r="AY877" s="3" t="b">
        <f t="shared" si="2644"/>
        <v>0</v>
      </c>
      <c r="AZ877" s="3" t="b">
        <f t="shared" si="2644"/>
        <v>0</v>
      </c>
    </row>
    <row r="878">
      <c r="A878" s="9" t="s">
        <v>932</v>
      </c>
      <c r="B878" s="3">
        <f t="shared" ref="B878:M878" si="2645">VALUE(MID($A878,B$1,1))</f>
        <v>0</v>
      </c>
      <c r="C878" s="3">
        <f t="shared" si="2645"/>
        <v>1</v>
      </c>
      <c r="D878" s="3">
        <f t="shared" si="2645"/>
        <v>1</v>
      </c>
      <c r="E878" s="3">
        <f t="shared" si="2645"/>
        <v>0</v>
      </c>
      <c r="F878" s="3">
        <f t="shared" si="2645"/>
        <v>1</v>
      </c>
      <c r="G878" s="3">
        <f t="shared" si="2645"/>
        <v>0</v>
      </c>
      <c r="H878" s="3">
        <f t="shared" si="2645"/>
        <v>1</v>
      </c>
      <c r="I878" s="3">
        <f t="shared" si="2645"/>
        <v>1</v>
      </c>
      <c r="J878" s="3">
        <f t="shared" si="2645"/>
        <v>0</v>
      </c>
      <c r="K878" s="3">
        <f t="shared" si="2645"/>
        <v>1</v>
      </c>
      <c r="L878" s="3">
        <f t="shared" si="2645"/>
        <v>0</v>
      </c>
      <c r="M878" s="3">
        <f t="shared" si="2645"/>
        <v>0</v>
      </c>
      <c r="AA878" s="3">
        <f t="shared" si="8"/>
        <v>1716</v>
      </c>
      <c r="AB878" s="7" t="b">
        <v>1</v>
      </c>
      <c r="AC878" s="3" t="b">
        <f t="shared" si="9"/>
        <v>1</v>
      </c>
      <c r="AD878" s="3" t="b">
        <f t="shared" ref="AD878:AN878" si="2646">AND(AC878,C878=P$15)</f>
        <v>0</v>
      </c>
      <c r="AE878" s="3" t="b">
        <f t="shared" si="2646"/>
        <v>0</v>
      </c>
      <c r="AF878" s="3" t="b">
        <f t="shared" si="2646"/>
        <v>0</v>
      </c>
      <c r="AG878" s="3" t="b">
        <f t="shared" si="2646"/>
        <v>0</v>
      </c>
      <c r="AH878" s="3" t="b">
        <f t="shared" si="2646"/>
        <v>0</v>
      </c>
      <c r="AI878" s="3" t="b">
        <f t="shared" si="2646"/>
        <v>0</v>
      </c>
      <c r="AJ878" s="3" t="b">
        <f t="shared" si="2646"/>
        <v>0</v>
      </c>
      <c r="AK878" s="3" t="b">
        <f t="shared" si="2646"/>
        <v>0</v>
      </c>
      <c r="AL878" s="3" t="b">
        <f t="shared" si="2646"/>
        <v>0</v>
      </c>
      <c r="AM878" s="3" t="b">
        <f t="shared" si="2646"/>
        <v>0</v>
      </c>
      <c r="AN878" s="8" t="b">
        <f t="shared" si="2646"/>
        <v>0</v>
      </c>
      <c r="AO878" s="10" t="b">
        <f t="shared" si="11"/>
        <v>0</v>
      </c>
      <c r="AP878" s="3" t="b">
        <f t="shared" ref="AP878:AZ878" si="2647">AND(AO878,C878=P$21)</f>
        <v>0</v>
      </c>
      <c r="AQ878" s="3" t="b">
        <f t="shared" si="2647"/>
        <v>0</v>
      </c>
      <c r="AR878" s="3" t="b">
        <f t="shared" si="2647"/>
        <v>0</v>
      </c>
      <c r="AS878" s="3" t="b">
        <f t="shared" si="2647"/>
        <v>0</v>
      </c>
      <c r="AT878" s="3" t="b">
        <f t="shared" si="2647"/>
        <v>0</v>
      </c>
      <c r="AU878" s="3" t="b">
        <f t="shared" si="2647"/>
        <v>0</v>
      </c>
      <c r="AV878" s="3" t="b">
        <f t="shared" si="2647"/>
        <v>0</v>
      </c>
      <c r="AW878" s="3" t="b">
        <f t="shared" si="2647"/>
        <v>0</v>
      </c>
      <c r="AX878" s="3" t="b">
        <f t="shared" si="2647"/>
        <v>0</v>
      </c>
      <c r="AY878" s="3" t="b">
        <f t="shared" si="2647"/>
        <v>0</v>
      </c>
      <c r="AZ878" s="3" t="b">
        <f t="shared" si="2647"/>
        <v>0</v>
      </c>
    </row>
    <row r="879">
      <c r="A879" s="9" t="s">
        <v>933</v>
      </c>
      <c r="B879" s="3">
        <f t="shared" ref="B879:M879" si="2648">VALUE(MID($A879,B$1,1))</f>
        <v>1</v>
      </c>
      <c r="C879" s="3">
        <f t="shared" si="2648"/>
        <v>1</v>
      </c>
      <c r="D879" s="3">
        <f t="shared" si="2648"/>
        <v>1</v>
      </c>
      <c r="E879" s="3">
        <f t="shared" si="2648"/>
        <v>1</v>
      </c>
      <c r="F879" s="3">
        <f t="shared" si="2648"/>
        <v>0</v>
      </c>
      <c r="G879" s="3">
        <f t="shared" si="2648"/>
        <v>0</v>
      </c>
      <c r="H879" s="3">
        <f t="shared" si="2648"/>
        <v>0</v>
      </c>
      <c r="I879" s="3">
        <f t="shared" si="2648"/>
        <v>1</v>
      </c>
      <c r="J879" s="3">
        <f t="shared" si="2648"/>
        <v>1</v>
      </c>
      <c r="K879" s="3">
        <f t="shared" si="2648"/>
        <v>1</v>
      </c>
      <c r="L879" s="3">
        <f t="shared" si="2648"/>
        <v>1</v>
      </c>
      <c r="M879" s="3">
        <f t="shared" si="2648"/>
        <v>0</v>
      </c>
      <c r="AA879" s="3">
        <f t="shared" si="8"/>
        <v>3870</v>
      </c>
      <c r="AB879" s="7" t="b">
        <v>1</v>
      </c>
      <c r="AC879" s="3" t="b">
        <f t="shared" si="9"/>
        <v>0</v>
      </c>
      <c r="AD879" s="3" t="b">
        <f t="shared" ref="AD879:AN879" si="2649">AND(AC879,C879=P$15)</f>
        <v>0</v>
      </c>
      <c r="AE879" s="3" t="b">
        <f t="shared" si="2649"/>
        <v>0</v>
      </c>
      <c r="AF879" s="3" t="b">
        <f t="shared" si="2649"/>
        <v>0</v>
      </c>
      <c r="AG879" s="3" t="b">
        <f t="shared" si="2649"/>
        <v>0</v>
      </c>
      <c r="AH879" s="3" t="b">
        <f t="shared" si="2649"/>
        <v>0</v>
      </c>
      <c r="AI879" s="3" t="b">
        <f t="shared" si="2649"/>
        <v>0</v>
      </c>
      <c r="AJ879" s="3" t="b">
        <f t="shared" si="2649"/>
        <v>0</v>
      </c>
      <c r="AK879" s="3" t="b">
        <f t="shared" si="2649"/>
        <v>0</v>
      </c>
      <c r="AL879" s="3" t="b">
        <f t="shared" si="2649"/>
        <v>0</v>
      </c>
      <c r="AM879" s="3" t="b">
        <f t="shared" si="2649"/>
        <v>0</v>
      </c>
      <c r="AN879" s="8" t="b">
        <f t="shared" si="2649"/>
        <v>0</v>
      </c>
      <c r="AO879" s="10" t="b">
        <f t="shared" si="11"/>
        <v>1</v>
      </c>
      <c r="AP879" s="3" t="b">
        <f t="shared" ref="AP879:AZ879" si="2650">AND(AO879,C879=P$21)</f>
        <v>0</v>
      </c>
      <c r="AQ879" s="3" t="b">
        <f t="shared" si="2650"/>
        <v>0</v>
      </c>
      <c r="AR879" s="3" t="b">
        <f t="shared" si="2650"/>
        <v>0</v>
      </c>
      <c r="AS879" s="3" t="b">
        <f t="shared" si="2650"/>
        <v>0</v>
      </c>
      <c r="AT879" s="3" t="b">
        <f t="shared" si="2650"/>
        <v>0</v>
      </c>
      <c r="AU879" s="3" t="b">
        <f t="shared" si="2650"/>
        <v>0</v>
      </c>
      <c r="AV879" s="3" t="b">
        <f t="shared" si="2650"/>
        <v>0</v>
      </c>
      <c r="AW879" s="3" t="b">
        <f t="shared" si="2650"/>
        <v>0</v>
      </c>
      <c r="AX879" s="3" t="b">
        <f t="shared" si="2650"/>
        <v>0</v>
      </c>
      <c r="AY879" s="3" t="b">
        <f t="shared" si="2650"/>
        <v>0</v>
      </c>
      <c r="AZ879" s="3" t="b">
        <f t="shared" si="2650"/>
        <v>0</v>
      </c>
    </row>
    <row r="880">
      <c r="A880" s="9" t="s">
        <v>934</v>
      </c>
      <c r="B880" s="3">
        <f t="shared" ref="B880:M880" si="2651">VALUE(MID($A880,B$1,1))</f>
        <v>0</v>
      </c>
      <c r="C880" s="3">
        <f t="shared" si="2651"/>
        <v>1</v>
      </c>
      <c r="D880" s="3">
        <f t="shared" si="2651"/>
        <v>1</v>
      </c>
      <c r="E880" s="3">
        <f t="shared" si="2651"/>
        <v>1</v>
      </c>
      <c r="F880" s="3">
        <f t="shared" si="2651"/>
        <v>1</v>
      </c>
      <c r="G880" s="3">
        <f t="shared" si="2651"/>
        <v>0</v>
      </c>
      <c r="H880" s="3">
        <f t="shared" si="2651"/>
        <v>0</v>
      </c>
      <c r="I880" s="3">
        <f t="shared" si="2651"/>
        <v>1</v>
      </c>
      <c r="J880" s="3">
        <f t="shared" si="2651"/>
        <v>1</v>
      </c>
      <c r="K880" s="3">
        <f t="shared" si="2651"/>
        <v>1</v>
      </c>
      <c r="L880" s="3">
        <f t="shared" si="2651"/>
        <v>0</v>
      </c>
      <c r="M880" s="3">
        <f t="shared" si="2651"/>
        <v>1</v>
      </c>
      <c r="AA880" s="3">
        <f t="shared" si="8"/>
        <v>1949</v>
      </c>
      <c r="AB880" s="7" t="b">
        <v>1</v>
      </c>
      <c r="AC880" s="3" t="b">
        <f t="shared" si="9"/>
        <v>1</v>
      </c>
      <c r="AD880" s="3" t="b">
        <f t="shared" ref="AD880:AN880" si="2652">AND(AC880,C880=P$15)</f>
        <v>0</v>
      </c>
      <c r="AE880" s="3" t="b">
        <f t="shared" si="2652"/>
        <v>0</v>
      </c>
      <c r="AF880" s="3" t="b">
        <f t="shared" si="2652"/>
        <v>0</v>
      </c>
      <c r="AG880" s="3" t="b">
        <f t="shared" si="2652"/>
        <v>0</v>
      </c>
      <c r="AH880" s="3" t="b">
        <f t="shared" si="2652"/>
        <v>0</v>
      </c>
      <c r="AI880" s="3" t="b">
        <f t="shared" si="2652"/>
        <v>0</v>
      </c>
      <c r="AJ880" s="3" t="b">
        <f t="shared" si="2652"/>
        <v>0</v>
      </c>
      <c r="AK880" s="3" t="b">
        <f t="shared" si="2652"/>
        <v>0</v>
      </c>
      <c r="AL880" s="3" t="b">
        <f t="shared" si="2652"/>
        <v>0</v>
      </c>
      <c r="AM880" s="3" t="b">
        <f t="shared" si="2652"/>
        <v>0</v>
      </c>
      <c r="AN880" s="8" t="b">
        <f t="shared" si="2652"/>
        <v>0</v>
      </c>
      <c r="AO880" s="10" t="b">
        <f t="shared" si="11"/>
        <v>0</v>
      </c>
      <c r="AP880" s="3" t="b">
        <f t="shared" ref="AP880:AZ880" si="2653">AND(AO880,C880=P$21)</f>
        <v>0</v>
      </c>
      <c r="AQ880" s="3" t="b">
        <f t="shared" si="2653"/>
        <v>0</v>
      </c>
      <c r="AR880" s="3" t="b">
        <f t="shared" si="2653"/>
        <v>0</v>
      </c>
      <c r="AS880" s="3" t="b">
        <f t="shared" si="2653"/>
        <v>0</v>
      </c>
      <c r="AT880" s="3" t="b">
        <f t="shared" si="2653"/>
        <v>0</v>
      </c>
      <c r="AU880" s="3" t="b">
        <f t="shared" si="2653"/>
        <v>0</v>
      </c>
      <c r="AV880" s="3" t="b">
        <f t="shared" si="2653"/>
        <v>0</v>
      </c>
      <c r="AW880" s="3" t="b">
        <f t="shared" si="2653"/>
        <v>0</v>
      </c>
      <c r="AX880" s="3" t="b">
        <f t="shared" si="2653"/>
        <v>0</v>
      </c>
      <c r="AY880" s="3" t="b">
        <f t="shared" si="2653"/>
        <v>0</v>
      </c>
      <c r="AZ880" s="3" t="b">
        <f t="shared" si="2653"/>
        <v>0</v>
      </c>
    </row>
    <row r="881">
      <c r="A881" s="9" t="s">
        <v>935</v>
      </c>
      <c r="B881" s="3">
        <f t="shared" ref="B881:M881" si="2654">VALUE(MID($A881,B$1,1))</f>
        <v>1</v>
      </c>
      <c r="C881" s="3">
        <f t="shared" si="2654"/>
        <v>0</v>
      </c>
      <c r="D881" s="3">
        <f t="shared" si="2654"/>
        <v>0</v>
      </c>
      <c r="E881" s="3">
        <f t="shared" si="2654"/>
        <v>0</v>
      </c>
      <c r="F881" s="3">
        <f t="shared" si="2654"/>
        <v>1</v>
      </c>
      <c r="G881" s="3">
        <f t="shared" si="2654"/>
        <v>0</v>
      </c>
      <c r="H881" s="3">
        <f t="shared" si="2654"/>
        <v>1</v>
      </c>
      <c r="I881" s="3">
        <f t="shared" si="2654"/>
        <v>1</v>
      </c>
      <c r="J881" s="3">
        <f t="shared" si="2654"/>
        <v>0</v>
      </c>
      <c r="K881" s="3">
        <f t="shared" si="2654"/>
        <v>1</v>
      </c>
      <c r="L881" s="3">
        <f t="shared" si="2654"/>
        <v>1</v>
      </c>
      <c r="M881" s="3">
        <f t="shared" si="2654"/>
        <v>0</v>
      </c>
      <c r="AA881" s="3">
        <f t="shared" si="8"/>
        <v>2230</v>
      </c>
      <c r="AB881" s="7" t="b">
        <v>1</v>
      </c>
      <c r="AC881" s="3" t="b">
        <f t="shared" si="9"/>
        <v>0</v>
      </c>
      <c r="AD881" s="3" t="b">
        <f t="shared" ref="AD881:AN881" si="2655">AND(AC881,C881=P$15)</f>
        <v>0</v>
      </c>
      <c r="AE881" s="3" t="b">
        <f t="shared" si="2655"/>
        <v>0</v>
      </c>
      <c r="AF881" s="3" t="b">
        <f t="shared" si="2655"/>
        <v>0</v>
      </c>
      <c r="AG881" s="3" t="b">
        <f t="shared" si="2655"/>
        <v>0</v>
      </c>
      <c r="AH881" s="3" t="b">
        <f t="shared" si="2655"/>
        <v>0</v>
      </c>
      <c r="AI881" s="3" t="b">
        <f t="shared" si="2655"/>
        <v>0</v>
      </c>
      <c r="AJ881" s="3" t="b">
        <f t="shared" si="2655"/>
        <v>0</v>
      </c>
      <c r="AK881" s="3" t="b">
        <f t="shared" si="2655"/>
        <v>0</v>
      </c>
      <c r="AL881" s="3" t="b">
        <f t="shared" si="2655"/>
        <v>0</v>
      </c>
      <c r="AM881" s="3" t="b">
        <f t="shared" si="2655"/>
        <v>0</v>
      </c>
      <c r="AN881" s="8" t="b">
        <f t="shared" si="2655"/>
        <v>0</v>
      </c>
      <c r="AO881" s="10" t="b">
        <f t="shared" si="11"/>
        <v>1</v>
      </c>
      <c r="AP881" s="3" t="b">
        <f t="shared" ref="AP881:AZ881" si="2656">AND(AO881,C881=P$21)</f>
        <v>1</v>
      </c>
      <c r="AQ881" s="3" t="b">
        <f t="shared" si="2656"/>
        <v>0</v>
      </c>
      <c r="AR881" s="3" t="b">
        <f t="shared" si="2656"/>
        <v>0</v>
      </c>
      <c r="AS881" s="3" t="b">
        <f t="shared" si="2656"/>
        <v>0</v>
      </c>
      <c r="AT881" s="3" t="b">
        <f t="shared" si="2656"/>
        <v>0</v>
      </c>
      <c r="AU881" s="3" t="b">
        <f t="shared" si="2656"/>
        <v>0</v>
      </c>
      <c r="AV881" s="3" t="b">
        <f t="shared" si="2656"/>
        <v>0</v>
      </c>
      <c r="AW881" s="3" t="b">
        <f t="shared" si="2656"/>
        <v>0</v>
      </c>
      <c r="AX881" s="3" t="b">
        <f t="shared" si="2656"/>
        <v>0</v>
      </c>
      <c r="AY881" s="3" t="b">
        <f t="shared" si="2656"/>
        <v>0</v>
      </c>
      <c r="AZ881" s="3" t="b">
        <f t="shared" si="2656"/>
        <v>0</v>
      </c>
    </row>
    <row r="882">
      <c r="A882" s="9" t="s">
        <v>936</v>
      </c>
      <c r="B882" s="3">
        <f t="shared" ref="B882:M882" si="2657">VALUE(MID($A882,B$1,1))</f>
        <v>0</v>
      </c>
      <c r="C882" s="3">
        <f t="shared" si="2657"/>
        <v>1</v>
      </c>
      <c r="D882" s="3">
        <f t="shared" si="2657"/>
        <v>0</v>
      </c>
      <c r="E882" s="3">
        <f t="shared" si="2657"/>
        <v>0</v>
      </c>
      <c r="F882" s="3">
        <f t="shared" si="2657"/>
        <v>0</v>
      </c>
      <c r="G882" s="3">
        <f t="shared" si="2657"/>
        <v>0</v>
      </c>
      <c r="H882" s="3">
        <f t="shared" si="2657"/>
        <v>1</v>
      </c>
      <c r="I882" s="3">
        <f t="shared" si="2657"/>
        <v>1</v>
      </c>
      <c r="J882" s="3">
        <f t="shared" si="2657"/>
        <v>1</v>
      </c>
      <c r="K882" s="3">
        <f t="shared" si="2657"/>
        <v>1</v>
      </c>
      <c r="L882" s="3">
        <f t="shared" si="2657"/>
        <v>0</v>
      </c>
      <c r="M882" s="3">
        <f t="shared" si="2657"/>
        <v>0</v>
      </c>
      <c r="AA882" s="3">
        <f t="shared" si="8"/>
        <v>1084</v>
      </c>
      <c r="AB882" s="7" t="b">
        <v>1</v>
      </c>
      <c r="AC882" s="3" t="b">
        <f t="shared" si="9"/>
        <v>1</v>
      </c>
      <c r="AD882" s="3" t="b">
        <f t="shared" ref="AD882:AN882" si="2658">AND(AC882,C882=P$15)</f>
        <v>0</v>
      </c>
      <c r="AE882" s="3" t="b">
        <f t="shared" si="2658"/>
        <v>0</v>
      </c>
      <c r="AF882" s="3" t="b">
        <f t="shared" si="2658"/>
        <v>0</v>
      </c>
      <c r="AG882" s="3" t="b">
        <f t="shared" si="2658"/>
        <v>0</v>
      </c>
      <c r="AH882" s="3" t="b">
        <f t="shared" si="2658"/>
        <v>0</v>
      </c>
      <c r="AI882" s="3" t="b">
        <f t="shared" si="2658"/>
        <v>0</v>
      </c>
      <c r="AJ882" s="3" t="b">
        <f t="shared" si="2658"/>
        <v>0</v>
      </c>
      <c r="AK882" s="3" t="b">
        <f t="shared" si="2658"/>
        <v>0</v>
      </c>
      <c r="AL882" s="3" t="b">
        <f t="shared" si="2658"/>
        <v>0</v>
      </c>
      <c r="AM882" s="3" t="b">
        <f t="shared" si="2658"/>
        <v>0</v>
      </c>
      <c r="AN882" s="8" t="b">
        <f t="shared" si="2658"/>
        <v>0</v>
      </c>
      <c r="AO882" s="10" t="b">
        <f t="shared" si="11"/>
        <v>0</v>
      </c>
      <c r="AP882" s="3" t="b">
        <f t="shared" ref="AP882:AZ882" si="2659">AND(AO882,C882=P$21)</f>
        <v>0</v>
      </c>
      <c r="AQ882" s="3" t="b">
        <f t="shared" si="2659"/>
        <v>0</v>
      </c>
      <c r="AR882" s="3" t="b">
        <f t="shared" si="2659"/>
        <v>0</v>
      </c>
      <c r="AS882" s="3" t="b">
        <f t="shared" si="2659"/>
        <v>0</v>
      </c>
      <c r="AT882" s="3" t="b">
        <f t="shared" si="2659"/>
        <v>0</v>
      </c>
      <c r="AU882" s="3" t="b">
        <f t="shared" si="2659"/>
        <v>0</v>
      </c>
      <c r="AV882" s="3" t="b">
        <f t="shared" si="2659"/>
        <v>0</v>
      </c>
      <c r="AW882" s="3" t="b">
        <f t="shared" si="2659"/>
        <v>0</v>
      </c>
      <c r="AX882" s="3" t="b">
        <f t="shared" si="2659"/>
        <v>0</v>
      </c>
      <c r="AY882" s="3" t="b">
        <f t="shared" si="2659"/>
        <v>0</v>
      </c>
      <c r="AZ882" s="3" t="b">
        <f t="shared" si="2659"/>
        <v>0</v>
      </c>
    </row>
    <row r="883">
      <c r="A883" s="9" t="s">
        <v>937</v>
      </c>
      <c r="B883" s="3">
        <f t="shared" ref="B883:M883" si="2660">VALUE(MID($A883,B$1,1))</f>
        <v>0</v>
      </c>
      <c r="C883" s="3">
        <f t="shared" si="2660"/>
        <v>0</v>
      </c>
      <c r="D883" s="3">
        <f t="shared" si="2660"/>
        <v>1</v>
      </c>
      <c r="E883" s="3">
        <f t="shared" si="2660"/>
        <v>1</v>
      </c>
      <c r="F883" s="3">
        <f t="shared" si="2660"/>
        <v>0</v>
      </c>
      <c r="G883" s="3">
        <f t="shared" si="2660"/>
        <v>1</v>
      </c>
      <c r="H883" s="3">
        <f t="shared" si="2660"/>
        <v>0</v>
      </c>
      <c r="I883" s="3">
        <f t="shared" si="2660"/>
        <v>1</v>
      </c>
      <c r="J883" s="3">
        <f t="shared" si="2660"/>
        <v>0</v>
      </c>
      <c r="K883" s="3">
        <f t="shared" si="2660"/>
        <v>1</v>
      </c>
      <c r="L883" s="3">
        <f t="shared" si="2660"/>
        <v>0</v>
      </c>
      <c r="M883" s="3">
        <f t="shared" si="2660"/>
        <v>0</v>
      </c>
      <c r="AA883" s="3">
        <f t="shared" si="8"/>
        <v>852</v>
      </c>
      <c r="AB883" s="7" t="b">
        <v>1</v>
      </c>
      <c r="AC883" s="3" t="b">
        <f t="shared" si="9"/>
        <v>1</v>
      </c>
      <c r="AD883" s="3" t="b">
        <f t="shared" ref="AD883:AN883" si="2661">AND(AC883,C883=P$15)</f>
        <v>1</v>
      </c>
      <c r="AE883" s="3" t="b">
        <f t="shared" si="2661"/>
        <v>1</v>
      </c>
      <c r="AF883" s="3" t="b">
        <f t="shared" si="2661"/>
        <v>1</v>
      </c>
      <c r="AG883" s="3" t="b">
        <f t="shared" si="2661"/>
        <v>1</v>
      </c>
      <c r="AH883" s="3" t="b">
        <f t="shared" si="2661"/>
        <v>0</v>
      </c>
      <c r="AI883" s="3" t="b">
        <f t="shared" si="2661"/>
        <v>0</v>
      </c>
      <c r="AJ883" s="3" t="b">
        <f t="shared" si="2661"/>
        <v>0</v>
      </c>
      <c r="AK883" s="3" t="b">
        <f t="shared" si="2661"/>
        <v>0</v>
      </c>
      <c r="AL883" s="3" t="b">
        <f t="shared" si="2661"/>
        <v>0</v>
      </c>
      <c r="AM883" s="3" t="b">
        <f t="shared" si="2661"/>
        <v>0</v>
      </c>
      <c r="AN883" s="8" t="b">
        <f t="shared" si="2661"/>
        <v>0</v>
      </c>
      <c r="AO883" s="10" t="b">
        <f t="shared" si="11"/>
        <v>0</v>
      </c>
      <c r="AP883" s="3" t="b">
        <f t="shared" ref="AP883:AZ883" si="2662">AND(AO883,C883=P$21)</f>
        <v>0</v>
      </c>
      <c r="AQ883" s="3" t="b">
        <f t="shared" si="2662"/>
        <v>0</v>
      </c>
      <c r="AR883" s="3" t="b">
        <f t="shared" si="2662"/>
        <v>0</v>
      </c>
      <c r="AS883" s="3" t="b">
        <f t="shared" si="2662"/>
        <v>0</v>
      </c>
      <c r="AT883" s="3" t="b">
        <f t="shared" si="2662"/>
        <v>0</v>
      </c>
      <c r="AU883" s="3" t="b">
        <f t="shared" si="2662"/>
        <v>0</v>
      </c>
      <c r="AV883" s="3" t="b">
        <f t="shared" si="2662"/>
        <v>0</v>
      </c>
      <c r="AW883" s="3" t="b">
        <f t="shared" si="2662"/>
        <v>0</v>
      </c>
      <c r="AX883" s="3" t="b">
        <f t="shared" si="2662"/>
        <v>0</v>
      </c>
      <c r="AY883" s="3" t="b">
        <f t="shared" si="2662"/>
        <v>0</v>
      </c>
      <c r="AZ883" s="3" t="b">
        <f t="shared" si="2662"/>
        <v>0</v>
      </c>
    </row>
    <row r="884">
      <c r="A884" s="9" t="s">
        <v>938</v>
      </c>
      <c r="B884" s="3">
        <f t="shared" ref="B884:M884" si="2663">VALUE(MID($A884,B$1,1))</f>
        <v>0</v>
      </c>
      <c r="C884" s="3">
        <f t="shared" si="2663"/>
        <v>0</v>
      </c>
      <c r="D884" s="3">
        <f t="shared" si="2663"/>
        <v>0</v>
      </c>
      <c r="E884" s="3">
        <f t="shared" si="2663"/>
        <v>1</v>
      </c>
      <c r="F884" s="3">
        <f t="shared" si="2663"/>
        <v>0</v>
      </c>
      <c r="G884" s="3">
        <f t="shared" si="2663"/>
        <v>1</v>
      </c>
      <c r="H884" s="3">
        <f t="shared" si="2663"/>
        <v>1</v>
      </c>
      <c r="I884" s="3">
        <f t="shared" si="2663"/>
        <v>1</v>
      </c>
      <c r="J884" s="3">
        <f t="shared" si="2663"/>
        <v>0</v>
      </c>
      <c r="K884" s="3">
        <f t="shared" si="2663"/>
        <v>0</v>
      </c>
      <c r="L884" s="3">
        <f t="shared" si="2663"/>
        <v>1</v>
      </c>
      <c r="M884" s="3">
        <f t="shared" si="2663"/>
        <v>1</v>
      </c>
      <c r="AA884" s="3">
        <f t="shared" si="8"/>
        <v>371</v>
      </c>
      <c r="AB884" s="7" t="b">
        <v>1</v>
      </c>
      <c r="AC884" s="3" t="b">
        <f t="shared" si="9"/>
        <v>1</v>
      </c>
      <c r="AD884" s="3" t="b">
        <f t="shared" ref="AD884:AN884" si="2664">AND(AC884,C884=P$15)</f>
        <v>1</v>
      </c>
      <c r="AE884" s="3" t="b">
        <f t="shared" si="2664"/>
        <v>0</v>
      </c>
      <c r="AF884" s="3" t="b">
        <f t="shared" si="2664"/>
        <v>0</v>
      </c>
      <c r="AG884" s="3" t="b">
        <f t="shared" si="2664"/>
        <v>0</v>
      </c>
      <c r="AH884" s="3" t="b">
        <f t="shared" si="2664"/>
        <v>0</v>
      </c>
      <c r="AI884" s="3" t="b">
        <f t="shared" si="2664"/>
        <v>0</v>
      </c>
      <c r="AJ884" s="3" t="b">
        <f t="shared" si="2664"/>
        <v>0</v>
      </c>
      <c r="AK884" s="3" t="b">
        <f t="shared" si="2664"/>
        <v>0</v>
      </c>
      <c r="AL884" s="3" t="b">
        <f t="shared" si="2664"/>
        <v>0</v>
      </c>
      <c r="AM884" s="3" t="b">
        <f t="shared" si="2664"/>
        <v>0</v>
      </c>
      <c r="AN884" s="8" t="b">
        <f t="shared" si="2664"/>
        <v>0</v>
      </c>
      <c r="AO884" s="10" t="b">
        <f t="shared" si="11"/>
        <v>0</v>
      </c>
      <c r="AP884" s="3" t="b">
        <f t="shared" ref="AP884:AZ884" si="2665">AND(AO884,C884=P$21)</f>
        <v>0</v>
      </c>
      <c r="AQ884" s="3" t="b">
        <f t="shared" si="2665"/>
        <v>0</v>
      </c>
      <c r="AR884" s="3" t="b">
        <f t="shared" si="2665"/>
        <v>0</v>
      </c>
      <c r="AS884" s="3" t="b">
        <f t="shared" si="2665"/>
        <v>0</v>
      </c>
      <c r="AT884" s="3" t="b">
        <f t="shared" si="2665"/>
        <v>0</v>
      </c>
      <c r="AU884" s="3" t="b">
        <f t="shared" si="2665"/>
        <v>0</v>
      </c>
      <c r="AV884" s="3" t="b">
        <f t="shared" si="2665"/>
        <v>0</v>
      </c>
      <c r="AW884" s="3" t="b">
        <f t="shared" si="2665"/>
        <v>0</v>
      </c>
      <c r="AX884" s="3" t="b">
        <f t="shared" si="2665"/>
        <v>0</v>
      </c>
      <c r="AY884" s="3" t="b">
        <f t="shared" si="2665"/>
        <v>0</v>
      </c>
      <c r="AZ884" s="3" t="b">
        <f t="shared" si="2665"/>
        <v>0</v>
      </c>
    </row>
    <row r="885">
      <c r="A885" s="9" t="s">
        <v>939</v>
      </c>
      <c r="B885" s="3">
        <f t="shared" ref="B885:M885" si="2666">VALUE(MID($A885,B$1,1))</f>
        <v>1</v>
      </c>
      <c r="C885" s="3">
        <f t="shared" si="2666"/>
        <v>0</v>
      </c>
      <c r="D885" s="3">
        <f t="shared" si="2666"/>
        <v>1</v>
      </c>
      <c r="E885" s="3">
        <f t="shared" si="2666"/>
        <v>1</v>
      </c>
      <c r="F885" s="3">
        <f t="shared" si="2666"/>
        <v>0</v>
      </c>
      <c r="G885" s="3">
        <f t="shared" si="2666"/>
        <v>1</v>
      </c>
      <c r="H885" s="3">
        <f t="shared" si="2666"/>
        <v>1</v>
      </c>
      <c r="I885" s="3">
        <f t="shared" si="2666"/>
        <v>0</v>
      </c>
      <c r="J885" s="3">
        <f t="shared" si="2666"/>
        <v>0</v>
      </c>
      <c r="K885" s="3">
        <f t="shared" si="2666"/>
        <v>0</v>
      </c>
      <c r="L885" s="3">
        <f t="shared" si="2666"/>
        <v>1</v>
      </c>
      <c r="M885" s="3">
        <f t="shared" si="2666"/>
        <v>0</v>
      </c>
      <c r="AA885" s="3">
        <f t="shared" si="8"/>
        <v>2914</v>
      </c>
      <c r="AB885" s="7" t="b">
        <v>1</v>
      </c>
      <c r="AC885" s="3" t="b">
        <f t="shared" si="9"/>
        <v>0</v>
      </c>
      <c r="AD885" s="3" t="b">
        <f t="shared" ref="AD885:AN885" si="2667">AND(AC885,C885=P$15)</f>
        <v>0</v>
      </c>
      <c r="AE885" s="3" t="b">
        <f t="shared" si="2667"/>
        <v>0</v>
      </c>
      <c r="AF885" s="3" t="b">
        <f t="shared" si="2667"/>
        <v>0</v>
      </c>
      <c r="AG885" s="3" t="b">
        <f t="shared" si="2667"/>
        <v>0</v>
      </c>
      <c r="AH885" s="3" t="b">
        <f t="shared" si="2667"/>
        <v>0</v>
      </c>
      <c r="AI885" s="3" t="b">
        <f t="shared" si="2667"/>
        <v>0</v>
      </c>
      <c r="AJ885" s="3" t="b">
        <f t="shared" si="2667"/>
        <v>0</v>
      </c>
      <c r="AK885" s="3" t="b">
        <f t="shared" si="2667"/>
        <v>0</v>
      </c>
      <c r="AL885" s="3" t="b">
        <f t="shared" si="2667"/>
        <v>0</v>
      </c>
      <c r="AM885" s="3" t="b">
        <f t="shared" si="2667"/>
        <v>0</v>
      </c>
      <c r="AN885" s="8" t="b">
        <f t="shared" si="2667"/>
        <v>0</v>
      </c>
      <c r="AO885" s="10" t="b">
        <f t="shared" si="11"/>
        <v>1</v>
      </c>
      <c r="AP885" s="3" t="b">
        <f t="shared" ref="AP885:AZ885" si="2668">AND(AO885,C885=P$21)</f>
        <v>1</v>
      </c>
      <c r="AQ885" s="3" t="b">
        <f t="shared" si="2668"/>
        <v>1</v>
      </c>
      <c r="AR885" s="3" t="b">
        <f t="shared" si="2668"/>
        <v>0</v>
      </c>
      <c r="AS885" s="3" t="b">
        <f t="shared" si="2668"/>
        <v>0</v>
      </c>
      <c r="AT885" s="3" t="b">
        <f t="shared" si="2668"/>
        <v>0</v>
      </c>
      <c r="AU885" s="3" t="b">
        <f t="shared" si="2668"/>
        <v>0</v>
      </c>
      <c r="AV885" s="3" t="b">
        <f t="shared" si="2668"/>
        <v>0</v>
      </c>
      <c r="AW885" s="3" t="b">
        <f t="shared" si="2668"/>
        <v>0</v>
      </c>
      <c r="AX885" s="3" t="b">
        <f t="shared" si="2668"/>
        <v>0</v>
      </c>
      <c r="AY885" s="3" t="b">
        <f t="shared" si="2668"/>
        <v>0</v>
      </c>
      <c r="AZ885" s="3" t="b">
        <f t="shared" si="2668"/>
        <v>0</v>
      </c>
    </row>
    <row r="886">
      <c r="A886" s="9" t="s">
        <v>940</v>
      </c>
      <c r="B886" s="3">
        <f t="shared" ref="B886:M886" si="2669">VALUE(MID($A886,B$1,1))</f>
        <v>1</v>
      </c>
      <c r="C886" s="3">
        <f t="shared" si="2669"/>
        <v>1</v>
      </c>
      <c r="D886" s="3">
        <f t="shared" si="2669"/>
        <v>0</v>
      </c>
      <c r="E886" s="3">
        <f t="shared" si="2669"/>
        <v>0</v>
      </c>
      <c r="F886" s="3">
        <f t="shared" si="2669"/>
        <v>1</v>
      </c>
      <c r="G886" s="3">
        <f t="shared" si="2669"/>
        <v>1</v>
      </c>
      <c r="H886" s="3">
        <f t="shared" si="2669"/>
        <v>1</v>
      </c>
      <c r="I886" s="3">
        <f t="shared" si="2669"/>
        <v>1</v>
      </c>
      <c r="J886" s="3">
        <f t="shared" si="2669"/>
        <v>0</v>
      </c>
      <c r="K886" s="3">
        <f t="shared" si="2669"/>
        <v>1</v>
      </c>
      <c r="L886" s="3">
        <f t="shared" si="2669"/>
        <v>1</v>
      </c>
      <c r="M886" s="3">
        <f t="shared" si="2669"/>
        <v>1</v>
      </c>
      <c r="AA886" s="3">
        <f t="shared" si="8"/>
        <v>3319</v>
      </c>
      <c r="AB886" s="7" t="b">
        <v>1</v>
      </c>
      <c r="AC886" s="3" t="b">
        <f t="shared" si="9"/>
        <v>0</v>
      </c>
      <c r="AD886" s="3" t="b">
        <f t="shared" ref="AD886:AN886" si="2670">AND(AC886,C886=P$15)</f>
        <v>0</v>
      </c>
      <c r="AE886" s="3" t="b">
        <f t="shared" si="2670"/>
        <v>0</v>
      </c>
      <c r="AF886" s="3" t="b">
        <f t="shared" si="2670"/>
        <v>0</v>
      </c>
      <c r="AG886" s="3" t="b">
        <f t="shared" si="2670"/>
        <v>0</v>
      </c>
      <c r="AH886" s="3" t="b">
        <f t="shared" si="2670"/>
        <v>0</v>
      </c>
      <c r="AI886" s="3" t="b">
        <f t="shared" si="2670"/>
        <v>0</v>
      </c>
      <c r="AJ886" s="3" t="b">
        <f t="shared" si="2670"/>
        <v>0</v>
      </c>
      <c r="AK886" s="3" t="b">
        <f t="shared" si="2670"/>
        <v>0</v>
      </c>
      <c r="AL886" s="3" t="b">
        <f t="shared" si="2670"/>
        <v>0</v>
      </c>
      <c r="AM886" s="3" t="b">
        <f t="shared" si="2670"/>
        <v>0</v>
      </c>
      <c r="AN886" s="8" t="b">
        <f t="shared" si="2670"/>
        <v>0</v>
      </c>
      <c r="AO886" s="10" t="b">
        <f t="shared" si="11"/>
        <v>1</v>
      </c>
      <c r="AP886" s="3" t="b">
        <f t="shared" ref="AP886:AZ886" si="2671">AND(AO886,C886=P$21)</f>
        <v>0</v>
      </c>
      <c r="AQ886" s="3" t="b">
        <f t="shared" si="2671"/>
        <v>0</v>
      </c>
      <c r="AR886" s="3" t="b">
        <f t="shared" si="2671"/>
        <v>0</v>
      </c>
      <c r="AS886" s="3" t="b">
        <f t="shared" si="2671"/>
        <v>0</v>
      </c>
      <c r="AT886" s="3" t="b">
        <f t="shared" si="2671"/>
        <v>0</v>
      </c>
      <c r="AU886" s="3" t="b">
        <f t="shared" si="2671"/>
        <v>0</v>
      </c>
      <c r="AV886" s="3" t="b">
        <f t="shared" si="2671"/>
        <v>0</v>
      </c>
      <c r="AW886" s="3" t="b">
        <f t="shared" si="2671"/>
        <v>0</v>
      </c>
      <c r="AX886" s="3" t="b">
        <f t="shared" si="2671"/>
        <v>0</v>
      </c>
      <c r="AY886" s="3" t="b">
        <f t="shared" si="2671"/>
        <v>0</v>
      </c>
      <c r="AZ886" s="3" t="b">
        <f t="shared" si="2671"/>
        <v>0</v>
      </c>
    </row>
    <row r="887">
      <c r="A887" s="9" t="s">
        <v>941</v>
      </c>
      <c r="B887" s="3">
        <f t="shared" ref="B887:M887" si="2672">VALUE(MID($A887,B$1,1))</f>
        <v>0</v>
      </c>
      <c r="C887" s="3">
        <f t="shared" si="2672"/>
        <v>1</v>
      </c>
      <c r="D887" s="3">
        <f t="shared" si="2672"/>
        <v>0</v>
      </c>
      <c r="E887" s="3">
        <f t="shared" si="2672"/>
        <v>0</v>
      </c>
      <c r="F887" s="3">
        <f t="shared" si="2672"/>
        <v>0</v>
      </c>
      <c r="G887" s="3">
        <f t="shared" si="2672"/>
        <v>1</v>
      </c>
      <c r="H887" s="3">
        <f t="shared" si="2672"/>
        <v>0</v>
      </c>
      <c r="I887" s="3">
        <f t="shared" si="2672"/>
        <v>0</v>
      </c>
      <c r="J887" s="3">
        <f t="shared" si="2672"/>
        <v>1</v>
      </c>
      <c r="K887" s="3">
        <f t="shared" si="2672"/>
        <v>1</v>
      </c>
      <c r="L887" s="3">
        <f t="shared" si="2672"/>
        <v>0</v>
      </c>
      <c r="M887" s="3">
        <f t="shared" si="2672"/>
        <v>0</v>
      </c>
      <c r="AA887" s="3">
        <f t="shared" si="8"/>
        <v>1100</v>
      </c>
      <c r="AB887" s="7" t="b">
        <v>1</v>
      </c>
      <c r="AC887" s="3" t="b">
        <f t="shared" si="9"/>
        <v>1</v>
      </c>
      <c r="AD887" s="3" t="b">
        <f t="shared" ref="AD887:AN887" si="2673">AND(AC887,C887=P$15)</f>
        <v>0</v>
      </c>
      <c r="AE887" s="3" t="b">
        <f t="shared" si="2673"/>
        <v>0</v>
      </c>
      <c r="AF887" s="3" t="b">
        <f t="shared" si="2673"/>
        <v>0</v>
      </c>
      <c r="AG887" s="3" t="b">
        <f t="shared" si="2673"/>
        <v>0</v>
      </c>
      <c r="AH887" s="3" t="b">
        <f t="shared" si="2673"/>
        <v>0</v>
      </c>
      <c r="AI887" s="3" t="b">
        <f t="shared" si="2673"/>
        <v>0</v>
      </c>
      <c r="AJ887" s="3" t="b">
        <f t="shared" si="2673"/>
        <v>0</v>
      </c>
      <c r="AK887" s="3" t="b">
        <f t="shared" si="2673"/>
        <v>0</v>
      </c>
      <c r="AL887" s="3" t="b">
        <f t="shared" si="2673"/>
        <v>0</v>
      </c>
      <c r="AM887" s="3" t="b">
        <f t="shared" si="2673"/>
        <v>0</v>
      </c>
      <c r="AN887" s="8" t="b">
        <f t="shared" si="2673"/>
        <v>0</v>
      </c>
      <c r="AO887" s="10" t="b">
        <f t="shared" si="11"/>
        <v>0</v>
      </c>
      <c r="AP887" s="3" t="b">
        <f t="shared" ref="AP887:AZ887" si="2674">AND(AO887,C887=P$21)</f>
        <v>0</v>
      </c>
      <c r="AQ887" s="3" t="b">
        <f t="shared" si="2674"/>
        <v>0</v>
      </c>
      <c r="AR887" s="3" t="b">
        <f t="shared" si="2674"/>
        <v>0</v>
      </c>
      <c r="AS887" s="3" t="b">
        <f t="shared" si="2674"/>
        <v>0</v>
      </c>
      <c r="AT887" s="3" t="b">
        <f t="shared" si="2674"/>
        <v>0</v>
      </c>
      <c r="AU887" s="3" t="b">
        <f t="shared" si="2674"/>
        <v>0</v>
      </c>
      <c r="AV887" s="3" t="b">
        <f t="shared" si="2674"/>
        <v>0</v>
      </c>
      <c r="AW887" s="3" t="b">
        <f t="shared" si="2674"/>
        <v>0</v>
      </c>
      <c r="AX887" s="3" t="b">
        <f t="shared" si="2674"/>
        <v>0</v>
      </c>
      <c r="AY887" s="3" t="b">
        <f t="shared" si="2674"/>
        <v>0</v>
      </c>
      <c r="AZ887" s="3" t="b">
        <f t="shared" si="2674"/>
        <v>0</v>
      </c>
    </row>
    <row r="888">
      <c r="A888" s="9" t="s">
        <v>942</v>
      </c>
      <c r="B888" s="3">
        <f t="shared" ref="B888:M888" si="2675">VALUE(MID($A888,B$1,1))</f>
        <v>1</v>
      </c>
      <c r="C888" s="3">
        <f t="shared" si="2675"/>
        <v>0</v>
      </c>
      <c r="D888" s="3">
        <f t="shared" si="2675"/>
        <v>0</v>
      </c>
      <c r="E888" s="3">
        <f t="shared" si="2675"/>
        <v>1</v>
      </c>
      <c r="F888" s="3">
        <f t="shared" si="2675"/>
        <v>1</v>
      </c>
      <c r="G888" s="3">
        <f t="shared" si="2675"/>
        <v>1</v>
      </c>
      <c r="H888" s="3">
        <f t="shared" si="2675"/>
        <v>0</v>
      </c>
      <c r="I888" s="3">
        <f t="shared" si="2675"/>
        <v>1</v>
      </c>
      <c r="J888" s="3">
        <f t="shared" si="2675"/>
        <v>0</v>
      </c>
      <c r="K888" s="3">
        <f t="shared" si="2675"/>
        <v>0</v>
      </c>
      <c r="L888" s="3">
        <f t="shared" si="2675"/>
        <v>0</v>
      </c>
      <c r="M888" s="3">
        <f t="shared" si="2675"/>
        <v>1</v>
      </c>
      <c r="AA888" s="3">
        <f t="shared" si="8"/>
        <v>2513</v>
      </c>
      <c r="AB888" s="7" t="b">
        <v>1</v>
      </c>
      <c r="AC888" s="3" t="b">
        <f t="shared" si="9"/>
        <v>0</v>
      </c>
      <c r="AD888" s="3" t="b">
        <f t="shared" ref="AD888:AN888" si="2676">AND(AC888,C888=P$15)</f>
        <v>0</v>
      </c>
      <c r="AE888" s="3" t="b">
        <f t="shared" si="2676"/>
        <v>0</v>
      </c>
      <c r="AF888" s="3" t="b">
        <f t="shared" si="2676"/>
        <v>0</v>
      </c>
      <c r="AG888" s="3" t="b">
        <f t="shared" si="2676"/>
        <v>0</v>
      </c>
      <c r="AH888" s="3" t="b">
        <f t="shared" si="2676"/>
        <v>0</v>
      </c>
      <c r="AI888" s="3" t="b">
        <f t="shared" si="2676"/>
        <v>0</v>
      </c>
      <c r="AJ888" s="3" t="b">
        <f t="shared" si="2676"/>
        <v>0</v>
      </c>
      <c r="AK888" s="3" t="b">
        <f t="shared" si="2676"/>
        <v>0</v>
      </c>
      <c r="AL888" s="3" t="b">
        <f t="shared" si="2676"/>
        <v>0</v>
      </c>
      <c r="AM888" s="3" t="b">
        <f t="shared" si="2676"/>
        <v>0</v>
      </c>
      <c r="AN888" s="8" t="b">
        <f t="shared" si="2676"/>
        <v>0</v>
      </c>
      <c r="AO888" s="10" t="b">
        <f t="shared" si="11"/>
        <v>1</v>
      </c>
      <c r="AP888" s="3" t="b">
        <f t="shared" ref="AP888:AZ888" si="2677">AND(AO888,C888=P$21)</f>
        <v>1</v>
      </c>
      <c r="AQ888" s="3" t="b">
        <f t="shared" si="2677"/>
        <v>0</v>
      </c>
      <c r="AR888" s="3" t="b">
        <f t="shared" si="2677"/>
        <v>0</v>
      </c>
      <c r="AS888" s="3" t="b">
        <f t="shared" si="2677"/>
        <v>0</v>
      </c>
      <c r="AT888" s="3" t="b">
        <f t="shared" si="2677"/>
        <v>0</v>
      </c>
      <c r="AU888" s="3" t="b">
        <f t="shared" si="2677"/>
        <v>0</v>
      </c>
      <c r="AV888" s="3" t="b">
        <f t="shared" si="2677"/>
        <v>0</v>
      </c>
      <c r="AW888" s="3" t="b">
        <f t="shared" si="2677"/>
        <v>0</v>
      </c>
      <c r="AX888" s="3" t="b">
        <f t="shared" si="2677"/>
        <v>0</v>
      </c>
      <c r="AY888" s="3" t="b">
        <f t="shared" si="2677"/>
        <v>0</v>
      </c>
      <c r="AZ888" s="3" t="b">
        <f t="shared" si="2677"/>
        <v>0</v>
      </c>
    </row>
    <row r="889">
      <c r="A889" s="9" t="s">
        <v>943</v>
      </c>
      <c r="B889" s="3">
        <f t="shared" ref="B889:M889" si="2678">VALUE(MID($A889,B$1,1))</f>
        <v>0</v>
      </c>
      <c r="C889" s="3">
        <f t="shared" si="2678"/>
        <v>0</v>
      </c>
      <c r="D889" s="3">
        <f t="shared" si="2678"/>
        <v>0</v>
      </c>
      <c r="E889" s="3">
        <f t="shared" si="2678"/>
        <v>0</v>
      </c>
      <c r="F889" s="3">
        <f t="shared" si="2678"/>
        <v>0</v>
      </c>
      <c r="G889" s="3">
        <f t="shared" si="2678"/>
        <v>0</v>
      </c>
      <c r="H889" s="3">
        <f t="shared" si="2678"/>
        <v>0</v>
      </c>
      <c r="I889" s="3">
        <f t="shared" si="2678"/>
        <v>0</v>
      </c>
      <c r="J889" s="3">
        <f t="shared" si="2678"/>
        <v>0</v>
      </c>
      <c r="K889" s="3">
        <f t="shared" si="2678"/>
        <v>1</v>
      </c>
      <c r="L889" s="3">
        <f t="shared" si="2678"/>
        <v>1</v>
      </c>
      <c r="M889" s="3">
        <f t="shared" si="2678"/>
        <v>1</v>
      </c>
      <c r="AA889" s="3">
        <f t="shared" si="8"/>
        <v>7</v>
      </c>
      <c r="AB889" s="7" t="b">
        <v>1</v>
      </c>
      <c r="AC889" s="3" t="b">
        <f t="shared" si="9"/>
        <v>1</v>
      </c>
      <c r="AD889" s="3" t="b">
        <f t="shared" ref="AD889:AN889" si="2679">AND(AC889,C889=P$15)</f>
        <v>1</v>
      </c>
      <c r="AE889" s="3" t="b">
        <f t="shared" si="2679"/>
        <v>0</v>
      </c>
      <c r="AF889" s="3" t="b">
        <f t="shared" si="2679"/>
        <v>0</v>
      </c>
      <c r="AG889" s="3" t="b">
        <f t="shared" si="2679"/>
        <v>0</v>
      </c>
      <c r="AH889" s="3" t="b">
        <f t="shared" si="2679"/>
        <v>0</v>
      </c>
      <c r="AI889" s="3" t="b">
        <f t="shared" si="2679"/>
        <v>0</v>
      </c>
      <c r="AJ889" s="3" t="b">
        <f t="shared" si="2679"/>
        <v>0</v>
      </c>
      <c r="AK889" s="3" t="b">
        <f t="shared" si="2679"/>
        <v>0</v>
      </c>
      <c r="AL889" s="3" t="b">
        <f t="shared" si="2679"/>
        <v>0</v>
      </c>
      <c r="AM889" s="3" t="b">
        <f t="shared" si="2679"/>
        <v>0</v>
      </c>
      <c r="AN889" s="8" t="b">
        <f t="shared" si="2679"/>
        <v>0</v>
      </c>
      <c r="AO889" s="10" t="b">
        <f t="shared" si="11"/>
        <v>0</v>
      </c>
      <c r="AP889" s="3" t="b">
        <f t="shared" ref="AP889:AZ889" si="2680">AND(AO889,C889=P$21)</f>
        <v>0</v>
      </c>
      <c r="AQ889" s="3" t="b">
        <f t="shared" si="2680"/>
        <v>0</v>
      </c>
      <c r="AR889" s="3" t="b">
        <f t="shared" si="2680"/>
        <v>0</v>
      </c>
      <c r="AS889" s="3" t="b">
        <f t="shared" si="2680"/>
        <v>0</v>
      </c>
      <c r="AT889" s="3" t="b">
        <f t="shared" si="2680"/>
        <v>0</v>
      </c>
      <c r="AU889" s="3" t="b">
        <f t="shared" si="2680"/>
        <v>0</v>
      </c>
      <c r="AV889" s="3" t="b">
        <f t="shared" si="2680"/>
        <v>0</v>
      </c>
      <c r="AW889" s="3" t="b">
        <f t="shared" si="2680"/>
        <v>0</v>
      </c>
      <c r="AX889" s="3" t="b">
        <f t="shared" si="2680"/>
        <v>0</v>
      </c>
      <c r="AY889" s="3" t="b">
        <f t="shared" si="2680"/>
        <v>0</v>
      </c>
      <c r="AZ889" s="3" t="b">
        <f t="shared" si="2680"/>
        <v>0</v>
      </c>
    </row>
    <row r="890">
      <c r="A890" s="9" t="s">
        <v>944</v>
      </c>
      <c r="B890" s="3">
        <f t="shared" ref="B890:M890" si="2681">VALUE(MID($A890,B$1,1))</f>
        <v>0</v>
      </c>
      <c r="C890" s="3">
        <f t="shared" si="2681"/>
        <v>1</v>
      </c>
      <c r="D890" s="3">
        <f t="shared" si="2681"/>
        <v>0</v>
      </c>
      <c r="E890" s="3">
        <f t="shared" si="2681"/>
        <v>1</v>
      </c>
      <c r="F890" s="3">
        <f t="shared" si="2681"/>
        <v>0</v>
      </c>
      <c r="G890" s="3">
        <f t="shared" si="2681"/>
        <v>1</v>
      </c>
      <c r="H890" s="3">
        <f t="shared" si="2681"/>
        <v>1</v>
      </c>
      <c r="I890" s="3">
        <f t="shared" si="2681"/>
        <v>1</v>
      </c>
      <c r="J890" s="3">
        <f t="shared" si="2681"/>
        <v>1</v>
      </c>
      <c r="K890" s="3">
        <f t="shared" si="2681"/>
        <v>1</v>
      </c>
      <c r="L890" s="3">
        <f t="shared" si="2681"/>
        <v>1</v>
      </c>
      <c r="M890" s="3">
        <f t="shared" si="2681"/>
        <v>0</v>
      </c>
      <c r="AA890" s="3">
        <f t="shared" si="8"/>
        <v>1406</v>
      </c>
      <c r="AB890" s="7" t="b">
        <v>1</v>
      </c>
      <c r="AC890" s="3" t="b">
        <f t="shared" si="9"/>
        <v>1</v>
      </c>
      <c r="AD890" s="3" t="b">
        <f t="shared" ref="AD890:AN890" si="2682">AND(AC890,C890=P$15)</f>
        <v>0</v>
      </c>
      <c r="AE890" s="3" t="b">
        <f t="shared" si="2682"/>
        <v>0</v>
      </c>
      <c r="AF890" s="3" t="b">
        <f t="shared" si="2682"/>
        <v>0</v>
      </c>
      <c r="AG890" s="3" t="b">
        <f t="shared" si="2682"/>
        <v>0</v>
      </c>
      <c r="AH890" s="3" t="b">
        <f t="shared" si="2682"/>
        <v>0</v>
      </c>
      <c r="AI890" s="3" t="b">
        <f t="shared" si="2682"/>
        <v>0</v>
      </c>
      <c r="AJ890" s="3" t="b">
        <f t="shared" si="2682"/>
        <v>0</v>
      </c>
      <c r="AK890" s="3" t="b">
        <f t="shared" si="2682"/>
        <v>0</v>
      </c>
      <c r="AL890" s="3" t="b">
        <f t="shared" si="2682"/>
        <v>0</v>
      </c>
      <c r="AM890" s="3" t="b">
        <f t="shared" si="2682"/>
        <v>0</v>
      </c>
      <c r="AN890" s="8" t="b">
        <f t="shared" si="2682"/>
        <v>0</v>
      </c>
      <c r="AO890" s="10" t="b">
        <f t="shared" si="11"/>
        <v>0</v>
      </c>
      <c r="AP890" s="3" t="b">
        <f t="shared" ref="AP890:AZ890" si="2683">AND(AO890,C890=P$21)</f>
        <v>0</v>
      </c>
      <c r="AQ890" s="3" t="b">
        <f t="shared" si="2683"/>
        <v>0</v>
      </c>
      <c r="AR890" s="3" t="b">
        <f t="shared" si="2683"/>
        <v>0</v>
      </c>
      <c r="AS890" s="3" t="b">
        <f t="shared" si="2683"/>
        <v>0</v>
      </c>
      <c r="AT890" s="3" t="b">
        <f t="shared" si="2683"/>
        <v>0</v>
      </c>
      <c r="AU890" s="3" t="b">
        <f t="shared" si="2683"/>
        <v>0</v>
      </c>
      <c r="AV890" s="3" t="b">
        <f t="shared" si="2683"/>
        <v>0</v>
      </c>
      <c r="AW890" s="3" t="b">
        <f t="shared" si="2683"/>
        <v>0</v>
      </c>
      <c r="AX890" s="3" t="b">
        <f t="shared" si="2683"/>
        <v>0</v>
      </c>
      <c r="AY890" s="3" t="b">
        <f t="shared" si="2683"/>
        <v>0</v>
      </c>
      <c r="AZ890" s="3" t="b">
        <f t="shared" si="2683"/>
        <v>0</v>
      </c>
    </row>
    <row r="891">
      <c r="A891" s="9" t="s">
        <v>945</v>
      </c>
      <c r="B891" s="3">
        <f t="shared" ref="B891:M891" si="2684">VALUE(MID($A891,B$1,1))</f>
        <v>0</v>
      </c>
      <c r="C891" s="3">
        <f t="shared" si="2684"/>
        <v>0</v>
      </c>
      <c r="D891" s="3">
        <f t="shared" si="2684"/>
        <v>0</v>
      </c>
      <c r="E891" s="3">
        <f t="shared" si="2684"/>
        <v>1</v>
      </c>
      <c r="F891" s="3">
        <f t="shared" si="2684"/>
        <v>0</v>
      </c>
      <c r="G891" s="3">
        <f t="shared" si="2684"/>
        <v>1</v>
      </c>
      <c r="H891" s="3">
        <f t="shared" si="2684"/>
        <v>1</v>
      </c>
      <c r="I891" s="3">
        <f t="shared" si="2684"/>
        <v>0</v>
      </c>
      <c r="J891" s="3">
        <f t="shared" si="2684"/>
        <v>1</v>
      </c>
      <c r="K891" s="3">
        <f t="shared" si="2684"/>
        <v>1</v>
      </c>
      <c r="L891" s="3">
        <f t="shared" si="2684"/>
        <v>1</v>
      </c>
      <c r="M891" s="3">
        <f t="shared" si="2684"/>
        <v>1</v>
      </c>
      <c r="AA891" s="3">
        <f t="shared" si="8"/>
        <v>367</v>
      </c>
      <c r="AB891" s="7" t="b">
        <v>1</v>
      </c>
      <c r="AC891" s="3" t="b">
        <f t="shared" si="9"/>
        <v>1</v>
      </c>
      <c r="AD891" s="3" t="b">
        <f t="shared" ref="AD891:AN891" si="2685">AND(AC891,C891=P$15)</f>
        <v>1</v>
      </c>
      <c r="AE891" s="3" t="b">
        <f t="shared" si="2685"/>
        <v>0</v>
      </c>
      <c r="AF891" s="3" t="b">
        <f t="shared" si="2685"/>
        <v>0</v>
      </c>
      <c r="AG891" s="3" t="b">
        <f t="shared" si="2685"/>
        <v>0</v>
      </c>
      <c r="AH891" s="3" t="b">
        <f t="shared" si="2685"/>
        <v>0</v>
      </c>
      <c r="AI891" s="3" t="b">
        <f t="shared" si="2685"/>
        <v>0</v>
      </c>
      <c r="AJ891" s="3" t="b">
        <f t="shared" si="2685"/>
        <v>0</v>
      </c>
      <c r="AK891" s="3" t="b">
        <f t="shared" si="2685"/>
        <v>0</v>
      </c>
      <c r="AL891" s="3" t="b">
        <f t="shared" si="2685"/>
        <v>0</v>
      </c>
      <c r="AM891" s="3" t="b">
        <f t="shared" si="2685"/>
        <v>0</v>
      </c>
      <c r="AN891" s="8" t="b">
        <f t="shared" si="2685"/>
        <v>0</v>
      </c>
      <c r="AO891" s="10" t="b">
        <f t="shared" si="11"/>
        <v>0</v>
      </c>
      <c r="AP891" s="3" t="b">
        <f t="shared" ref="AP891:AZ891" si="2686">AND(AO891,C891=P$21)</f>
        <v>0</v>
      </c>
      <c r="AQ891" s="3" t="b">
        <f t="shared" si="2686"/>
        <v>0</v>
      </c>
      <c r="AR891" s="3" t="b">
        <f t="shared" si="2686"/>
        <v>0</v>
      </c>
      <c r="AS891" s="3" t="b">
        <f t="shared" si="2686"/>
        <v>0</v>
      </c>
      <c r="AT891" s="3" t="b">
        <f t="shared" si="2686"/>
        <v>0</v>
      </c>
      <c r="AU891" s="3" t="b">
        <f t="shared" si="2686"/>
        <v>0</v>
      </c>
      <c r="AV891" s="3" t="b">
        <f t="shared" si="2686"/>
        <v>0</v>
      </c>
      <c r="AW891" s="3" t="b">
        <f t="shared" si="2686"/>
        <v>0</v>
      </c>
      <c r="AX891" s="3" t="b">
        <f t="shared" si="2686"/>
        <v>0</v>
      </c>
      <c r="AY891" s="3" t="b">
        <f t="shared" si="2686"/>
        <v>0</v>
      </c>
      <c r="AZ891" s="3" t="b">
        <f t="shared" si="2686"/>
        <v>0</v>
      </c>
    </row>
    <row r="892">
      <c r="A892" s="9" t="s">
        <v>946</v>
      </c>
      <c r="B892" s="3">
        <f t="shared" ref="B892:M892" si="2687">VALUE(MID($A892,B$1,1))</f>
        <v>0</v>
      </c>
      <c r="C892" s="3">
        <f t="shared" si="2687"/>
        <v>0</v>
      </c>
      <c r="D892" s="3">
        <f t="shared" si="2687"/>
        <v>0</v>
      </c>
      <c r="E892" s="3">
        <f t="shared" si="2687"/>
        <v>0</v>
      </c>
      <c r="F892" s="3">
        <f t="shared" si="2687"/>
        <v>1</v>
      </c>
      <c r="G892" s="3">
        <f t="shared" si="2687"/>
        <v>1</v>
      </c>
      <c r="H892" s="3">
        <f t="shared" si="2687"/>
        <v>1</v>
      </c>
      <c r="I892" s="3">
        <f t="shared" si="2687"/>
        <v>0</v>
      </c>
      <c r="J892" s="3">
        <f t="shared" si="2687"/>
        <v>1</v>
      </c>
      <c r="K892" s="3">
        <f t="shared" si="2687"/>
        <v>1</v>
      </c>
      <c r="L892" s="3">
        <f t="shared" si="2687"/>
        <v>1</v>
      </c>
      <c r="M892" s="3">
        <f t="shared" si="2687"/>
        <v>1</v>
      </c>
      <c r="AA892" s="3">
        <f t="shared" si="8"/>
        <v>239</v>
      </c>
      <c r="AB892" s="7" t="b">
        <v>1</v>
      </c>
      <c r="AC892" s="3" t="b">
        <f t="shared" si="9"/>
        <v>1</v>
      </c>
      <c r="AD892" s="3" t="b">
        <f t="shared" ref="AD892:AN892" si="2688">AND(AC892,C892=P$15)</f>
        <v>1</v>
      </c>
      <c r="AE892" s="3" t="b">
        <f t="shared" si="2688"/>
        <v>0</v>
      </c>
      <c r="AF892" s="3" t="b">
        <f t="shared" si="2688"/>
        <v>0</v>
      </c>
      <c r="AG892" s="3" t="b">
        <f t="shared" si="2688"/>
        <v>0</v>
      </c>
      <c r="AH892" s="3" t="b">
        <f t="shared" si="2688"/>
        <v>0</v>
      </c>
      <c r="AI892" s="3" t="b">
        <f t="shared" si="2688"/>
        <v>0</v>
      </c>
      <c r="AJ892" s="3" t="b">
        <f t="shared" si="2688"/>
        <v>0</v>
      </c>
      <c r="AK892" s="3" t="b">
        <f t="shared" si="2688"/>
        <v>0</v>
      </c>
      <c r="AL892" s="3" t="b">
        <f t="shared" si="2688"/>
        <v>0</v>
      </c>
      <c r="AM892" s="3" t="b">
        <f t="shared" si="2688"/>
        <v>0</v>
      </c>
      <c r="AN892" s="8" t="b">
        <f t="shared" si="2688"/>
        <v>0</v>
      </c>
      <c r="AO892" s="10" t="b">
        <f t="shared" si="11"/>
        <v>0</v>
      </c>
      <c r="AP892" s="3" t="b">
        <f t="shared" ref="AP892:AZ892" si="2689">AND(AO892,C892=P$21)</f>
        <v>0</v>
      </c>
      <c r="AQ892" s="3" t="b">
        <f t="shared" si="2689"/>
        <v>0</v>
      </c>
      <c r="AR892" s="3" t="b">
        <f t="shared" si="2689"/>
        <v>0</v>
      </c>
      <c r="AS892" s="3" t="b">
        <f t="shared" si="2689"/>
        <v>0</v>
      </c>
      <c r="AT892" s="3" t="b">
        <f t="shared" si="2689"/>
        <v>0</v>
      </c>
      <c r="AU892" s="3" t="b">
        <f t="shared" si="2689"/>
        <v>0</v>
      </c>
      <c r="AV892" s="3" t="b">
        <f t="shared" si="2689"/>
        <v>0</v>
      </c>
      <c r="AW892" s="3" t="b">
        <f t="shared" si="2689"/>
        <v>0</v>
      </c>
      <c r="AX892" s="3" t="b">
        <f t="shared" si="2689"/>
        <v>0</v>
      </c>
      <c r="AY892" s="3" t="b">
        <f t="shared" si="2689"/>
        <v>0</v>
      </c>
      <c r="AZ892" s="3" t="b">
        <f t="shared" si="2689"/>
        <v>0</v>
      </c>
    </row>
    <row r="893">
      <c r="A893" s="9" t="s">
        <v>947</v>
      </c>
      <c r="B893" s="3">
        <f t="shared" ref="B893:M893" si="2690">VALUE(MID($A893,B$1,1))</f>
        <v>0</v>
      </c>
      <c r="C893" s="3">
        <f t="shared" si="2690"/>
        <v>0</v>
      </c>
      <c r="D893" s="3">
        <f t="shared" si="2690"/>
        <v>0</v>
      </c>
      <c r="E893" s="3">
        <f t="shared" si="2690"/>
        <v>0</v>
      </c>
      <c r="F893" s="3">
        <f t="shared" si="2690"/>
        <v>0</v>
      </c>
      <c r="G893" s="3">
        <f t="shared" si="2690"/>
        <v>1</v>
      </c>
      <c r="H893" s="3">
        <f t="shared" si="2690"/>
        <v>1</v>
      </c>
      <c r="I893" s="3">
        <f t="shared" si="2690"/>
        <v>1</v>
      </c>
      <c r="J893" s="3">
        <f t="shared" si="2690"/>
        <v>0</v>
      </c>
      <c r="K893" s="3">
        <f t="shared" si="2690"/>
        <v>0</v>
      </c>
      <c r="L893" s="3">
        <f t="shared" si="2690"/>
        <v>1</v>
      </c>
      <c r="M893" s="3">
        <f t="shared" si="2690"/>
        <v>1</v>
      </c>
      <c r="AA893" s="3">
        <f t="shared" si="8"/>
        <v>115</v>
      </c>
      <c r="AB893" s="7" t="b">
        <v>1</v>
      </c>
      <c r="AC893" s="3" t="b">
        <f t="shared" si="9"/>
        <v>1</v>
      </c>
      <c r="AD893" s="3" t="b">
        <f t="shared" ref="AD893:AN893" si="2691">AND(AC893,C893=P$15)</f>
        <v>1</v>
      </c>
      <c r="AE893" s="3" t="b">
        <f t="shared" si="2691"/>
        <v>0</v>
      </c>
      <c r="AF893" s="3" t="b">
        <f t="shared" si="2691"/>
        <v>0</v>
      </c>
      <c r="AG893" s="3" t="b">
        <f t="shared" si="2691"/>
        <v>0</v>
      </c>
      <c r="AH893" s="3" t="b">
        <f t="shared" si="2691"/>
        <v>0</v>
      </c>
      <c r="AI893" s="3" t="b">
        <f t="shared" si="2691"/>
        <v>0</v>
      </c>
      <c r="AJ893" s="3" t="b">
        <f t="shared" si="2691"/>
        <v>0</v>
      </c>
      <c r="AK893" s="3" t="b">
        <f t="shared" si="2691"/>
        <v>0</v>
      </c>
      <c r="AL893" s="3" t="b">
        <f t="shared" si="2691"/>
        <v>0</v>
      </c>
      <c r="AM893" s="3" t="b">
        <f t="shared" si="2691"/>
        <v>0</v>
      </c>
      <c r="AN893" s="8" t="b">
        <f t="shared" si="2691"/>
        <v>0</v>
      </c>
      <c r="AO893" s="10" t="b">
        <f t="shared" si="11"/>
        <v>0</v>
      </c>
      <c r="AP893" s="3" t="b">
        <f t="shared" ref="AP893:AZ893" si="2692">AND(AO893,C893=P$21)</f>
        <v>0</v>
      </c>
      <c r="AQ893" s="3" t="b">
        <f t="shared" si="2692"/>
        <v>0</v>
      </c>
      <c r="AR893" s="3" t="b">
        <f t="shared" si="2692"/>
        <v>0</v>
      </c>
      <c r="AS893" s="3" t="b">
        <f t="shared" si="2692"/>
        <v>0</v>
      </c>
      <c r="AT893" s="3" t="b">
        <f t="shared" si="2692"/>
        <v>0</v>
      </c>
      <c r="AU893" s="3" t="b">
        <f t="shared" si="2692"/>
        <v>0</v>
      </c>
      <c r="AV893" s="3" t="b">
        <f t="shared" si="2692"/>
        <v>0</v>
      </c>
      <c r="AW893" s="3" t="b">
        <f t="shared" si="2692"/>
        <v>0</v>
      </c>
      <c r="AX893" s="3" t="b">
        <f t="shared" si="2692"/>
        <v>0</v>
      </c>
      <c r="AY893" s="3" t="b">
        <f t="shared" si="2692"/>
        <v>0</v>
      </c>
      <c r="AZ893" s="3" t="b">
        <f t="shared" si="2692"/>
        <v>0</v>
      </c>
    </row>
    <row r="894">
      <c r="A894" s="9" t="s">
        <v>948</v>
      </c>
      <c r="B894" s="3">
        <f t="shared" ref="B894:M894" si="2693">VALUE(MID($A894,B$1,1))</f>
        <v>0</v>
      </c>
      <c r="C894" s="3">
        <f t="shared" si="2693"/>
        <v>0</v>
      </c>
      <c r="D894" s="3">
        <f t="shared" si="2693"/>
        <v>0</v>
      </c>
      <c r="E894" s="3">
        <f t="shared" si="2693"/>
        <v>1</v>
      </c>
      <c r="F894" s="3">
        <f t="shared" si="2693"/>
        <v>0</v>
      </c>
      <c r="G894" s="3">
        <f t="shared" si="2693"/>
        <v>1</v>
      </c>
      <c r="H894" s="3">
        <f t="shared" si="2693"/>
        <v>0</v>
      </c>
      <c r="I894" s="3">
        <f t="shared" si="2693"/>
        <v>0</v>
      </c>
      <c r="J894" s="3">
        <f t="shared" si="2693"/>
        <v>0</v>
      </c>
      <c r="K894" s="3">
        <f t="shared" si="2693"/>
        <v>0</v>
      </c>
      <c r="L894" s="3">
        <f t="shared" si="2693"/>
        <v>1</v>
      </c>
      <c r="M894" s="3">
        <f t="shared" si="2693"/>
        <v>0</v>
      </c>
      <c r="AA894" s="3">
        <f t="shared" si="8"/>
        <v>322</v>
      </c>
      <c r="AB894" s="7" t="b">
        <v>1</v>
      </c>
      <c r="AC894" s="3" t="b">
        <f t="shared" si="9"/>
        <v>1</v>
      </c>
      <c r="AD894" s="3" t="b">
        <f t="shared" ref="AD894:AN894" si="2694">AND(AC894,C894=P$15)</f>
        <v>1</v>
      </c>
      <c r="AE894" s="3" t="b">
        <f t="shared" si="2694"/>
        <v>0</v>
      </c>
      <c r="AF894" s="3" t="b">
        <f t="shared" si="2694"/>
        <v>0</v>
      </c>
      <c r="AG894" s="3" t="b">
        <f t="shared" si="2694"/>
        <v>0</v>
      </c>
      <c r="AH894" s="3" t="b">
        <f t="shared" si="2694"/>
        <v>0</v>
      </c>
      <c r="AI894" s="3" t="b">
        <f t="shared" si="2694"/>
        <v>0</v>
      </c>
      <c r="AJ894" s="3" t="b">
        <f t="shared" si="2694"/>
        <v>0</v>
      </c>
      <c r="AK894" s="3" t="b">
        <f t="shared" si="2694"/>
        <v>0</v>
      </c>
      <c r="AL894" s="3" t="b">
        <f t="shared" si="2694"/>
        <v>0</v>
      </c>
      <c r="AM894" s="3" t="b">
        <f t="shared" si="2694"/>
        <v>0</v>
      </c>
      <c r="AN894" s="8" t="b">
        <f t="shared" si="2694"/>
        <v>0</v>
      </c>
      <c r="AO894" s="10" t="b">
        <f t="shared" si="11"/>
        <v>0</v>
      </c>
      <c r="AP894" s="3" t="b">
        <f t="shared" ref="AP894:AZ894" si="2695">AND(AO894,C894=P$21)</f>
        <v>0</v>
      </c>
      <c r="AQ894" s="3" t="b">
        <f t="shared" si="2695"/>
        <v>0</v>
      </c>
      <c r="AR894" s="3" t="b">
        <f t="shared" si="2695"/>
        <v>0</v>
      </c>
      <c r="AS894" s="3" t="b">
        <f t="shared" si="2695"/>
        <v>0</v>
      </c>
      <c r="AT894" s="3" t="b">
        <f t="shared" si="2695"/>
        <v>0</v>
      </c>
      <c r="AU894" s="3" t="b">
        <f t="shared" si="2695"/>
        <v>0</v>
      </c>
      <c r="AV894" s="3" t="b">
        <f t="shared" si="2695"/>
        <v>0</v>
      </c>
      <c r="AW894" s="3" t="b">
        <f t="shared" si="2695"/>
        <v>0</v>
      </c>
      <c r="AX894" s="3" t="b">
        <f t="shared" si="2695"/>
        <v>0</v>
      </c>
      <c r="AY894" s="3" t="b">
        <f t="shared" si="2695"/>
        <v>0</v>
      </c>
      <c r="AZ894" s="3" t="b">
        <f t="shared" si="2695"/>
        <v>0</v>
      </c>
    </row>
    <row r="895">
      <c r="A895" s="9" t="s">
        <v>949</v>
      </c>
      <c r="B895" s="3">
        <f t="shared" ref="B895:M895" si="2696">VALUE(MID($A895,B$1,1))</f>
        <v>1</v>
      </c>
      <c r="C895" s="3">
        <f t="shared" si="2696"/>
        <v>1</v>
      </c>
      <c r="D895" s="3">
        <f t="shared" si="2696"/>
        <v>0</v>
      </c>
      <c r="E895" s="3">
        <f t="shared" si="2696"/>
        <v>1</v>
      </c>
      <c r="F895" s="3">
        <f t="shared" si="2696"/>
        <v>0</v>
      </c>
      <c r="G895" s="3">
        <f t="shared" si="2696"/>
        <v>1</v>
      </c>
      <c r="H895" s="3">
        <f t="shared" si="2696"/>
        <v>0</v>
      </c>
      <c r="I895" s="3">
        <f t="shared" si="2696"/>
        <v>1</v>
      </c>
      <c r="J895" s="3">
        <f t="shared" si="2696"/>
        <v>1</v>
      </c>
      <c r="K895" s="3">
        <f t="shared" si="2696"/>
        <v>1</v>
      </c>
      <c r="L895" s="3">
        <f t="shared" si="2696"/>
        <v>1</v>
      </c>
      <c r="M895" s="3">
        <f t="shared" si="2696"/>
        <v>1</v>
      </c>
      <c r="AA895" s="3">
        <f t="shared" si="8"/>
        <v>3423</v>
      </c>
      <c r="AB895" s="7" t="b">
        <v>1</v>
      </c>
      <c r="AC895" s="3" t="b">
        <f t="shared" si="9"/>
        <v>0</v>
      </c>
      <c r="AD895" s="3" t="b">
        <f t="shared" ref="AD895:AN895" si="2697">AND(AC895,C895=P$15)</f>
        <v>0</v>
      </c>
      <c r="AE895" s="3" t="b">
        <f t="shared" si="2697"/>
        <v>0</v>
      </c>
      <c r="AF895" s="3" t="b">
        <f t="shared" si="2697"/>
        <v>0</v>
      </c>
      <c r="AG895" s="3" t="b">
        <f t="shared" si="2697"/>
        <v>0</v>
      </c>
      <c r="AH895" s="3" t="b">
        <f t="shared" si="2697"/>
        <v>0</v>
      </c>
      <c r="AI895" s="3" t="b">
        <f t="shared" si="2697"/>
        <v>0</v>
      </c>
      <c r="AJ895" s="3" t="b">
        <f t="shared" si="2697"/>
        <v>0</v>
      </c>
      <c r="AK895" s="3" t="b">
        <f t="shared" si="2697"/>
        <v>0</v>
      </c>
      <c r="AL895" s="3" t="b">
        <f t="shared" si="2697"/>
        <v>0</v>
      </c>
      <c r="AM895" s="3" t="b">
        <f t="shared" si="2697"/>
        <v>0</v>
      </c>
      <c r="AN895" s="8" t="b">
        <f t="shared" si="2697"/>
        <v>0</v>
      </c>
      <c r="AO895" s="10" t="b">
        <f t="shared" si="11"/>
        <v>1</v>
      </c>
      <c r="AP895" s="3" t="b">
        <f t="shared" ref="AP895:AZ895" si="2698">AND(AO895,C895=P$21)</f>
        <v>0</v>
      </c>
      <c r="AQ895" s="3" t="b">
        <f t="shared" si="2698"/>
        <v>0</v>
      </c>
      <c r="AR895" s="3" t="b">
        <f t="shared" si="2698"/>
        <v>0</v>
      </c>
      <c r="AS895" s="3" t="b">
        <f t="shared" si="2698"/>
        <v>0</v>
      </c>
      <c r="AT895" s="3" t="b">
        <f t="shared" si="2698"/>
        <v>0</v>
      </c>
      <c r="AU895" s="3" t="b">
        <f t="shared" si="2698"/>
        <v>0</v>
      </c>
      <c r="AV895" s="3" t="b">
        <f t="shared" si="2698"/>
        <v>0</v>
      </c>
      <c r="AW895" s="3" t="b">
        <f t="shared" si="2698"/>
        <v>0</v>
      </c>
      <c r="AX895" s="3" t="b">
        <f t="shared" si="2698"/>
        <v>0</v>
      </c>
      <c r="AY895" s="3" t="b">
        <f t="shared" si="2698"/>
        <v>0</v>
      </c>
      <c r="AZ895" s="3" t="b">
        <f t="shared" si="2698"/>
        <v>0</v>
      </c>
    </row>
    <row r="896">
      <c r="A896" s="9" t="s">
        <v>950</v>
      </c>
      <c r="B896" s="3">
        <f t="shared" ref="B896:M896" si="2699">VALUE(MID($A896,B$1,1))</f>
        <v>0</v>
      </c>
      <c r="C896" s="3">
        <f t="shared" si="2699"/>
        <v>0</v>
      </c>
      <c r="D896" s="3">
        <f t="shared" si="2699"/>
        <v>1</v>
      </c>
      <c r="E896" s="3">
        <f t="shared" si="2699"/>
        <v>0</v>
      </c>
      <c r="F896" s="3">
        <f t="shared" si="2699"/>
        <v>0</v>
      </c>
      <c r="G896" s="3">
        <f t="shared" si="2699"/>
        <v>1</v>
      </c>
      <c r="H896" s="3">
        <f t="shared" si="2699"/>
        <v>0</v>
      </c>
      <c r="I896" s="3">
        <f t="shared" si="2699"/>
        <v>1</v>
      </c>
      <c r="J896" s="3">
        <f t="shared" si="2699"/>
        <v>1</v>
      </c>
      <c r="K896" s="3">
        <f t="shared" si="2699"/>
        <v>0</v>
      </c>
      <c r="L896" s="3">
        <f t="shared" si="2699"/>
        <v>1</v>
      </c>
      <c r="M896" s="3">
        <f t="shared" si="2699"/>
        <v>0</v>
      </c>
      <c r="AA896" s="3">
        <f t="shared" si="8"/>
        <v>602</v>
      </c>
      <c r="AB896" s="7" t="b">
        <v>1</v>
      </c>
      <c r="AC896" s="3" t="b">
        <f t="shared" si="9"/>
        <v>1</v>
      </c>
      <c r="AD896" s="3" t="b">
        <f t="shared" ref="AD896:AN896" si="2700">AND(AC896,C896=P$15)</f>
        <v>1</v>
      </c>
      <c r="AE896" s="3" t="b">
        <f t="shared" si="2700"/>
        <v>1</v>
      </c>
      <c r="AF896" s="3" t="b">
        <f t="shared" si="2700"/>
        <v>0</v>
      </c>
      <c r="AG896" s="3" t="b">
        <f t="shared" si="2700"/>
        <v>0</v>
      </c>
      <c r="AH896" s="3" t="b">
        <f t="shared" si="2700"/>
        <v>0</v>
      </c>
      <c r="AI896" s="3" t="b">
        <f t="shared" si="2700"/>
        <v>0</v>
      </c>
      <c r="AJ896" s="3" t="b">
        <f t="shared" si="2700"/>
        <v>0</v>
      </c>
      <c r="AK896" s="3" t="b">
        <f t="shared" si="2700"/>
        <v>0</v>
      </c>
      <c r="AL896" s="3" t="b">
        <f t="shared" si="2700"/>
        <v>0</v>
      </c>
      <c r="AM896" s="3" t="b">
        <f t="shared" si="2700"/>
        <v>0</v>
      </c>
      <c r="AN896" s="8" t="b">
        <f t="shared" si="2700"/>
        <v>0</v>
      </c>
      <c r="AO896" s="10" t="b">
        <f t="shared" si="11"/>
        <v>0</v>
      </c>
      <c r="AP896" s="3" t="b">
        <f t="shared" ref="AP896:AZ896" si="2701">AND(AO896,C896=P$21)</f>
        <v>0</v>
      </c>
      <c r="AQ896" s="3" t="b">
        <f t="shared" si="2701"/>
        <v>0</v>
      </c>
      <c r="AR896" s="3" t="b">
        <f t="shared" si="2701"/>
        <v>0</v>
      </c>
      <c r="AS896" s="3" t="b">
        <f t="shared" si="2701"/>
        <v>0</v>
      </c>
      <c r="AT896" s="3" t="b">
        <f t="shared" si="2701"/>
        <v>0</v>
      </c>
      <c r="AU896" s="3" t="b">
        <f t="shared" si="2701"/>
        <v>0</v>
      </c>
      <c r="AV896" s="3" t="b">
        <f t="shared" si="2701"/>
        <v>0</v>
      </c>
      <c r="AW896" s="3" t="b">
        <f t="shared" si="2701"/>
        <v>0</v>
      </c>
      <c r="AX896" s="3" t="b">
        <f t="shared" si="2701"/>
        <v>0</v>
      </c>
      <c r="AY896" s="3" t="b">
        <f t="shared" si="2701"/>
        <v>0</v>
      </c>
      <c r="AZ896" s="3" t="b">
        <f t="shared" si="2701"/>
        <v>0</v>
      </c>
    </row>
    <row r="897">
      <c r="A897" s="9" t="s">
        <v>951</v>
      </c>
      <c r="B897" s="3">
        <f t="shared" ref="B897:M897" si="2702">VALUE(MID($A897,B$1,1))</f>
        <v>1</v>
      </c>
      <c r="C897" s="3">
        <f t="shared" si="2702"/>
        <v>0</v>
      </c>
      <c r="D897" s="3">
        <f t="shared" si="2702"/>
        <v>0</v>
      </c>
      <c r="E897" s="3">
        <f t="shared" si="2702"/>
        <v>1</v>
      </c>
      <c r="F897" s="3">
        <f t="shared" si="2702"/>
        <v>0</v>
      </c>
      <c r="G897" s="3">
        <f t="shared" si="2702"/>
        <v>1</v>
      </c>
      <c r="H897" s="3">
        <f t="shared" si="2702"/>
        <v>0</v>
      </c>
      <c r="I897" s="3">
        <f t="shared" si="2702"/>
        <v>0</v>
      </c>
      <c r="J897" s="3">
        <f t="shared" si="2702"/>
        <v>0</v>
      </c>
      <c r="K897" s="3">
        <f t="shared" si="2702"/>
        <v>0</v>
      </c>
      <c r="L897" s="3">
        <f t="shared" si="2702"/>
        <v>1</v>
      </c>
      <c r="M897" s="3">
        <f t="shared" si="2702"/>
        <v>0</v>
      </c>
      <c r="AA897" s="3">
        <f t="shared" si="8"/>
        <v>2370</v>
      </c>
      <c r="AB897" s="7" t="b">
        <v>1</v>
      </c>
      <c r="AC897" s="3" t="b">
        <f t="shared" si="9"/>
        <v>0</v>
      </c>
      <c r="AD897" s="3" t="b">
        <f t="shared" ref="AD897:AN897" si="2703">AND(AC897,C897=P$15)</f>
        <v>0</v>
      </c>
      <c r="AE897" s="3" t="b">
        <f t="shared" si="2703"/>
        <v>0</v>
      </c>
      <c r="AF897" s="3" t="b">
        <f t="shared" si="2703"/>
        <v>0</v>
      </c>
      <c r="AG897" s="3" t="b">
        <f t="shared" si="2703"/>
        <v>0</v>
      </c>
      <c r="AH897" s="3" t="b">
        <f t="shared" si="2703"/>
        <v>0</v>
      </c>
      <c r="AI897" s="3" t="b">
        <f t="shared" si="2703"/>
        <v>0</v>
      </c>
      <c r="AJ897" s="3" t="b">
        <f t="shared" si="2703"/>
        <v>0</v>
      </c>
      <c r="AK897" s="3" t="b">
        <f t="shared" si="2703"/>
        <v>0</v>
      </c>
      <c r="AL897" s="3" t="b">
        <f t="shared" si="2703"/>
        <v>0</v>
      </c>
      <c r="AM897" s="3" t="b">
        <f t="shared" si="2703"/>
        <v>0</v>
      </c>
      <c r="AN897" s="8" t="b">
        <f t="shared" si="2703"/>
        <v>0</v>
      </c>
      <c r="AO897" s="10" t="b">
        <f t="shared" si="11"/>
        <v>1</v>
      </c>
      <c r="AP897" s="3" t="b">
        <f t="shared" ref="AP897:AZ897" si="2704">AND(AO897,C897=P$21)</f>
        <v>1</v>
      </c>
      <c r="AQ897" s="3" t="b">
        <f t="shared" si="2704"/>
        <v>0</v>
      </c>
      <c r="AR897" s="3" t="b">
        <f t="shared" si="2704"/>
        <v>0</v>
      </c>
      <c r="AS897" s="3" t="b">
        <f t="shared" si="2704"/>
        <v>0</v>
      </c>
      <c r="AT897" s="3" t="b">
        <f t="shared" si="2704"/>
        <v>0</v>
      </c>
      <c r="AU897" s="3" t="b">
        <f t="shared" si="2704"/>
        <v>0</v>
      </c>
      <c r="AV897" s="3" t="b">
        <f t="shared" si="2704"/>
        <v>0</v>
      </c>
      <c r="AW897" s="3" t="b">
        <f t="shared" si="2704"/>
        <v>0</v>
      </c>
      <c r="AX897" s="3" t="b">
        <f t="shared" si="2704"/>
        <v>0</v>
      </c>
      <c r="AY897" s="3" t="b">
        <f t="shared" si="2704"/>
        <v>0</v>
      </c>
      <c r="AZ897" s="3" t="b">
        <f t="shared" si="2704"/>
        <v>0</v>
      </c>
    </row>
    <row r="898">
      <c r="A898" s="9" t="s">
        <v>952</v>
      </c>
      <c r="B898" s="3">
        <f t="shared" ref="B898:M898" si="2705">VALUE(MID($A898,B$1,1))</f>
        <v>1</v>
      </c>
      <c r="C898" s="3">
        <f t="shared" si="2705"/>
        <v>1</v>
      </c>
      <c r="D898" s="3">
        <f t="shared" si="2705"/>
        <v>0</v>
      </c>
      <c r="E898" s="3">
        <f t="shared" si="2705"/>
        <v>1</v>
      </c>
      <c r="F898" s="3">
        <f t="shared" si="2705"/>
        <v>0</v>
      </c>
      <c r="G898" s="3">
        <f t="shared" si="2705"/>
        <v>0</v>
      </c>
      <c r="H898" s="3">
        <f t="shared" si="2705"/>
        <v>0</v>
      </c>
      <c r="I898" s="3">
        <f t="shared" si="2705"/>
        <v>1</v>
      </c>
      <c r="J898" s="3">
        <f t="shared" si="2705"/>
        <v>1</v>
      </c>
      <c r="K898" s="3">
        <f t="shared" si="2705"/>
        <v>1</v>
      </c>
      <c r="L898" s="3">
        <f t="shared" si="2705"/>
        <v>0</v>
      </c>
      <c r="M898" s="3">
        <f t="shared" si="2705"/>
        <v>1</v>
      </c>
      <c r="AA898" s="3">
        <f t="shared" si="8"/>
        <v>3357</v>
      </c>
      <c r="AB898" s="7" t="b">
        <v>1</v>
      </c>
      <c r="AC898" s="3" t="b">
        <f t="shared" si="9"/>
        <v>0</v>
      </c>
      <c r="AD898" s="3" t="b">
        <f t="shared" ref="AD898:AN898" si="2706">AND(AC898,C898=P$15)</f>
        <v>0</v>
      </c>
      <c r="AE898" s="3" t="b">
        <f t="shared" si="2706"/>
        <v>0</v>
      </c>
      <c r="AF898" s="3" t="b">
        <f t="shared" si="2706"/>
        <v>0</v>
      </c>
      <c r="AG898" s="3" t="b">
        <f t="shared" si="2706"/>
        <v>0</v>
      </c>
      <c r="AH898" s="3" t="b">
        <f t="shared" si="2706"/>
        <v>0</v>
      </c>
      <c r="AI898" s="3" t="b">
        <f t="shared" si="2706"/>
        <v>0</v>
      </c>
      <c r="AJ898" s="3" t="b">
        <f t="shared" si="2706"/>
        <v>0</v>
      </c>
      <c r="AK898" s="3" t="b">
        <f t="shared" si="2706"/>
        <v>0</v>
      </c>
      <c r="AL898" s="3" t="b">
        <f t="shared" si="2706"/>
        <v>0</v>
      </c>
      <c r="AM898" s="3" t="b">
        <f t="shared" si="2706"/>
        <v>0</v>
      </c>
      <c r="AN898" s="8" t="b">
        <f t="shared" si="2706"/>
        <v>0</v>
      </c>
      <c r="AO898" s="10" t="b">
        <f t="shared" si="11"/>
        <v>1</v>
      </c>
      <c r="AP898" s="3" t="b">
        <f t="shared" ref="AP898:AZ898" si="2707">AND(AO898,C898=P$21)</f>
        <v>0</v>
      </c>
      <c r="AQ898" s="3" t="b">
        <f t="shared" si="2707"/>
        <v>0</v>
      </c>
      <c r="AR898" s="3" t="b">
        <f t="shared" si="2707"/>
        <v>0</v>
      </c>
      <c r="AS898" s="3" t="b">
        <f t="shared" si="2707"/>
        <v>0</v>
      </c>
      <c r="AT898" s="3" t="b">
        <f t="shared" si="2707"/>
        <v>0</v>
      </c>
      <c r="AU898" s="3" t="b">
        <f t="shared" si="2707"/>
        <v>0</v>
      </c>
      <c r="AV898" s="3" t="b">
        <f t="shared" si="2707"/>
        <v>0</v>
      </c>
      <c r="AW898" s="3" t="b">
        <f t="shared" si="2707"/>
        <v>0</v>
      </c>
      <c r="AX898" s="3" t="b">
        <f t="shared" si="2707"/>
        <v>0</v>
      </c>
      <c r="AY898" s="3" t="b">
        <f t="shared" si="2707"/>
        <v>0</v>
      </c>
      <c r="AZ898" s="3" t="b">
        <f t="shared" si="2707"/>
        <v>0</v>
      </c>
    </row>
    <row r="899">
      <c r="A899" s="9" t="s">
        <v>953</v>
      </c>
      <c r="B899" s="3">
        <f t="shared" ref="B899:M899" si="2708">VALUE(MID($A899,B$1,1))</f>
        <v>0</v>
      </c>
      <c r="C899" s="3">
        <f t="shared" si="2708"/>
        <v>0</v>
      </c>
      <c r="D899" s="3">
        <f t="shared" si="2708"/>
        <v>1</v>
      </c>
      <c r="E899" s="3">
        <f t="shared" si="2708"/>
        <v>0</v>
      </c>
      <c r="F899" s="3">
        <f t="shared" si="2708"/>
        <v>0</v>
      </c>
      <c r="G899" s="3">
        <f t="shared" si="2708"/>
        <v>1</v>
      </c>
      <c r="H899" s="3">
        <f t="shared" si="2708"/>
        <v>0</v>
      </c>
      <c r="I899" s="3">
        <f t="shared" si="2708"/>
        <v>1</v>
      </c>
      <c r="J899" s="3">
        <f t="shared" si="2708"/>
        <v>0</v>
      </c>
      <c r="K899" s="3">
        <f t="shared" si="2708"/>
        <v>0</v>
      </c>
      <c r="L899" s="3">
        <f t="shared" si="2708"/>
        <v>0</v>
      </c>
      <c r="M899" s="3">
        <f t="shared" si="2708"/>
        <v>0</v>
      </c>
      <c r="AA899" s="3">
        <f t="shared" si="8"/>
        <v>592</v>
      </c>
      <c r="AB899" s="7" t="b">
        <v>1</v>
      </c>
      <c r="AC899" s="3" t="b">
        <f t="shared" si="9"/>
        <v>1</v>
      </c>
      <c r="AD899" s="3" t="b">
        <f t="shared" ref="AD899:AN899" si="2709">AND(AC899,C899=P$15)</f>
        <v>1</v>
      </c>
      <c r="AE899" s="3" t="b">
        <f t="shared" si="2709"/>
        <v>1</v>
      </c>
      <c r="AF899" s="3" t="b">
        <f t="shared" si="2709"/>
        <v>0</v>
      </c>
      <c r="AG899" s="3" t="b">
        <f t="shared" si="2709"/>
        <v>0</v>
      </c>
      <c r="AH899" s="3" t="b">
        <f t="shared" si="2709"/>
        <v>0</v>
      </c>
      <c r="AI899" s="3" t="b">
        <f t="shared" si="2709"/>
        <v>0</v>
      </c>
      <c r="AJ899" s="3" t="b">
        <f t="shared" si="2709"/>
        <v>0</v>
      </c>
      <c r="AK899" s="3" t="b">
        <f t="shared" si="2709"/>
        <v>0</v>
      </c>
      <c r="AL899" s="3" t="b">
        <f t="shared" si="2709"/>
        <v>0</v>
      </c>
      <c r="AM899" s="3" t="b">
        <f t="shared" si="2709"/>
        <v>0</v>
      </c>
      <c r="AN899" s="8" t="b">
        <f t="shared" si="2709"/>
        <v>0</v>
      </c>
      <c r="AO899" s="10" t="b">
        <f t="shared" si="11"/>
        <v>0</v>
      </c>
      <c r="AP899" s="3" t="b">
        <f t="shared" ref="AP899:AZ899" si="2710">AND(AO899,C899=P$21)</f>
        <v>0</v>
      </c>
      <c r="AQ899" s="3" t="b">
        <f t="shared" si="2710"/>
        <v>0</v>
      </c>
      <c r="AR899" s="3" t="b">
        <f t="shared" si="2710"/>
        <v>0</v>
      </c>
      <c r="AS899" s="3" t="b">
        <f t="shared" si="2710"/>
        <v>0</v>
      </c>
      <c r="AT899" s="3" t="b">
        <f t="shared" si="2710"/>
        <v>0</v>
      </c>
      <c r="AU899" s="3" t="b">
        <f t="shared" si="2710"/>
        <v>0</v>
      </c>
      <c r="AV899" s="3" t="b">
        <f t="shared" si="2710"/>
        <v>0</v>
      </c>
      <c r="AW899" s="3" t="b">
        <f t="shared" si="2710"/>
        <v>0</v>
      </c>
      <c r="AX899" s="3" t="b">
        <f t="shared" si="2710"/>
        <v>0</v>
      </c>
      <c r="AY899" s="3" t="b">
        <f t="shared" si="2710"/>
        <v>0</v>
      </c>
      <c r="AZ899" s="3" t="b">
        <f t="shared" si="2710"/>
        <v>0</v>
      </c>
    </row>
    <row r="900">
      <c r="A900" s="9" t="s">
        <v>954</v>
      </c>
      <c r="B900" s="3">
        <f t="shared" ref="B900:M900" si="2711">VALUE(MID($A900,B$1,1))</f>
        <v>1</v>
      </c>
      <c r="C900" s="3">
        <f t="shared" si="2711"/>
        <v>0</v>
      </c>
      <c r="D900" s="3">
        <f t="shared" si="2711"/>
        <v>1</v>
      </c>
      <c r="E900" s="3">
        <f t="shared" si="2711"/>
        <v>0</v>
      </c>
      <c r="F900" s="3">
        <f t="shared" si="2711"/>
        <v>1</v>
      </c>
      <c r="G900" s="3">
        <f t="shared" si="2711"/>
        <v>1</v>
      </c>
      <c r="H900" s="3">
        <f t="shared" si="2711"/>
        <v>1</v>
      </c>
      <c r="I900" s="3">
        <f t="shared" si="2711"/>
        <v>0</v>
      </c>
      <c r="J900" s="3">
        <f t="shared" si="2711"/>
        <v>0</v>
      </c>
      <c r="K900" s="3">
        <f t="shared" si="2711"/>
        <v>0</v>
      </c>
      <c r="L900" s="3">
        <f t="shared" si="2711"/>
        <v>0</v>
      </c>
      <c r="M900" s="3">
        <f t="shared" si="2711"/>
        <v>0</v>
      </c>
      <c r="AA900" s="3">
        <f t="shared" si="8"/>
        <v>2784</v>
      </c>
      <c r="AB900" s="7" t="b">
        <v>1</v>
      </c>
      <c r="AC900" s="3" t="b">
        <f t="shared" si="9"/>
        <v>0</v>
      </c>
      <c r="AD900" s="3" t="b">
        <f t="shared" ref="AD900:AN900" si="2712">AND(AC900,C900=P$15)</f>
        <v>0</v>
      </c>
      <c r="AE900" s="3" t="b">
        <f t="shared" si="2712"/>
        <v>0</v>
      </c>
      <c r="AF900" s="3" t="b">
        <f t="shared" si="2712"/>
        <v>0</v>
      </c>
      <c r="AG900" s="3" t="b">
        <f t="shared" si="2712"/>
        <v>0</v>
      </c>
      <c r="AH900" s="3" t="b">
        <f t="shared" si="2712"/>
        <v>0</v>
      </c>
      <c r="AI900" s="3" t="b">
        <f t="shared" si="2712"/>
        <v>0</v>
      </c>
      <c r="AJ900" s="3" t="b">
        <f t="shared" si="2712"/>
        <v>0</v>
      </c>
      <c r="AK900" s="3" t="b">
        <f t="shared" si="2712"/>
        <v>0</v>
      </c>
      <c r="AL900" s="3" t="b">
        <f t="shared" si="2712"/>
        <v>0</v>
      </c>
      <c r="AM900" s="3" t="b">
        <f t="shared" si="2712"/>
        <v>0</v>
      </c>
      <c r="AN900" s="8" t="b">
        <f t="shared" si="2712"/>
        <v>0</v>
      </c>
      <c r="AO900" s="10" t="b">
        <f t="shared" si="11"/>
        <v>1</v>
      </c>
      <c r="AP900" s="3" t="b">
        <f t="shared" ref="AP900:AZ900" si="2713">AND(AO900,C900=P$21)</f>
        <v>1</v>
      </c>
      <c r="AQ900" s="3" t="b">
        <f t="shared" si="2713"/>
        <v>1</v>
      </c>
      <c r="AR900" s="3" t="b">
        <f t="shared" si="2713"/>
        <v>1</v>
      </c>
      <c r="AS900" s="3" t="b">
        <f t="shared" si="2713"/>
        <v>1</v>
      </c>
      <c r="AT900" s="3" t="b">
        <f t="shared" si="2713"/>
        <v>0</v>
      </c>
      <c r="AU900" s="3" t="b">
        <f t="shared" si="2713"/>
        <v>0</v>
      </c>
      <c r="AV900" s="3" t="b">
        <f t="shared" si="2713"/>
        <v>0</v>
      </c>
      <c r="AW900" s="3" t="b">
        <f t="shared" si="2713"/>
        <v>0</v>
      </c>
      <c r="AX900" s="3" t="b">
        <f t="shared" si="2713"/>
        <v>0</v>
      </c>
      <c r="AY900" s="3" t="b">
        <f t="shared" si="2713"/>
        <v>0</v>
      </c>
      <c r="AZ900" s="3" t="b">
        <f t="shared" si="2713"/>
        <v>0</v>
      </c>
    </row>
    <row r="901">
      <c r="A901" s="9" t="s">
        <v>955</v>
      </c>
      <c r="B901" s="3">
        <f t="shared" ref="B901:M901" si="2714">VALUE(MID($A901,B$1,1))</f>
        <v>1</v>
      </c>
      <c r="C901" s="3">
        <f t="shared" si="2714"/>
        <v>1</v>
      </c>
      <c r="D901" s="3">
        <f t="shared" si="2714"/>
        <v>1</v>
      </c>
      <c r="E901" s="3">
        <f t="shared" si="2714"/>
        <v>0</v>
      </c>
      <c r="F901" s="3">
        <f t="shared" si="2714"/>
        <v>1</v>
      </c>
      <c r="G901" s="3">
        <f t="shared" si="2714"/>
        <v>0</v>
      </c>
      <c r="H901" s="3">
        <f t="shared" si="2714"/>
        <v>1</v>
      </c>
      <c r="I901" s="3">
        <f t="shared" si="2714"/>
        <v>1</v>
      </c>
      <c r="J901" s="3">
        <f t="shared" si="2714"/>
        <v>0</v>
      </c>
      <c r="K901" s="3">
        <f t="shared" si="2714"/>
        <v>0</v>
      </c>
      <c r="L901" s="3">
        <f t="shared" si="2714"/>
        <v>1</v>
      </c>
      <c r="M901" s="3">
        <f t="shared" si="2714"/>
        <v>0</v>
      </c>
      <c r="AA901" s="3">
        <f t="shared" si="8"/>
        <v>3762</v>
      </c>
      <c r="AB901" s="7" t="b">
        <v>1</v>
      </c>
      <c r="AC901" s="3" t="b">
        <f t="shared" si="9"/>
        <v>0</v>
      </c>
      <c r="AD901" s="3" t="b">
        <f t="shared" ref="AD901:AN901" si="2715">AND(AC901,C901=P$15)</f>
        <v>0</v>
      </c>
      <c r="AE901" s="3" t="b">
        <f t="shared" si="2715"/>
        <v>0</v>
      </c>
      <c r="AF901" s="3" t="b">
        <f t="shared" si="2715"/>
        <v>0</v>
      </c>
      <c r="AG901" s="3" t="b">
        <f t="shared" si="2715"/>
        <v>0</v>
      </c>
      <c r="AH901" s="3" t="b">
        <f t="shared" si="2715"/>
        <v>0</v>
      </c>
      <c r="AI901" s="3" t="b">
        <f t="shared" si="2715"/>
        <v>0</v>
      </c>
      <c r="AJ901" s="3" t="b">
        <f t="shared" si="2715"/>
        <v>0</v>
      </c>
      <c r="AK901" s="3" t="b">
        <f t="shared" si="2715"/>
        <v>0</v>
      </c>
      <c r="AL901" s="3" t="b">
        <f t="shared" si="2715"/>
        <v>0</v>
      </c>
      <c r="AM901" s="3" t="b">
        <f t="shared" si="2715"/>
        <v>0</v>
      </c>
      <c r="AN901" s="8" t="b">
        <f t="shared" si="2715"/>
        <v>0</v>
      </c>
      <c r="AO901" s="10" t="b">
        <f t="shared" si="11"/>
        <v>1</v>
      </c>
      <c r="AP901" s="3" t="b">
        <f t="shared" ref="AP901:AZ901" si="2716">AND(AO901,C901=P$21)</f>
        <v>0</v>
      </c>
      <c r="AQ901" s="3" t="b">
        <f t="shared" si="2716"/>
        <v>0</v>
      </c>
      <c r="AR901" s="3" t="b">
        <f t="shared" si="2716"/>
        <v>0</v>
      </c>
      <c r="AS901" s="3" t="b">
        <f t="shared" si="2716"/>
        <v>0</v>
      </c>
      <c r="AT901" s="3" t="b">
        <f t="shared" si="2716"/>
        <v>0</v>
      </c>
      <c r="AU901" s="3" t="b">
        <f t="shared" si="2716"/>
        <v>0</v>
      </c>
      <c r="AV901" s="3" t="b">
        <f t="shared" si="2716"/>
        <v>0</v>
      </c>
      <c r="AW901" s="3" t="b">
        <f t="shared" si="2716"/>
        <v>0</v>
      </c>
      <c r="AX901" s="3" t="b">
        <f t="shared" si="2716"/>
        <v>0</v>
      </c>
      <c r="AY901" s="3" t="b">
        <f t="shared" si="2716"/>
        <v>0</v>
      </c>
      <c r="AZ901" s="3" t="b">
        <f t="shared" si="2716"/>
        <v>0</v>
      </c>
    </row>
    <row r="902">
      <c r="A902" s="9" t="s">
        <v>956</v>
      </c>
      <c r="B902" s="3">
        <f t="shared" ref="B902:M902" si="2717">VALUE(MID($A902,B$1,1))</f>
        <v>0</v>
      </c>
      <c r="C902" s="3">
        <f t="shared" si="2717"/>
        <v>1</v>
      </c>
      <c r="D902" s="3">
        <f t="shared" si="2717"/>
        <v>0</v>
      </c>
      <c r="E902" s="3">
        <f t="shared" si="2717"/>
        <v>0</v>
      </c>
      <c r="F902" s="3">
        <f t="shared" si="2717"/>
        <v>0</v>
      </c>
      <c r="G902" s="3">
        <f t="shared" si="2717"/>
        <v>1</v>
      </c>
      <c r="H902" s="3">
        <f t="shared" si="2717"/>
        <v>1</v>
      </c>
      <c r="I902" s="3">
        <f t="shared" si="2717"/>
        <v>0</v>
      </c>
      <c r="J902" s="3">
        <f t="shared" si="2717"/>
        <v>0</v>
      </c>
      <c r="K902" s="3">
        <f t="shared" si="2717"/>
        <v>0</v>
      </c>
      <c r="L902" s="3">
        <f t="shared" si="2717"/>
        <v>0</v>
      </c>
      <c r="M902" s="3">
        <f t="shared" si="2717"/>
        <v>0</v>
      </c>
      <c r="AA902" s="3">
        <f t="shared" si="8"/>
        <v>1120</v>
      </c>
      <c r="AB902" s="7" t="b">
        <v>1</v>
      </c>
      <c r="AC902" s="3" t="b">
        <f t="shared" si="9"/>
        <v>1</v>
      </c>
      <c r="AD902" s="3" t="b">
        <f t="shared" ref="AD902:AN902" si="2718">AND(AC902,C902=P$15)</f>
        <v>0</v>
      </c>
      <c r="AE902" s="3" t="b">
        <f t="shared" si="2718"/>
        <v>0</v>
      </c>
      <c r="AF902" s="3" t="b">
        <f t="shared" si="2718"/>
        <v>0</v>
      </c>
      <c r="AG902" s="3" t="b">
        <f t="shared" si="2718"/>
        <v>0</v>
      </c>
      <c r="AH902" s="3" t="b">
        <f t="shared" si="2718"/>
        <v>0</v>
      </c>
      <c r="AI902" s="3" t="b">
        <f t="shared" si="2718"/>
        <v>0</v>
      </c>
      <c r="AJ902" s="3" t="b">
        <f t="shared" si="2718"/>
        <v>0</v>
      </c>
      <c r="AK902" s="3" t="b">
        <f t="shared" si="2718"/>
        <v>0</v>
      </c>
      <c r="AL902" s="3" t="b">
        <f t="shared" si="2718"/>
        <v>0</v>
      </c>
      <c r="AM902" s="3" t="b">
        <f t="shared" si="2718"/>
        <v>0</v>
      </c>
      <c r="AN902" s="8" t="b">
        <f t="shared" si="2718"/>
        <v>0</v>
      </c>
      <c r="AO902" s="10" t="b">
        <f t="shared" si="11"/>
        <v>0</v>
      </c>
      <c r="AP902" s="3" t="b">
        <f t="shared" ref="AP902:AZ902" si="2719">AND(AO902,C902=P$21)</f>
        <v>0</v>
      </c>
      <c r="AQ902" s="3" t="b">
        <f t="shared" si="2719"/>
        <v>0</v>
      </c>
      <c r="AR902" s="3" t="b">
        <f t="shared" si="2719"/>
        <v>0</v>
      </c>
      <c r="AS902" s="3" t="b">
        <f t="shared" si="2719"/>
        <v>0</v>
      </c>
      <c r="AT902" s="3" t="b">
        <f t="shared" si="2719"/>
        <v>0</v>
      </c>
      <c r="AU902" s="3" t="b">
        <f t="shared" si="2719"/>
        <v>0</v>
      </c>
      <c r="AV902" s="3" t="b">
        <f t="shared" si="2719"/>
        <v>0</v>
      </c>
      <c r="AW902" s="3" t="b">
        <f t="shared" si="2719"/>
        <v>0</v>
      </c>
      <c r="AX902" s="3" t="b">
        <f t="shared" si="2719"/>
        <v>0</v>
      </c>
      <c r="AY902" s="3" t="b">
        <f t="shared" si="2719"/>
        <v>0</v>
      </c>
      <c r="AZ902" s="3" t="b">
        <f t="shared" si="2719"/>
        <v>0</v>
      </c>
    </row>
    <row r="903">
      <c r="A903" s="9" t="s">
        <v>957</v>
      </c>
      <c r="B903" s="3">
        <f t="shared" ref="B903:M903" si="2720">VALUE(MID($A903,B$1,1))</f>
        <v>1</v>
      </c>
      <c r="C903" s="3">
        <f t="shared" si="2720"/>
        <v>0</v>
      </c>
      <c r="D903" s="3">
        <f t="shared" si="2720"/>
        <v>0</v>
      </c>
      <c r="E903" s="3">
        <f t="shared" si="2720"/>
        <v>1</v>
      </c>
      <c r="F903" s="3">
        <f t="shared" si="2720"/>
        <v>0</v>
      </c>
      <c r="G903" s="3">
        <f t="shared" si="2720"/>
        <v>0</v>
      </c>
      <c r="H903" s="3">
        <f t="shared" si="2720"/>
        <v>1</v>
      </c>
      <c r="I903" s="3">
        <f t="shared" si="2720"/>
        <v>1</v>
      </c>
      <c r="J903" s="3">
        <f t="shared" si="2720"/>
        <v>1</v>
      </c>
      <c r="K903" s="3">
        <f t="shared" si="2720"/>
        <v>1</v>
      </c>
      <c r="L903" s="3">
        <f t="shared" si="2720"/>
        <v>0</v>
      </c>
      <c r="M903" s="3">
        <f t="shared" si="2720"/>
        <v>0</v>
      </c>
      <c r="AA903" s="3">
        <f t="shared" si="8"/>
        <v>2364</v>
      </c>
      <c r="AB903" s="7" t="b">
        <v>1</v>
      </c>
      <c r="AC903" s="3" t="b">
        <f t="shared" si="9"/>
        <v>0</v>
      </c>
      <c r="AD903" s="3" t="b">
        <f t="shared" ref="AD903:AN903" si="2721">AND(AC903,C903=P$15)</f>
        <v>0</v>
      </c>
      <c r="AE903" s="3" t="b">
        <f t="shared" si="2721"/>
        <v>0</v>
      </c>
      <c r="AF903" s="3" t="b">
        <f t="shared" si="2721"/>
        <v>0</v>
      </c>
      <c r="AG903" s="3" t="b">
        <f t="shared" si="2721"/>
        <v>0</v>
      </c>
      <c r="AH903" s="3" t="b">
        <f t="shared" si="2721"/>
        <v>0</v>
      </c>
      <c r="AI903" s="3" t="b">
        <f t="shared" si="2721"/>
        <v>0</v>
      </c>
      <c r="AJ903" s="3" t="b">
        <f t="shared" si="2721"/>
        <v>0</v>
      </c>
      <c r="AK903" s="3" t="b">
        <f t="shared" si="2721"/>
        <v>0</v>
      </c>
      <c r="AL903" s="3" t="b">
        <f t="shared" si="2721"/>
        <v>0</v>
      </c>
      <c r="AM903" s="3" t="b">
        <f t="shared" si="2721"/>
        <v>0</v>
      </c>
      <c r="AN903" s="8" t="b">
        <f t="shared" si="2721"/>
        <v>0</v>
      </c>
      <c r="AO903" s="10" t="b">
        <f t="shared" si="11"/>
        <v>1</v>
      </c>
      <c r="AP903" s="3" t="b">
        <f t="shared" ref="AP903:AZ903" si="2722">AND(AO903,C903=P$21)</f>
        <v>1</v>
      </c>
      <c r="AQ903" s="3" t="b">
        <f t="shared" si="2722"/>
        <v>0</v>
      </c>
      <c r="AR903" s="3" t="b">
        <f t="shared" si="2722"/>
        <v>0</v>
      </c>
      <c r="AS903" s="3" t="b">
        <f t="shared" si="2722"/>
        <v>0</v>
      </c>
      <c r="AT903" s="3" t="b">
        <f t="shared" si="2722"/>
        <v>0</v>
      </c>
      <c r="AU903" s="3" t="b">
        <f t="shared" si="2722"/>
        <v>0</v>
      </c>
      <c r="AV903" s="3" t="b">
        <f t="shared" si="2722"/>
        <v>0</v>
      </c>
      <c r="AW903" s="3" t="b">
        <f t="shared" si="2722"/>
        <v>0</v>
      </c>
      <c r="AX903" s="3" t="b">
        <f t="shared" si="2722"/>
        <v>0</v>
      </c>
      <c r="AY903" s="3" t="b">
        <f t="shared" si="2722"/>
        <v>0</v>
      </c>
      <c r="AZ903" s="3" t="b">
        <f t="shared" si="2722"/>
        <v>0</v>
      </c>
    </row>
    <row r="904">
      <c r="A904" s="9" t="s">
        <v>958</v>
      </c>
      <c r="B904" s="3">
        <f t="shared" ref="B904:M904" si="2723">VALUE(MID($A904,B$1,1))</f>
        <v>1</v>
      </c>
      <c r="C904" s="3">
        <f t="shared" si="2723"/>
        <v>1</v>
      </c>
      <c r="D904" s="3">
        <f t="shared" si="2723"/>
        <v>0</v>
      </c>
      <c r="E904" s="3">
        <f t="shared" si="2723"/>
        <v>0</v>
      </c>
      <c r="F904" s="3">
        <f t="shared" si="2723"/>
        <v>0</v>
      </c>
      <c r="G904" s="3">
        <f t="shared" si="2723"/>
        <v>0</v>
      </c>
      <c r="H904" s="3">
        <f t="shared" si="2723"/>
        <v>0</v>
      </c>
      <c r="I904" s="3">
        <f t="shared" si="2723"/>
        <v>0</v>
      </c>
      <c r="J904" s="3">
        <f t="shared" si="2723"/>
        <v>0</v>
      </c>
      <c r="K904" s="3">
        <f t="shared" si="2723"/>
        <v>1</v>
      </c>
      <c r="L904" s="3">
        <f t="shared" si="2723"/>
        <v>0</v>
      </c>
      <c r="M904" s="3">
        <f t="shared" si="2723"/>
        <v>1</v>
      </c>
      <c r="AA904" s="3">
        <f t="shared" si="8"/>
        <v>3077</v>
      </c>
      <c r="AB904" s="7" t="b">
        <v>1</v>
      </c>
      <c r="AC904" s="3" t="b">
        <f t="shared" si="9"/>
        <v>0</v>
      </c>
      <c r="AD904" s="3" t="b">
        <f t="shared" ref="AD904:AN904" si="2724">AND(AC904,C904=P$15)</f>
        <v>0</v>
      </c>
      <c r="AE904" s="3" t="b">
        <f t="shared" si="2724"/>
        <v>0</v>
      </c>
      <c r="AF904" s="3" t="b">
        <f t="shared" si="2724"/>
        <v>0</v>
      </c>
      <c r="AG904" s="3" t="b">
        <f t="shared" si="2724"/>
        <v>0</v>
      </c>
      <c r="AH904" s="3" t="b">
        <f t="shared" si="2724"/>
        <v>0</v>
      </c>
      <c r="AI904" s="3" t="b">
        <f t="shared" si="2724"/>
        <v>0</v>
      </c>
      <c r="AJ904" s="3" t="b">
        <f t="shared" si="2724"/>
        <v>0</v>
      </c>
      <c r="AK904" s="3" t="b">
        <f t="shared" si="2724"/>
        <v>0</v>
      </c>
      <c r="AL904" s="3" t="b">
        <f t="shared" si="2724"/>
        <v>0</v>
      </c>
      <c r="AM904" s="3" t="b">
        <f t="shared" si="2724"/>
        <v>0</v>
      </c>
      <c r="AN904" s="8" t="b">
        <f t="shared" si="2724"/>
        <v>0</v>
      </c>
      <c r="AO904" s="10" t="b">
        <f t="shared" si="11"/>
        <v>1</v>
      </c>
      <c r="AP904" s="3" t="b">
        <f t="shared" ref="AP904:AZ904" si="2725">AND(AO904,C904=P$21)</f>
        <v>0</v>
      </c>
      <c r="AQ904" s="3" t="b">
        <f t="shared" si="2725"/>
        <v>0</v>
      </c>
      <c r="AR904" s="3" t="b">
        <f t="shared" si="2725"/>
        <v>0</v>
      </c>
      <c r="AS904" s="3" t="b">
        <f t="shared" si="2725"/>
        <v>0</v>
      </c>
      <c r="AT904" s="3" t="b">
        <f t="shared" si="2725"/>
        <v>0</v>
      </c>
      <c r="AU904" s="3" t="b">
        <f t="shared" si="2725"/>
        <v>0</v>
      </c>
      <c r="AV904" s="3" t="b">
        <f t="shared" si="2725"/>
        <v>0</v>
      </c>
      <c r="AW904" s="3" t="b">
        <f t="shared" si="2725"/>
        <v>0</v>
      </c>
      <c r="AX904" s="3" t="b">
        <f t="shared" si="2725"/>
        <v>0</v>
      </c>
      <c r="AY904" s="3" t="b">
        <f t="shared" si="2725"/>
        <v>0</v>
      </c>
      <c r="AZ904" s="3" t="b">
        <f t="shared" si="2725"/>
        <v>0</v>
      </c>
    </row>
    <row r="905">
      <c r="A905" s="9" t="s">
        <v>959</v>
      </c>
      <c r="B905" s="3">
        <f t="shared" ref="B905:M905" si="2726">VALUE(MID($A905,B$1,1))</f>
        <v>1</v>
      </c>
      <c r="C905" s="3">
        <f t="shared" si="2726"/>
        <v>0</v>
      </c>
      <c r="D905" s="3">
        <f t="shared" si="2726"/>
        <v>1</v>
      </c>
      <c r="E905" s="3">
        <f t="shared" si="2726"/>
        <v>1</v>
      </c>
      <c r="F905" s="3">
        <f t="shared" si="2726"/>
        <v>0</v>
      </c>
      <c r="G905" s="3">
        <f t="shared" si="2726"/>
        <v>1</v>
      </c>
      <c r="H905" s="3">
        <f t="shared" si="2726"/>
        <v>0</v>
      </c>
      <c r="I905" s="3">
        <f t="shared" si="2726"/>
        <v>0</v>
      </c>
      <c r="J905" s="3">
        <f t="shared" si="2726"/>
        <v>1</v>
      </c>
      <c r="K905" s="3">
        <f t="shared" si="2726"/>
        <v>0</v>
      </c>
      <c r="L905" s="3">
        <f t="shared" si="2726"/>
        <v>0</v>
      </c>
      <c r="M905" s="3">
        <f t="shared" si="2726"/>
        <v>1</v>
      </c>
      <c r="AA905" s="3">
        <f t="shared" si="8"/>
        <v>2889</v>
      </c>
      <c r="AB905" s="7" t="b">
        <v>1</v>
      </c>
      <c r="AC905" s="3" t="b">
        <f t="shared" si="9"/>
        <v>0</v>
      </c>
      <c r="AD905" s="3" t="b">
        <f t="shared" ref="AD905:AN905" si="2727">AND(AC905,C905=P$15)</f>
        <v>0</v>
      </c>
      <c r="AE905" s="3" t="b">
        <f t="shared" si="2727"/>
        <v>0</v>
      </c>
      <c r="AF905" s="3" t="b">
        <f t="shared" si="2727"/>
        <v>0</v>
      </c>
      <c r="AG905" s="3" t="b">
        <f t="shared" si="2727"/>
        <v>0</v>
      </c>
      <c r="AH905" s="3" t="b">
        <f t="shared" si="2727"/>
        <v>0</v>
      </c>
      <c r="AI905" s="3" t="b">
        <f t="shared" si="2727"/>
        <v>0</v>
      </c>
      <c r="AJ905" s="3" t="b">
        <f t="shared" si="2727"/>
        <v>0</v>
      </c>
      <c r="AK905" s="3" t="b">
        <f t="shared" si="2727"/>
        <v>0</v>
      </c>
      <c r="AL905" s="3" t="b">
        <f t="shared" si="2727"/>
        <v>0</v>
      </c>
      <c r="AM905" s="3" t="b">
        <f t="shared" si="2727"/>
        <v>0</v>
      </c>
      <c r="AN905" s="8" t="b">
        <f t="shared" si="2727"/>
        <v>0</v>
      </c>
      <c r="AO905" s="10" t="b">
        <f t="shared" si="11"/>
        <v>1</v>
      </c>
      <c r="AP905" s="3" t="b">
        <f t="shared" ref="AP905:AZ905" si="2728">AND(AO905,C905=P$21)</f>
        <v>1</v>
      </c>
      <c r="AQ905" s="3" t="b">
        <f t="shared" si="2728"/>
        <v>1</v>
      </c>
      <c r="AR905" s="3" t="b">
        <f t="shared" si="2728"/>
        <v>0</v>
      </c>
      <c r="AS905" s="3" t="b">
        <f t="shared" si="2728"/>
        <v>0</v>
      </c>
      <c r="AT905" s="3" t="b">
        <f t="shared" si="2728"/>
        <v>0</v>
      </c>
      <c r="AU905" s="3" t="b">
        <f t="shared" si="2728"/>
        <v>0</v>
      </c>
      <c r="AV905" s="3" t="b">
        <f t="shared" si="2728"/>
        <v>0</v>
      </c>
      <c r="AW905" s="3" t="b">
        <f t="shared" si="2728"/>
        <v>0</v>
      </c>
      <c r="AX905" s="3" t="b">
        <f t="shared" si="2728"/>
        <v>0</v>
      </c>
      <c r="AY905" s="3" t="b">
        <f t="shared" si="2728"/>
        <v>0</v>
      </c>
      <c r="AZ905" s="3" t="b">
        <f t="shared" si="2728"/>
        <v>0</v>
      </c>
    </row>
    <row r="906">
      <c r="A906" s="9" t="s">
        <v>960</v>
      </c>
      <c r="B906" s="3">
        <f t="shared" ref="B906:M906" si="2729">VALUE(MID($A906,B$1,1))</f>
        <v>1</v>
      </c>
      <c r="C906" s="3">
        <f t="shared" si="2729"/>
        <v>1</v>
      </c>
      <c r="D906" s="3">
        <f t="shared" si="2729"/>
        <v>1</v>
      </c>
      <c r="E906" s="3">
        <f t="shared" si="2729"/>
        <v>0</v>
      </c>
      <c r="F906" s="3">
        <f t="shared" si="2729"/>
        <v>1</v>
      </c>
      <c r="G906" s="3">
        <f t="shared" si="2729"/>
        <v>0</v>
      </c>
      <c r="H906" s="3">
        <f t="shared" si="2729"/>
        <v>0</v>
      </c>
      <c r="I906" s="3">
        <f t="shared" si="2729"/>
        <v>0</v>
      </c>
      <c r="J906" s="3">
        <f t="shared" si="2729"/>
        <v>1</v>
      </c>
      <c r="K906" s="3">
        <f t="shared" si="2729"/>
        <v>1</v>
      </c>
      <c r="L906" s="3">
        <f t="shared" si="2729"/>
        <v>0</v>
      </c>
      <c r="M906" s="3">
        <f t="shared" si="2729"/>
        <v>1</v>
      </c>
      <c r="AA906" s="3">
        <f t="shared" si="8"/>
        <v>3725</v>
      </c>
      <c r="AB906" s="7" t="b">
        <v>1</v>
      </c>
      <c r="AC906" s="3" t="b">
        <f t="shared" si="9"/>
        <v>0</v>
      </c>
      <c r="AD906" s="3" t="b">
        <f t="shared" ref="AD906:AN906" si="2730">AND(AC906,C906=P$15)</f>
        <v>0</v>
      </c>
      <c r="AE906" s="3" t="b">
        <f t="shared" si="2730"/>
        <v>0</v>
      </c>
      <c r="AF906" s="3" t="b">
        <f t="shared" si="2730"/>
        <v>0</v>
      </c>
      <c r="AG906" s="3" t="b">
        <f t="shared" si="2730"/>
        <v>0</v>
      </c>
      <c r="AH906" s="3" t="b">
        <f t="shared" si="2730"/>
        <v>0</v>
      </c>
      <c r="AI906" s="3" t="b">
        <f t="shared" si="2730"/>
        <v>0</v>
      </c>
      <c r="AJ906" s="3" t="b">
        <f t="shared" si="2730"/>
        <v>0</v>
      </c>
      <c r="AK906" s="3" t="b">
        <f t="shared" si="2730"/>
        <v>0</v>
      </c>
      <c r="AL906" s="3" t="b">
        <f t="shared" si="2730"/>
        <v>0</v>
      </c>
      <c r="AM906" s="3" t="b">
        <f t="shared" si="2730"/>
        <v>0</v>
      </c>
      <c r="AN906" s="8" t="b">
        <f t="shared" si="2730"/>
        <v>0</v>
      </c>
      <c r="AO906" s="10" t="b">
        <f t="shared" si="11"/>
        <v>1</v>
      </c>
      <c r="AP906" s="3" t="b">
        <f t="shared" ref="AP906:AZ906" si="2731">AND(AO906,C906=P$21)</f>
        <v>0</v>
      </c>
      <c r="AQ906" s="3" t="b">
        <f t="shared" si="2731"/>
        <v>0</v>
      </c>
      <c r="AR906" s="3" t="b">
        <f t="shared" si="2731"/>
        <v>0</v>
      </c>
      <c r="AS906" s="3" t="b">
        <f t="shared" si="2731"/>
        <v>0</v>
      </c>
      <c r="AT906" s="3" t="b">
        <f t="shared" si="2731"/>
        <v>0</v>
      </c>
      <c r="AU906" s="3" t="b">
        <f t="shared" si="2731"/>
        <v>0</v>
      </c>
      <c r="AV906" s="3" t="b">
        <f t="shared" si="2731"/>
        <v>0</v>
      </c>
      <c r="AW906" s="3" t="b">
        <f t="shared" si="2731"/>
        <v>0</v>
      </c>
      <c r="AX906" s="3" t="b">
        <f t="shared" si="2731"/>
        <v>0</v>
      </c>
      <c r="AY906" s="3" t="b">
        <f t="shared" si="2731"/>
        <v>0</v>
      </c>
      <c r="AZ906" s="3" t="b">
        <f t="shared" si="2731"/>
        <v>0</v>
      </c>
    </row>
    <row r="907">
      <c r="A907" s="9" t="s">
        <v>961</v>
      </c>
      <c r="B907" s="3">
        <f t="shared" ref="B907:M907" si="2732">VALUE(MID($A907,B$1,1))</f>
        <v>0</v>
      </c>
      <c r="C907" s="3">
        <f t="shared" si="2732"/>
        <v>1</v>
      </c>
      <c r="D907" s="3">
        <f t="shared" si="2732"/>
        <v>1</v>
      </c>
      <c r="E907" s="3">
        <f t="shared" si="2732"/>
        <v>0</v>
      </c>
      <c r="F907" s="3">
        <f t="shared" si="2732"/>
        <v>1</v>
      </c>
      <c r="G907" s="3">
        <f t="shared" si="2732"/>
        <v>1</v>
      </c>
      <c r="H907" s="3">
        <f t="shared" si="2732"/>
        <v>0</v>
      </c>
      <c r="I907" s="3">
        <f t="shared" si="2732"/>
        <v>1</v>
      </c>
      <c r="J907" s="3">
        <f t="shared" si="2732"/>
        <v>0</v>
      </c>
      <c r="K907" s="3">
        <f t="shared" si="2732"/>
        <v>1</v>
      </c>
      <c r="L907" s="3">
        <f t="shared" si="2732"/>
        <v>1</v>
      </c>
      <c r="M907" s="3">
        <f t="shared" si="2732"/>
        <v>1</v>
      </c>
      <c r="AA907" s="3">
        <f t="shared" si="8"/>
        <v>1751</v>
      </c>
      <c r="AB907" s="7" t="b">
        <v>1</v>
      </c>
      <c r="AC907" s="3" t="b">
        <f t="shared" si="9"/>
        <v>1</v>
      </c>
      <c r="AD907" s="3" t="b">
        <f t="shared" ref="AD907:AN907" si="2733">AND(AC907,C907=P$15)</f>
        <v>0</v>
      </c>
      <c r="AE907" s="3" t="b">
        <f t="shared" si="2733"/>
        <v>0</v>
      </c>
      <c r="AF907" s="3" t="b">
        <f t="shared" si="2733"/>
        <v>0</v>
      </c>
      <c r="AG907" s="3" t="b">
        <f t="shared" si="2733"/>
        <v>0</v>
      </c>
      <c r="AH907" s="3" t="b">
        <f t="shared" si="2733"/>
        <v>0</v>
      </c>
      <c r="AI907" s="3" t="b">
        <f t="shared" si="2733"/>
        <v>0</v>
      </c>
      <c r="AJ907" s="3" t="b">
        <f t="shared" si="2733"/>
        <v>0</v>
      </c>
      <c r="AK907" s="3" t="b">
        <f t="shared" si="2733"/>
        <v>0</v>
      </c>
      <c r="AL907" s="3" t="b">
        <f t="shared" si="2733"/>
        <v>0</v>
      </c>
      <c r="AM907" s="3" t="b">
        <f t="shared" si="2733"/>
        <v>0</v>
      </c>
      <c r="AN907" s="8" t="b">
        <f t="shared" si="2733"/>
        <v>0</v>
      </c>
      <c r="AO907" s="10" t="b">
        <f t="shared" si="11"/>
        <v>0</v>
      </c>
      <c r="AP907" s="3" t="b">
        <f t="shared" ref="AP907:AZ907" si="2734">AND(AO907,C907=P$21)</f>
        <v>0</v>
      </c>
      <c r="AQ907" s="3" t="b">
        <f t="shared" si="2734"/>
        <v>0</v>
      </c>
      <c r="AR907" s="3" t="b">
        <f t="shared" si="2734"/>
        <v>0</v>
      </c>
      <c r="AS907" s="3" t="b">
        <f t="shared" si="2734"/>
        <v>0</v>
      </c>
      <c r="AT907" s="3" t="b">
        <f t="shared" si="2734"/>
        <v>0</v>
      </c>
      <c r="AU907" s="3" t="b">
        <f t="shared" si="2734"/>
        <v>0</v>
      </c>
      <c r="AV907" s="3" t="b">
        <f t="shared" si="2734"/>
        <v>0</v>
      </c>
      <c r="AW907" s="3" t="b">
        <f t="shared" si="2734"/>
        <v>0</v>
      </c>
      <c r="AX907" s="3" t="b">
        <f t="shared" si="2734"/>
        <v>0</v>
      </c>
      <c r="AY907" s="3" t="b">
        <f t="shared" si="2734"/>
        <v>0</v>
      </c>
      <c r="AZ907" s="3" t="b">
        <f t="shared" si="2734"/>
        <v>0</v>
      </c>
    </row>
    <row r="908">
      <c r="A908" s="9" t="s">
        <v>962</v>
      </c>
      <c r="B908" s="3">
        <f t="shared" ref="B908:M908" si="2735">VALUE(MID($A908,B$1,1))</f>
        <v>1</v>
      </c>
      <c r="C908" s="3">
        <f t="shared" si="2735"/>
        <v>0</v>
      </c>
      <c r="D908" s="3">
        <f t="shared" si="2735"/>
        <v>1</v>
      </c>
      <c r="E908" s="3">
        <f t="shared" si="2735"/>
        <v>1</v>
      </c>
      <c r="F908" s="3">
        <f t="shared" si="2735"/>
        <v>1</v>
      </c>
      <c r="G908" s="3">
        <f t="shared" si="2735"/>
        <v>0</v>
      </c>
      <c r="H908" s="3">
        <f t="shared" si="2735"/>
        <v>1</v>
      </c>
      <c r="I908" s="3">
        <f t="shared" si="2735"/>
        <v>1</v>
      </c>
      <c r="J908" s="3">
        <f t="shared" si="2735"/>
        <v>0</v>
      </c>
      <c r="K908" s="3">
        <f t="shared" si="2735"/>
        <v>0</v>
      </c>
      <c r="L908" s="3">
        <f t="shared" si="2735"/>
        <v>0</v>
      </c>
      <c r="M908" s="3">
        <f t="shared" si="2735"/>
        <v>1</v>
      </c>
      <c r="AA908" s="3">
        <f t="shared" si="8"/>
        <v>2993</v>
      </c>
      <c r="AB908" s="7" t="b">
        <v>1</v>
      </c>
      <c r="AC908" s="3" t="b">
        <f t="shared" si="9"/>
        <v>0</v>
      </c>
      <c r="AD908" s="3" t="b">
        <f t="shared" ref="AD908:AN908" si="2736">AND(AC908,C908=P$15)</f>
        <v>0</v>
      </c>
      <c r="AE908" s="3" t="b">
        <f t="shared" si="2736"/>
        <v>0</v>
      </c>
      <c r="AF908" s="3" t="b">
        <f t="shared" si="2736"/>
        <v>0</v>
      </c>
      <c r="AG908" s="3" t="b">
        <f t="shared" si="2736"/>
        <v>0</v>
      </c>
      <c r="AH908" s="3" t="b">
        <f t="shared" si="2736"/>
        <v>0</v>
      </c>
      <c r="AI908" s="3" t="b">
        <f t="shared" si="2736"/>
        <v>0</v>
      </c>
      <c r="AJ908" s="3" t="b">
        <f t="shared" si="2736"/>
        <v>0</v>
      </c>
      <c r="AK908" s="3" t="b">
        <f t="shared" si="2736"/>
        <v>0</v>
      </c>
      <c r="AL908" s="3" t="b">
        <f t="shared" si="2736"/>
        <v>0</v>
      </c>
      <c r="AM908" s="3" t="b">
        <f t="shared" si="2736"/>
        <v>0</v>
      </c>
      <c r="AN908" s="8" t="b">
        <f t="shared" si="2736"/>
        <v>0</v>
      </c>
      <c r="AO908" s="10" t="b">
        <f t="shared" si="11"/>
        <v>1</v>
      </c>
      <c r="AP908" s="3" t="b">
        <f t="shared" ref="AP908:AZ908" si="2737">AND(AO908,C908=P$21)</f>
        <v>1</v>
      </c>
      <c r="AQ908" s="3" t="b">
        <f t="shared" si="2737"/>
        <v>1</v>
      </c>
      <c r="AR908" s="3" t="b">
        <f t="shared" si="2737"/>
        <v>0</v>
      </c>
      <c r="AS908" s="3" t="b">
        <f t="shared" si="2737"/>
        <v>0</v>
      </c>
      <c r="AT908" s="3" t="b">
        <f t="shared" si="2737"/>
        <v>0</v>
      </c>
      <c r="AU908" s="3" t="b">
        <f t="shared" si="2737"/>
        <v>0</v>
      </c>
      <c r="AV908" s="3" t="b">
        <f t="shared" si="2737"/>
        <v>0</v>
      </c>
      <c r="AW908" s="3" t="b">
        <f t="shared" si="2737"/>
        <v>0</v>
      </c>
      <c r="AX908" s="3" t="b">
        <f t="shared" si="2737"/>
        <v>0</v>
      </c>
      <c r="AY908" s="3" t="b">
        <f t="shared" si="2737"/>
        <v>0</v>
      </c>
      <c r="AZ908" s="3" t="b">
        <f t="shared" si="2737"/>
        <v>0</v>
      </c>
    </row>
    <row r="909">
      <c r="A909" s="9" t="s">
        <v>963</v>
      </c>
      <c r="B909" s="3">
        <f t="shared" ref="B909:M909" si="2738">VALUE(MID($A909,B$1,1))</f>
        <v>0</v>
      </c>
      <c r="C909" s="3">
        <f t="shared" si="2738"/>
        <v>0</v>
      </c>
      <c r="D909" s="3">
        <f t="shared" si="2738"/>
        <v>1</v>
      </c>
      <c r="E909" s="3">
        <f t="shared" si="2738"/>
        <v>1</v>
      </c>
      <c r="F909" s="3">
        <f t="shared" si="2738"/>
        <v>1</v>
      </c>
      <c r="G909" s="3">
        <f t="shared" si="2738"/>
        <v>0</v>
      </c>
      <c r="H909" s="3">
        <f t="shared" si="2738"/>
        <v>0</v>
      </c>
      <c r="I909" s="3">
        <f t="shared" si="2738"/>
        <v>1</v>
      </c>
      <c r="J909" s="3">
        <f t="shared" si="2738"/>
        <v>0</v>
      </c>
      <c r="K909" s="3">
        <f t="shared" si="2738"/>
        <v>0</v>
      </c>
      <c r="L909" s="3">
        <f t="shared" si="2738"/>
        <v>1</v>
      </c>
      <c r="M909" s="3">
        <f t="shared" si="2738"/>
        <v>1</v>
      </c>
      <c r="AA909" s="3">
        <f t="shared" si="8"/>
        <v>915</v>
      </c>
      <c r="AB909" s="7" t="b">
        <v>1</v>
      </c>
      <c r="AC909" s="3" t="b">
        <f t="shared" si="9"/>
        <v>1</v>
      </c>
      <c r="AD909" s="3" t="b">
        <f t="shared" ref="AD909:AN909" si="2739">AND(AC909,C909=P$15)</f>
        <v>1</v>
      </c>
      <c r="AE909" s="3" t="b">
        <f t="shared" si="2739"/>
        <v>1</v>
      </c>
      <c r="AF909" s="3" t="b">
        <f t="shared" si="2739"/>
        <v>1</v>
      </c>
      <c r="AG909" s="3" t="b">
        <f t="shared" si="2739"/>
        <v>0</v>
      </c>
      <c r="AH909" s="3" t="b">
        <f t="shared" si="2739"/>
        <v>0</v>
      </c>
      <c r="AI909" s="3" t="b">
        <f t="shared" si="2739"/>
        <v>0</v>
      </c>
      <c r="AJ909" s="3" t="b">
        <f t="shared" si="2739"/>
        <v>0</v>
      </c>
      <c r="AK909" s="3" t="b">
        <f t="shared" si="2739"/>
        <v>0</v>
      </c>
      <c r="AL909" s="3" t="b">
        <f t="shared" si="2739"/>
        <v>0</v>
      </c>
      <c r="AM909" s="3" t="b">
        <f t="shared" si="2739"/>
        <v>0</v>
      </c>
      <c r="AN909" s="8" t="b">
        <f t="shared" si="2739"/>
        <v>0</v>
      </c>
      <c r="AO909" s="10" t="b">
        <f t="shared" si="11"/>
        <v>0</v>
      </c>
      <c r="AP909" s="3" t="b">
        <f t="shared" ref="AP909:AZ909" si="2740">AND(AO909,C909=P$21)</f>
        <v>0</v>
      </c>
      <c r="AQ909" s="3" t="b">
        <f t="shared" si="2740"/>
        <v>0</v>
      </c>
      <c r="AR909" s="3" t="b">
        <f t="shared" si="2740"/>
        <v>0</v>
      </c>
      <c r="AS909" s="3" t="b">
        <f t="shared" si="2740"/>
        <v>0</v>
      </c>
      <c r="AT909" s="3" t="b">
        <f t="shared" si="2740"/>
        <v>0</v>
      </c>
      <c r="AU909" s="3" t="b">
        <f t="shared" si="2740"/>
        <v>0</v>
      </c>
      <c r="AV909" s="3" t="b">
        <f t="shared" si="2740"/>
        <v>0</v>
      </c>
      <c r="AW909" s="3" t="b">
        <f t="shared" si="2740"/>
        <v>0</v>
      </c>
      <c r="AX909" s="3" t="b">
        <f t="shared" si="2740"/>
        <v>0</v>
      </c>
      <c r="AY909" s="3" t="b">
        <f t="shared" si="2740"/>
        <v>0</v>
      </c>
      <c r="AZ909" s="3" t="b">
        <f t="shared" si="2740"/>
        <v>0</v>
      </c>
    </row>
    <row r="910">
      <c r="A910" s="9" t="s">
        <v>964</v>
      </c>
      <c r="B910" s="3">
        <f t="shared" ref="B910:M910" si="2741">VALUE(MID($A910,B$1,1))</f>
        <v>0</v>
      </c>
      <c r="C910" s="3">
        <f t="shared" si="2741"/>
        <v>1</v>
      </c>
      <c r="D910" s="3">
        <f t="shared" si="2741"/>
        <v>1</v>
      </c>
      <c r="E910" s="3">
        <f t="shared" si="2741"/>
        <v>1</v>
      </c>
      <c r="F910" s="3">
        <f t="shared" si="2741"/>
        <v>1</v>
      </c>
      <c r="G910" s="3">
        <f t="shared" si="2741"/>
        <v>1</v>
      </c>
      <c r="H910" s="3">
        <f t="shared" si="2741"/>
        <v>0</v>
      </c>
      <c r="I910" s="3">
        <f t="shared" si="2741"/>
        <v>0</v>
      </c>
      <c r="J910" s="3">
        <f t="shared" si="2741"/>
        <v>1</v>
      </c>
      <c r="K910" s="3">
        <f t="shared" si="2741"/>
        <v>0</v>
      </c>
      <c r="L910" s="3">
        <f t="shared" si="2741"/>
        <v>0</v>
      </c>
      <c r="M910" s="3">
        <f t="shared" si="2741"/>
        <v>0</v>
      </c>
      <c r="AA910" s="3">
        <f t="shared" si="8"/>
        <v>1992</v>
      </c>
      <c r="AB910" s="7" t="b">
        <v>1</v>
      </c>
      <c r="AC910" s="3" t="b">
        <f t="shared" si="9"/>
        <v>1</v>
      </c>
      <c r="AD910" s="3" t="b">
        <f t="shared" ref="AD910:AN910" si="2742">AND(AC910,C910=P$15)</f>
        <v>0</v>
      </c>
      <c r="AE910" s="3" t="b">
        <f t="shared" si="2742"/>
        <v>0</v>
      </c>
      <c r="AF910" s="3" t="b">
        <f t="shared" si="2742"/>
        <v>0</v>
      </c>
      <c r="AG910" s="3" t="b">
        <f t="shared" si="2742"/>
        <v>0</v>
      </c>
      <c r="AH910" s="3" t="b">
        <f t="shared" si="2742"/>
        <v>0</v>
      </c>
      <c r="AI910" s="3" t="b">
        <f t="shared" si="2742"/>
        <v>0</v>
      </c>
      <c r="AJ910" s="3" t="b">
        <f t="shared" si="2742"/>
        <v>0</v>
      </c>
      <c r="AK910" s="3" t="b">
        <f t="shared" si="2742"/>
        <v>0</v>
      </c>
      <c r="AL910" s="3" t="b">
        <f t="shared" si="2742"/>
        <v>0</v>
      </c>
      <c r="AM910" s="3" t="b">
        <f t="shared" si="2742"/>
        <v>0</v>
      </c>
      <c r="AN910" s="8" t="b">
        <f t="shared" si="2742"/>
        <v>0</v>
      </c>
      <c r="AO910" s="10" t="b">
        <f t="shared" si="11"/>
        <v>0</v>
      </c>
      <c r="AP910" s="3" t="b">
        <f t="shared" ref="AP910:AZ910" si="2743">AND(AO910,C910=P$21)</f>
        <v>0</v>
      </c>
      <c r="AQ910" s="3" t="b">
        <f t="shared" si="2743"/>
        <v>0</v>
      </c>
      <c r="AR910" s="3" t="b">
        <f t="shared" si="2743"/>
        <v>0</v>
      </c>
      <c r="AS910" s="3" t="b">
        <f t="shared" si="2743"/>
        <v>0</v>
      </c>
      <c r="AT910" s="3" t="b">
        <f t="shared" si="2743"/>
        <v>0</v>
      </c>
      <c r="AU910" s="3" t="b">
        <f t="shared" si="2743"/>
        <v>0</v>
      </c>
      <c r="AV910" s="3" t="b">
        <f t="shared" si="2743"/>
        <v>0</v>
      </c>
      <c r="AW910" s="3" t="b">
        <f t="shared" si="2743"/>
        <v>0</v>
      </c>
      <c r="AX910" s="3" t="b">
        <f t="shared" si="2743"/>
        <v>0</v>
      </c>
      <c r="AY910" s="3" t="b">
        <f t="shared" si="2743"/>
        <v>0</v>
      </c>
      <c r="AZ910" s="3" t="b">
        <f t="shared" si="2743"/>
        <v>0</v>
      </c>
    </row>
    <row r="911">
      <c r="A911" s="9" t="s">
        <v>965</v>
      </c>
      <c r="B911" s="3">
        <f t="shared" ref="B911:M911" si="2744">VALUE(MID($A911,B$1,1))</f>
        <v>0</v>
      </c>
      <c r="C911" s="3">
        <f t="shared" si="2744"/>
        <v>1</v>
      </c>
      <c r="D911" s="3">
        <f t="shared" si="2744"/>
        <v>1</v>
      </c>
      <c r="E911" s="3">
        <f t="shared" si="2744"/>
        <v>1</v>
      </c>
      <c r="F911" s="3">
        <f t="shared" si="2744"/>
        <v>1</v>
      </c>
      <c r="G911" s="3">
        <f t="shared" si="2744"/>
        <v>1</v>
      </c>
      <c r="H911" s="3">
        <f t="shared" si="2744"/>
        <v>0</v>
      </c>
      <c r="I911" s="3">
        <f t="shared" si="2744"/>
        <v>1</v>
      </c>
      <c r="J911" s="3">
        <f t="shared" si="2744"/>
        <v>0</v>
      </c>
      <c r="K911" s="3">
        <f t="shared" si="2744"/>
        <v>0</v>
      </c>
      <c r="L911" s="3">
        <f t="shared" si="2744"/>
        <v>1</v>
      </c>
      <c r="M911" s="3">
        <f t="shared" si="2744"/>
        <v>1</v>
      </c>
      <c r="AA911" s="3">
        <f t="shared" si="8"/>
        <v>2003</v>
      </c>
      <c r="AB911" s="7" t="b">
        <v>1</v>
      </c>
      <c r="AC911" s="3" t="b">
        <f t="shared" si="9"/>
        <v>1</v>
      </c>
      <c r="AD911" s="3" t="b">
        <f t="shared" ref="AD911:AN911" si="2745">AND(AC911,C911=P$15)</f>
        <v>0</v>
      </c>
      <c r="AE911" s="3" t="b">
        <f t="shared" si="2745"/>
        <v>0</v>
      </c>
      <c r="AF911" s="3" t="b">
        <f t="shared" si="2745"/>
        <v>0</v>
      </c>
      <c r="AG911" s="3" t="b">
        <f t="shared" si="2745"/>
        <v>0</v>
      </c>
      <c r="AH911" s="3" t="b">
        <f t="shared" si="2745"/>
        <v>0</v>
      </c>
      <c r="AI911" s="3" t="b">
        <f t="shared" si="2745"/>
        <v>0</v>
      </c>
      <c r="AJ911" s="3" t="b">
        <f t="shared" si="2745"/>
        <v>0</v>
      </c>
      <c r="AK911" s="3" t="b">
        <f t="shared" si="2745"/>
        <v>0</v>
      </c>
      <c r="AL911" s="3" t="b">
        <f t="shared" si="2745"/>
        <v>0</v>
      </c>
      <c r="AM911" s="3" t="b">
        <f t="shared" si="2745"/>
        <v>0</v>
      </c>
      <c r="AN911" s="8" t="b">
        <f t="shared" si="2745"/>
        <v>0</v>
      </c>
      <c r="AO911" s="10" t="b">
        <f t="shared" si="11"/>
        <v>0</v>
      </c>
      <c r="AP911" s="3" t="b">
        <f t="shared" ref="AP911:AZ911" si="2746">AND(AO911,C911=P$21)</f>
        <v>0</v>
      </c>
      <c r="AQ911" s="3" t="b">
        <f t="shared" si="2746"/>
        <v>0</v>
      </c>
      <c r="AR911" s="3" t="b">
        <f t="shared" si="2746"/>
        <v>0</v>
      </c>
      <c r="AS911" s="3" t="b">
        <f t="shared" si="2746"/>
        <v>0</v>
      </c>
      <c r="AT911" s="3" t="b">
        <f t="shared" si="2746"/>
        <v>0</v>
      </c>
      <c r="AU911" s="3" t="b">
        <f t="shared" si="2746"/>
        <v>0</v>
      </c>
      <c r="AV911" s="3" t="b">
        <f t="shared" si="2746"/>
        <v>0</v>
      </c>
      <c r="AW911" s="3" t="b">
        <f t="shared" si="2746"/>
        <v>0</v>
      </c>
      <c r="AX911" s="3" t="b">
        <f t="shared" si="2746"/>
        <v>0</v>
      </c>
      <c r="AY911" s="3" t="b">
        <f t="shared" si="2746"/>
        <v>0</v>
      </c>
      <c r="AZ911" s="3" t="b">
        <f t="shared" si="2746"/>
        <v>0</v>
      </c>
    </row>
    <row r="912">
      <c r="A912" s="9" t="s">
        <v>966</v>
      </c>
      <c r="B912" s="3">
        <f t="shared" ref="B912:M912" si="2747">VALUE(MID($A912,B$1,1))</f>
        <v>0</v>
      </c>
      <c r="C912" s="3">
        <f t="shared" si="2747"/>
        <v>0</v>
      </c>
      <c r="D912" s="3">
        <f t="shared" si="2747"/>
        <v>1</v>
      </c>
      <c r="E912" s="3">
        <f t="shared" si="2747"/>
        <v>1</v>
      </c>
      <c r="F912" s="3">
        <f t="shared" si="2747"/>
        <v>1</v>
      </c>
      <c r="G912" s="3">
        <f t="shared" si="2747"/>
        <v>0</v>
      </c>
      <c r="H912" s="3">
        <f t="shared" si="2747"/>
        <v>0</v>
      </c>
      <c r="I912" s="3">
        <f t="shared" si="2747"/>
        <v>0</v>
      </c>
      <c r="J912" s="3">
        <f t="shared" si="2747"/>
        <v>0</v>
      </c>
      <c r="K912" s="3">
        <f t="shared" si="2747"/>
        <v>0</v>
      </c>
      <c r="L912" s="3">
        <f t="shared" si="2747"/>
        <v>1</v>
      </c>
      <c r="M912" s="3">
        <f t="shared" si="2747"/>
        <v>0</v>
      </c>
      <c r="AA912" s="3">
        <f t="shared" si="8"/>
        <v>898</v>
      </c>
      <c r="AB912" s="7" t="b">
        <v>1</v>
      </c>
      <c r="AC912" s="3" t="b">
        <f t="shared" si="9"/>
        <v>1</v>
      </c>
      <c r="AD912" s="3" t="b">
        <f t="shared" ref="AD912:AN912" si="2748">AND(AC912,C912=P$15)</f>
        <v>1</v>
      </c>
      <c r="AE912" s="3" t="b">
        <f t="shared" si="2748"/>
        <v>1</v>
      </c>
      <c r="AF912" s="3" t="b">
        <f t="shared" si="2748"/>
        <v>1</v>
      </c>
      <c r="AG912" s="3" t="b">
        <f t="shared" si="2748"/>
        <v>0</v>
      </c>
      <c r="AH912" s="3" t="b">
        <f t="shared" si="2748"/>
        <v>0</v>
      </c>
      <c r="AI912" s="3" t="b">
        <f t="shared" si="2748"/>
        <v>0</v>
      </c>
      <c r="AJ912" s="3" t="b">
        <f t="shared" si="2748"/>
        <v>0</v>
      </c>
      <c r="AK912" s="3" t="b">
        <f t="shared" si="2748"/>
        <v>0</v>
      </c>
      <c r="AL912" s="3" t="b">
        <f t="shared" si="2748"/>
        <v>0</v>
      </c>
      <c r="AM912" s="3" t="b">
        <f t="shared" si="2748"/>
        <v>0</v>
      </c>
      <c r="AN912" s="8" t="b">
        <f t="shared" si="2748"/>
        <v>0</v>
      </c>
      <c r="AO912" s="10" t="b">
        <f t="shared" si="11"/>
        <v>0</v>
      </c>
      <c r="AP912" s="3" t="b">
        <f t="shared" ref="AP912:AZ912" si="2749">AND(AO912,C912=P$21)</f>
        <v>0</v>
      </c>
      <c r="AQ912" s="3" t="b">
        <f t="shared" si="2749"/>
        <v>0</v>
      </c>
      <c r="AR912" s="3" t="b">
        <f t="shared" si="2749"/>
        <v>0</v>
      </c>
      <c r="AS912" s="3" t="b">
        <f t="shared" si="2749"/>
        <v>0</v>
      </c>
      <c r="AT912" s="3" t="b">
        <f t="shared" si="2749"/>
        <v>0</v>
      </c>
      <c r="AU912" s="3" t="b">
        <f t="shared" si="2749"/>
        <v>0</v>
      </c>
      <c r="AV912" s="3" t="b">
        <f t="shared" si="2749"/>
        <v>0</v>
      </c>
      <c r="AW912" s="3" t="b">
        <f t="shared" si="2749"/>
        <v>0</v>
      </c>
      <c r="AX912" s="3" t="b">
        <f t="shared" si="2749"/>
        <v>0</v>
      </c>
      <c r="AY912" s="3" t="b">
        <f t="shared" si="2749"/>
        <v>0</v>
      </c>
      <c r="AZ912" s="3" t="b">
        <f t="shared" si="2749"/>
        <v>0</v>
      </c>
    </row>
    <row r="913">
      <c r="A913" s="9" t="s">
        <v>967</v>
      </c>
      <c r="B913" s="3">
        <f t="shared" ref="B913:M913" si="2750">VALUE(MID($A913,B$1,1))</f>
        <v>1</v>
      </c>
      <c r="C913" s="3">
        <f t="shared" si="2750"/>
        <v>1</v>
      </c>
      <c r="D913" s="3">
        <f t="shared" si="2750"/>
        <v>0</v>
      </c>
      <c r="E913" s="3">
        <f t="shared" si="2750"/>
        <v>1</v>
      </c>
      <c r="F913" s="3">
        <f t="shared" si="2750"/>
        <v>1</v>
      </c>
      <c r="G913" s="3">
        <f t="shared" si="2750"/>
        <v>0</v>
      </c>
      <c r="H913" s="3">
        <f t="shared" si="2750"/>
        <v>1</v>
      </c>
      <c r="I913" s="3">
        <f t="shared" si="2750"/>
        <v>1</v>
      </c>
      <c r="J913" s="3">
        <f t="shared" si="2750"/>
        <v>1</v>
      </c>
      <c r="K913" s="3">
        <f t="shared" si="2750"/>
        <v>1</v>
      </c>
      <c r="L913" s="3">
        <f t="shared" si="2750"/>
        <v>1</v>
      </c>
      <c r="M913" s="3">
        <f t="shared" si="2750"/>
        <v>1</v>
      </c>
      <c r="AA913" s="3">
        <f t="shared" si="8"/>
        <v>3519</v>
      </c>
      <c r="AB913" s="7" t="b">
        <v>1</v>
      </c>
      <c r="AC913" s="3" t="b">
        <f t="shared" si="9"/>
        <v>0</v>
      </c>
      <c r="AD913" s="3" t="b">
        <f t="shared" ref="AD913:AN913" si="2751">AND(AC913,C913=P$15)</f>
        <v>0</v>
      </c>
      <c r="AE913" s="3" t="b">
        <f t="shared" si="2751"/>
        <v>0</v>
      </c>
      <c r="AF913" s="3" t="b">
        <f t="shared" si="2751"/>
        <v>0</v>
      </c>
      <c r="AG913" s="3" t="b">
        <f t="shared" si="2751"/>
        <v>0</v>
      </c>
      <c r="AH913" s="3" t="b">
        <f t="shared" si="2751"/>
        <v>0</v>
      </c>
      <c r="AI913" s="3" t="b">
        <f t="shared" si="2751"/>
        <v>0</v>
      </c>
      <c r="AJ913" s="3" t="b">
        <f t="shared" si="2751"/>
        <v>0</v>
      </c>
      <c r="AK913" s="3" t="b">
        <f t="shared" si="2751"/>
        <v>0</v>
      </c>
      <c r="AL913" s="3" t="b">
        <f t="shared" si="2751"/>
        <v>0</v>
      </c>
      <c r="AM913" s="3" t="b">
        <f t="shared" si="2751"/>
        <v>0</v>
      </c>
      <c r="AN913" s="8" t="b">
        <f t="shared" si="2751"/>
        <v>0</v>
      </c>
      <c r="AO913" s="10" t="b">
        <f t="shared" si="11"/>
        <v>1</v>
      </c>
      <c r="AP913" s="3" t="b">
        <f t="shared" ref="AP913:AZ913" si="2752">AND(AO913,C913=P$21)</f>
        <v>0</v>
      </c>
      <c r="AQ913" s="3" t="b">
        <f t="shared" si="2752"/>
        <v>0</v>
      </c>
      <c r="AR913" s="3" t="b">
        <f t="shared" si="2752"/>
        <v>0</v>
      </c>
      <c r="AS913" s="3" t="b">
        <f t="shared" si="2752"/>
        <v>0</v>
      </c>
      <c r="AT913" s="3" t="b">
        <f t="shared" si="2752"/>
        <v>0</v>
      </c>
      <c r="AU913" s="3" t="b">
        <f t="shared" si="2752"/>
        <v>0</v>
      </c>
      <c r="AV913" s="3" t="b">
        <f t="shared" si="2752"/>
        <v>0</v>
      </c>
      <c r="AW913" s="3" t="b">
        <f t="shared" si="2752"/>
        <v>0</v>
      </c>
      <c r="AX913" s="3" t="b">
        <f t="shared" si="2752"/>
        <v>0</v>
      </c>
      <c r="AY913" s="3" t="b">
        <f t="shared" si="2752"/>
        <v>0</v>
      </c>
      <c r="AZ913" s="3" t="b">
        <f t="shared" si="2752"/>
        <v>0</v>
      </c>
    </row>
    <row r="914">
      <c r="A914" s="9" t="s">
        <v>968</v>
      </c>
      <c r="B914" s="3">
        <f t="shared" ref="B914:M914" si="2753">VALUE(MID($A914,B$1,1))</f>
        <v>0</v>
      </c>
      <c r="C914" s="3">
        <f t="shared" si="2753"/>
        <v>1</v>
      </c>
      <c r="D914" s="3">
        <f t="shared" si="2753"/>
        <v>1</v>
      </c>
      <c r="E914" s="3">
        <f t="shared" si="2753"/>
        <v>0</v>
      </c>
      <c r="F914" s="3">
        <f t="shared" si="2753"/>
        <v>1</v>
      </c>
      <c r="G914" s="3">
        <f t="shared" si="2753"/>
        <v>1</v>
      </c>
      <c r="H914" s="3">
        <f t="shared" si="2753"/>
        <v>0</v>
      </c>
      <c r="I914" s="3">
        <f t="shared" si="2753"/>
        <v>0</v>
      </c>
      <c r="J914" s="3">
        <f t="shared" si="2753"/>
        <v>1</v>
      </c>
      <c r="K914" s="3">
        <f t="shared" si="2753"/>
        <v>0</v>
      </c>
      <c r="L914" s="3">
        <f t="shared" si="2753"/>
        <v>1</v>
      </c>
      <c r="M914" s="3">
        <f t="shared" si="2753"/>
        <v>1</v>
      </c>
      <c r="AA914" s="3">
        <f t="shared" si="8"/>
        <v>1739</v>
      </c>
      <c r="AB914" s="7" t="b">
        <v>1</v>
      </c>
      <c r="AC914" s="3" t="b">
        <f t="shared" si="9"/>
        <v>1</v>
      </c>
      <c r="AD914" s="3" t="b">
        <f t="shared" ref="AD914:AN914" si="2754">AND(AC914,C914=P$15)</f>
        <v>0</v>
      </c>
      <c r="AE914" s="3" t="b">
        <f t="shared" si="2754"/>
        <v>0</v>
      </c>
      <c r="AF914" s="3" t="b">
        <f t="shared" si="2754"/>
        <v>0</v>
      </c>
      <c r="AG914" s="3" t="b">
        <f t="shared" si="2754"/>
        <v>0</v>
      </c>
      <c r="AH914" s="3" t="b">
        <f t="shared" si="2754"/>
        <v>0</v>
      </c>
      <c r="AI914" s="3" t="b">
        <f t="shared" si="2754"/>
        <v>0</v>
      </c>
      <c r="AJ914" s="3" t="b">
        <f t="shared" si="2754"/>
        <v>0</v>
      </c>
      <c r="AK914" s="3" t="b">
        <f t="shared" si="2754"/>
        <v>0</v>
      </c>
      <c r="AL914" s="3" t="b">
        <f t="shared" si="2754"/>
        <v>0</v>
      </c>
      <c r="AM914" s="3" t="b">
        <f t="shared" si="2754"/>
        <v>0</v>
      </c>
      <c r="AN914" s="8" t="b">
        <f t="shared" si="2754"/>
        <v>0</v>
      </c>
      <c r="AO914" s="10" t="b">
        <f t="shared" si="11"/>
        <v>0</v>
      </c>
      <c r="AP914" s="3" t="b">
        <f t="shared" ref="AP914:AZ914" si="2755">AND(AO914,C914=P$21)</f>
        <v>0</v>
      </c>
      <c r="AQ914" s="3" t="b">
        <f t="shared" si="2755"/>
        <v>0</v>
      </c>
      <c r="AR914" s="3" t="b">
        <f t="shared" si="2755"/>
        <v>0</v>
      </c>
      <c r="AS914" s="3" t="b">
        <f t="shared" si="2755"/>
        <v>0</v>
      </c>
      <c r="AT914" s="3" t="b">
        <f t="shared" si="2755"/>
        <v>0</v>
      </c>
      <c r="AU914" s="3" t="b">
        <f t="shared" si="2755"/>
        <v>0</v>
      </c>
      <c r="AV914" s="3" t="b">
        <f t="shared" si="2755"/>
        <v>0</v>
      </c>
      <c r="AW914" s="3" t="b">
        <f t="shared" si="2755"/>
        <v>0</v>
      </c>
      <c r="AX914" s="3" t="b">
        <f t="shared" si="2755"/>
        <v>0</v>
      </c>
      <c r="AY914" s="3" t="b">
        <f t="shared" si="2755"/>
        <v>0</v>
      </c>
      <c r="AZ914" s="3" t="b">
        <f t="shared" si="2755"/>
        <v>0</v>
      </c>
    </row>
    <row r="915">
      <c r="A915" s="9" t="s">
        <v>969</v>
      </c>
      <c r="B915" s="3">
        <f t="shared" ref="B915:M915" si="2756">VALUE(MID($A915,B$1,1))</f>
        <v>1</v>
      </c>
      <c r="C915" s="3">
        <f t="shared" si="2756"/>
        <v>1</v>
      </c>
      <c r="D915" s="3">
        <f t="shared" si="2756"/>
        <v>0</v>
      </c>
      <c r="E915" s="3">
        <f t="shared" si="2756"/>
        <v>1</v>
      </c>
      <c r="F915" s="3">
        <f t="shared" si="2756"/>
        <v>1</v>
      </c>
      <c r="G915" s="3">
        <f t="shared" si="2756"/>
        <v>0</v>
      </c>
      <c r="H915" s="3">
        <f t="shared" si="2756"/>
        <v>0</v>
      </c>
      <c r="I915" s="3">
        <f t="shared" si="2756"/>
        <v>0</v>
      </c>
      <c r="J915" s="3">
        <f t="shared" si="2756"/>
        <v>1</v>
      </c>
      <c r="K915" s="3">
        <f t="shared" si="2756"/>
        <v>1</v>
      </c>
      <c r="L915" s="3">
        <f t="shared" si="2756"/>
        <v>0</v>
      </c>
      <c r="M915" s="3">
        <f t="shared" si="2756"/>
        <v>1</v>
      </c>
      <c r="AA915" s="3">
        <f t="shared" si="8"/>
        <v>3469</v>
      </c>
      <c r="AB915" s="7" t="b">
        <v>1</v>
      </c>
      <c r="AC915" s="3" t="b">
        <f t="shared" si="9"/>
        <v>0</v>
      </c>
      <c r="AD915" s="3" t="b">
        <f t="shared" ref="AD915:AN915" si="2757">AND(AC915,C915=P$15)</f>
        <v>0</v>
      </c>
      <c r="AE915" s="3" t="b">
        <f t="shared" si="2757"/>
        <v>0</v>
      </c>
      <c r="AF915" s="3" t="b">
        <f t="shared" si="2757"/>
        <v>0</v>
      </c>
      <c r="AG915" s="3" t="b">
        <f t="shared" si="2757"/>
        <v>0</v>
      </c>
      <c r="AH915" s="3" t="b">
        <f t="shared" si="2757"/>
        <v>0</v>
      </c>
      <c r="AI915" s="3" t="b">
        <f t="shared" si="2757"/>
        <v>0</v>
      </c>
      <c r="AJ915" s="3" t="b">
        <f t="shared" si="2757"/>
        <v>0</v>
      </c>
      <c r="AK915" s="3" t="b">
        <f t="shared" si="2757"/>
        <v>0</v>
      </c>
      <c r="AL915" s="3" t="b">
        <f t="shared" si="2757"/>
        <v>0</v>
      </c>
      <c r="AM915" s="3" t="b">
        <f t="shared" si="2757"/>
        <v>0</v>
      </c>
      <c r="AN915" s="8" t="b">
        <f t="shared" si="2757"/>
        <v>0</v>
      </c>
      <c r="AO915" s="10" t="b">
        <f t="shared" si="11"/>
        <v>1</v>
      </c>
      <c r="AP915" s="3" t="b">
        <f t="shared" ref="AP915:AZ915" si="2758">AND(AO915,C915=P$21)</f>
        <v>0</v>
      </c>
      <c r="AQ915" s="3" t="b">
        <f t="shared" si="2758"/>
        <v>0</v>
      </c>
      <c r="AR915" s="3" t="b">
        <f t="shared" si="2758"/>
        <v>0</v>
      </c>
      <c r="AS915" s="3" t="b">
        <f t="shared" si="2758"/>
        <v>0</v>
      </c>
      <c r="AT915" s="3" t="b">
        <f t="shared" si="2758"/>
        <v>0</v>
      </c>
      <c r="AU915" s="3" t="b">
        <f t="shared" si="2758"/>
        <v>0</v>
      </c>
      <c r="AV915" s="3" t="b">
        <f t="shared" si="2758"/>
        <v>0</v>
      </c>
      <c r="AW915" s="3" t="b">
        <f t="shared" si="2758"/>
        <v>0</v>
      </c>
      <c r="AX915" s="3" t="b">
        <f t="shared" si="2758"/>
        <v>0</v>
      </c>
      <c r="AY915" s="3" t="b">
        <f t="shared" si="2758"/>
        <v>0</v>
      </c>
      <c r="AZ915" s="3" t="b">
        <f t="shared" si="2758"/>
        <v>0</v>
      </c>
    </row>
    <row r="916">
      <c r="A916" s="9" t="s">
        <v>970</v>
      </c>
      <c r="B916" s="3">
        <f t="shared" ref="B916:M916" si="2759">VALUE(MID($A916,B$1,1))</f>
        <v>1</v>
      </c>
      <c r="C916" s="3">
        <f t="shared" si="2759"/>
        <v>0</v>
      </c>
      <c r="D916" s="3">
        <f t="shared" si="2759"/>
        <v>1</v>
      </c>
      <c r="E916" s="3">
        <f t="shared" si="2759"/>
        <v>0</v>
      </c>
      <c r="F916" s="3">
        <f t="shared" si="2759"/>
        <v>1</v>
      </c>
      <c r="G916" s="3">
        <f t="shared" si="2759"/>
        <v>0</v>
      </c>
      <c r="H916" s="3">
        <f t="shared" si="2759"/>
        <v>1</v>
      </c>
      <c r="I916" s="3">
        <f t="shared" si="2759"/>
        <v>1</v>
      </c>
      <c r="J916" s="3">
        <f t="shared" si="2759"/>
        <v>0</v>
      </c>
      <c r="K916" s="3">
        <f t="shared" si="2759"/>
        <v>1</v>
      </c>
      <c r="L916" s="3">
        <f t="shared" si="2759"/>
        <v>0</v>
      </c>
      <c r="M916" s="3">
        <f t="shared" si="2759"/>
        <v>1</v>
      </c>
      <c r="AA916" s="3">
        <f t="shared" si="8"/>
        <v>2741</v>
      </c>
      <c r="AB916" s="7" t="b">
        <v>1</v>
      </c>
      <c r="AC916" s="3" t="b">
        <f t="shared" si="9"/>
        <v>0</v>
      </c>
      <c r="AD916" s="3" t="b">
        <f t="shared" ref="AD916:AN916" si="2760">AND(AC916,C916=P$15)</f>
        <v>0</v>
      </c>
      <c r="AE916" s="3" t="b">
        <f t="shared" si="2760"/>
        <v>0</v>
      </c>
      <c r="AF916" s="3" t="b">
        <f t="shared" si="2760"/>
        <v>0</v>
      </c>
      <c r="AG916" s="3" t="b">
        <f t="shared" si="2760"/>
        <v>0</v>
      </c>
      <c r="AH916" s="3" t="b">
        <f t="shared" si="2760"/>
        <v>0</v>
      </c>
      <c r="AI916" s="3" t="b">
        <f t="shared" si="2760"/>
        <v>0</v>
      </c>
      <c r="AJ916" s="3" t="b">
        <f t="shared" si="2760"/>
        <v>0</v>
      </c>
      <c r="AK916" s="3" t="b">
        <f t="shared" si="2760"/>
        <v>0</v>
      </c>
      <c r="AL916" s="3" t="b">
        <f t="shared" si="2760"/>
        <v>0</v>
      </c>
      <c r="AM916" s="3" t="b">
        <f t="shared" si="2760"/>
        <v>0</v>
      </c>
      <c r="AN916" s="8" t="b">
        <f t="shared" si="2760"/>
        <v>0</v>
      </c>
      <c r="AO916" s="10" t="b">
        <f t="shared" si="11"/>
        <v>1</v>
      </c>
      <c r="AP916" s="3" t="b">
        <f t="shared" ref="AP916:AZ916" si="2761">AND(AO916,C916=P$21)</f>
        <v>1</v>
      </c>
      <c r="AQ916" s="3" t="b">
        <f t="shared" si="2761"/>
        <v>1</v>
      </c>
      <c r="AR916" s="3" t="b">
        <f t="shared" si="2761"/>
        <v>1</v>
      </c>
      <c r="AS916" s="3" t="b">
        <f t="shared" si="2761"/>
        <v>1</v>
      </c>
      <c r="AT916" s="3" t="b">
        <f t="shared" si="2761"/>
        <v>1</v>
      </c>
      <c r="AU916" s="3" t="b">
        <f t="shared" si="2761"/>
        <v>1</v>
      </c>
      <c r="AV916" s="3" t="b">
        <f t="shared" si="2761"/>
        <v>0</v>
      </c>
      <c r="AW916" s="3" t="b">
        <f t="shared" si="2761"/>
        <v>0</v>
      </c>
      <c r="AX916" s="3" t="b">
        <f t="shared" si="2761"/>
        <v>0</v>
      </c>
      <c r="AY916" s="3" t="b">
        <f t="shared" si="2761"/>
        <v>0</v>
      </c>
      <c r="AZ916" s="3" t="b">
        <f t="shared" si="2761"/>
        <v>0</v>
      </c>
    </row>
    <row r="917">
      <c r="A917" s="9" t="s">
        <v>971</v>
      </c>
      <c r="B917" s="3">
        <f t="shared" ref="B917:M917" si="2762">VALUE(MID($A917,B$1,1))</f>
        <v>1</v>
      </c>
      <c r="C917" s="3">
        <f t="shared" si="2762"/>
        <v>0</v>
      </c>
      <c r="D917" s="3">
        <f t="shared" si="2762"/>
        <v>0</v>
      </c>
      <c r="E917" s="3">
        <f t="shared" si="2762"/>
        <v>1</v>
      </c>
      <c r="F917" s="3">
        <f t="shared" si="2762"/>
        <v>1</v>
      </c>
      <c r="G917" s="3">
        <f t="shared" si="2762"/>
        <v>1</v>
      </c>
      <c r="H917" s="3">
        <f t="shared" si="2762"/>
        <v>1</v>
      </c>
      <c r="I917" s="3">
        <f t="shared" si="2762"/>
        <v>1</v>
      </c>
      <c r="J917" s="3">
        <f t="shared" si="2762"/>
        <v>0</v>
      </c>
      <c r="K917" s="3">
        <f t="shared" si="2762"/>
        <v>1</v>
      </c>
      <c r="L917" s="3">
        <f t="shared" si="2762"/>
        <v>0</v>
      </c>
      <c r="M917" s="3">
        <f t="shared" si="2762"/>
        <v>0</v>
      </c>
      <c r="AA917" s="3">
        <f t="shared" si="8"/>
        <v>2548</v>
      </c>
      <c r="AB917" s="7" t="b">
        <v>1</v>
      </c>
      <c r="AC917" s="3" t="b">
        <f t="shared" si="9"/>
        <v>0</v>
      </c>
      <c r="AD917" s="3" t="b">
        <f t="shared" ref="AD917:AN917" si="2763">AND(AC917,C917=P$15)</f>
        <v>0</v>
      </c>
      <c r="AE917" s="3" t="b">
        <f t="shared" si="2763"/>
        <v>0</v>
      </c>
      <c r="AF917" s="3" t="b">
        <f t="shared" si="2763"/>
        <v>0</v>
      </c>
      <c r="AG917" s="3" t="b">
        <f t="shared" si="2763"/>
        <v>0</v>
      </c>
      <c r="AH917" s="3" t="b">
        <f t="shared" si="2763"/>
        <v>0</v>
      </c>
      <c r="AI917" s="3" t="b">
        <f t="shared" si="2763"/>
        <v>0</v>
      </c>
      <c r="AJ917" s="3" t="b">
        <f t="shared" si="2763"/>
        <v>0</v>
      </c>
      <c r="AK917" s="3" t="b">
        <f t="shared" si="2763"/>
        <v>0</v>
      </c>
      <c r="AL917" s="3" t="b">
        <f t="shared" si="2763"/>
        <v>0</v>
      </c>
      <c r="AM917" s="3" t="b">
        <f t="shared" si="2763"/>
        <v>0</v>
      </c>
      <c r="AN917" s="8" t="b">
        <f t="shared" si="2763"/>
        <v>0</v>
      </c>
      <c r="AO917" s="10" t="b">
        <f t="shared" si="11"/>
        <v>1</v>
      </c>
      <c r="AP917" s="3" t="b">
        <f t="shared" ref="AP917:AZ917" si="2764">AND(AO917,C917=P$21)</f>
        <v>1</v>
      </c>
      <c r="AQ917" s="3" t="b">
        <f t="shared" si="2764"/>
        <v>0</v>
      </c>
      <c r="AR917" s="3" t="b">
        <f t="shared" si="2764"/>
        <v>0</v>
      </c>
      <c r="AS917" s="3" t="b">
        <f t="shared" si="2764"/>
        <v>0</v>
      </c>
      <c r="AT917" s="3" t="b">
        <f t="shared" si="2764"/>
        <v>0</v>
      </c>
      <c r="AU917" s="3" t="b">
        <f t="shared" si="2764"/>
        <v>0</v>
      </c>
      <c r="AV917" s="3" t="b">
        <f t="shared" si="2764"/>
        <v>0</v>
      </c>
      <c r="AW917" s="3" t="b">
        <f t="shared" si="2764"/>
        <v>0</v>
      </c>
      <c r="AX917" s="3" t="b">
        <f t="shared" si="2764"/>
        <v>0</v>
      </c>
      <c r="AY917" s="3" t="b">
        <f t="shared" si="2764"/>
        <v>0</v>
      </c>
      <c r="AZ917" s="3" t="b">
        <f t="shared" si="2764"/>
        <v>0</v>
      </c>
    </row>
    <row r="918">
      <c r="A918" s="9" t="s">
        <v>972</v>
      </c>
      <c r="B918" s="3">
        <f t="shared" ref="B918:M918" si="2765">VALUE(MID($A918,B$1,1))</f>
        <v>1</v>
      </c>
      <c r="C918" s="3">
        <f t="shared" si="2765"/>
        <v>0</v>
      </c>
      <c r="D918" s="3">
        <f t="shared" si="2765"/>
        <v>0</v>
      </c>
      <c r="E918" s="3">
        <f t="shared" si="2765"/>
        <v>0</v>
      </c>
      <c r="F918" s="3">
        <f t="shared" si="2765"/>
        <v>0</v>
      </c>
      <c r="G918" s="3">
        <f t="shared" si="2765"/>
        <v>0</v>
      </c>
      <c r="H918" s="3">
        <f t="shared" si="2765"/>
        <v>1</v>
      </c>
      <c r="I918" s="3">
        <f t="shared" si="2765"/>
        <v>1</v>
      </c>
      <c r="J918" s="3">
        <f t="shared" si="2765"/>
        <v>1</v>
      </c>
      <c r="K918" s="3">
        <f t="shared" si="2765"/>
        <v>0</v>
      </c>
      <c r="L918" s="3">
        <f t="shared" si="2765"/>
        <v>0</v>
      </c>
      <c r="M918" s="3">
        <f t="shared" si="2765"/>
        <v>1</v>
      </c>
      <c r="AA918" s="3">
        <f t="shared" si="8"/>
        <v>2105</v>
      </c>
      <c r="AB918" s="7" t="b">
        <v>1</v>
      </c>
      <c r="AC918" s="3" t="b">
        <f t="shared" si="9"/>
        <v>0</v>
      </c>
      <c r="AD918" s="3" t="b">
        <f t="shared" ref="AD918:AN918" si="2766">AND(AC918,C918=P$15)</f>
        <v>0</v>
      </c>
      <c r="AE918" s="3" t="b">
        <f t="shared" si="2766"/>
        <v>0</v>
      </c>
      <c r="AF918" s="3" t="b">
        <f t="shared" si="2766"/>
        <v>0</v>
      </c>
      <c r="AG918" s="3" t="b">
        <f t="shared" si="2766"/>
        <v>0</v>
      </c>
      <c r="AH918" s="3" t="b">
        <f t="shared" si="2766"/>
        <v>0</v>
      </c>
      <c r="AI918" s="3" t="b">
        <f t="shared" si="2766"/>
        <v>0</v>
      </c>
      <c r="AJ918" s="3" t="b">
        <f t="shared" si="2766"/>
        <v>0</v>
      </c>
      <c r="AK918" s="3" t="b">
        <f t="shared" si="2766"/>
        <v>0</v>
      </c>
      <c r="AL918" s="3" t="b">
        <f t="shared" si="2766"/>
        <v>0</v>
      </c>
      <c r="AM918" s="3" t="b">
        <f t="shared" si="2766"/>
        <v>0</v>
      </c>
      <c r="AN918" s="8" t="b">
        <f t="shared" si="2766"/>
        <v>0</v>
      </c>
      <c r="AO918" s="10" t="b">
        <f t="shared" si="11"/>
        <v>1</v>
      </c>
      <c r="AP918" s="3" t="b">
        <f t="shared" ref="AP918:AZ918" si="2767">AND(AO918,C918=P$21)</f>
        <v>1</v>
      </c>
      <c r="AQ918" s="3" t="b">
        <f t="shared" si="2767"/>
        <v>0</v>
      </c>
      <c r="AR918" s="3" t="b">
        <f t="shared" si="2767"/>
        <v>0</v>
      </c>
      <c r="AS918" s="3" t="b">
        <f t="shared" si="2767"/>
        <v>0</v>
      </c>
      <c r="AT918" s="3" t="b">
        <f t="shared" si="2767"/>
        <v>0</v>
      </c>
      <c r="AU918" s="3" t="b">
        <f t="shared" si="2767"/>
        <v>0</v>
      </c>
      <c r="AV918" s="3" t="b">
        <f t="shared" si="2767"/>
        <v>0</v>
      </c>
      <c r="AW918" s="3" t="b">
        <f t="shared" si="2767"/>
        <v>0</v>
      </c>
      <c r="AX918" s="3" t="b">
        <f t="shared" si="2767"/>
        <v>0</v>
      </c>
      <c r="AY918" s="3" t="b">
        <f t="shared" si="2767"/>
        <v>0</v>
      </c>
      <c r="AZ918" s="3" t="b">
        <f t="shared" si="2767"/>
        <v>0</v>
      </c>
    </row>
    <row r="919">
      <c r="A919" s="9" t="s">
        <v>973</v>
      </c>
      <c r="B919" s="3">
        <f t="shared" ref="B919:M919" si="2768">VALUE(MID($A919,B$1,1))</f>
        <v>0</v>
      </c>
      <c r="C919" s="3">
        <f t="shared" si="2768"/>
        <v>1</v>
      </c>
      <c r="D919" s="3">
        <f t="shared" si="2768"/>
        <v>1</v>
      </c>
      <c r="E919" s="3">
        <f t="shared" si="2768"/>
        <v>0</v>
      </c>
      <c r="F919" s="3">
        <f t="shared" si="2768"/>
        <v>0</v>
      </c>
      <c r="G919" s="3">
        <f t="shared" si="2768"/>
        <v>1</v>
      </c>
      <c r="H919" s="3">
        <f t="shared" si="2768"/>
        <v>1</v>
      </c>
      <c r="I919" s="3">
        <f t="shared" si="2768"/>
        <v>1</v>
      </c>
      <c r="J919" s="3">
        <f t="shared" si="2768"/>
        <v>1</v>
      </c>
      <c r="K919" s="3">
        <f t="shared" si="2768"/>
        <v>1</v>
      </c>
      <c r="L919" s="3">
        <f t="shared" si="2768"/>
        <v>1</v>
      </c>
      <c r="M919" s="3">
        <f t="shared" si="2768"/>
        <v>1</v>
      </c>
      <c r="AA919" s="3">
        <f t="shared" si="8"/>
        <v>1663</v>
      </c>
      <c r="AB919" s="7" t="b">
        <v>1</v>
      </c>
      <c r="AC919" s="3" t="b">
        <f t="shared" si="9"/>
        <v>1</v>
      </c>
      <c r="AD919" s="3" t="b">
        <f t="shared" ref="AD919:AN919" si="2769">AND(AC919,C919=P$15)</f>
        <v>0</v>
      </c>
      <c r="AE919" s="3" t="b">
        <f t="shared" si="2769"/>
        <v>0</v>
      </c>
      <c r="AF919" s="3" t="b">
        <f t="shared" si="2769"/>
        <v>0</v>
      </c>
      <c r="AG919" s="3" t="b">
        <f t="shared" si="2769"/>
        <v>0</v>
      </c>
      <c r="AH919" s="3" t="b">
        <f t="shared" si="2769"/>
        <v>0</v>
      </c>
      <c r="AI919" s="3" t="b">
        <f t="shared" si="2769"/>
        <v>0</v>
      </c>
      <c r="AJ919" s="3" t="b">
        <f t="shared" si="2769"/>
        <v>0</v>
      </c>
      <c r="AK919" s="3" t="b">
        <f t="shared" si="2769"/>
        <v>0</v>
      </c>
      <c r="AL919" s="3" t="b">
        <f t="shared" si="2769"/>
        <v>0</v>
      </c>
      <c r="AM919" s="3" t="b">
        <f t="shared" si="2769"/>
        <v>0</v>
      </c>
      <c r="AN919" s="8" t="b">
        <f t="shared" si="2769"/>
        <v>0</v>
      </c>
      <c r="AO919" s="10" t="b">
        <f t="shared" si="11"/>
        <v>0</v>
      </c>
      <c r="AP919" s="3" t="b">
        <f t="shared" ref="AP919:AZ919" si="2770">AND(AO919,C919=P$21)</f>
        <v>0</v>
      </c>
      <c r="AQ919" s="3" t="b">
        <f t="shared" si="2770"/>
        <v>0</v>
      </c>
      <c r="AR919" s="3" t="b">
        <f t="shared" si="2770"/>
        <v>0</v>
      </c>
      <c r="AS919" s="3" t="b">
        <f t="shared" si="2770"/>
        <v>0</v>
      </c>
      <c r="AT919" s="3" t="b">
        <f t="shared" si="2770"/>
        <v>0</v>
      </c>
      <c r="AU919" s="3" t="b">
        <f t="shared" si="2770"/>
        <v>0</v>
      </c>
      <c r="AV919" s="3" t="b">
        <f t="shared" si="2770"/>
        <v>0</v>
      </c>
      <c r="AW919" s="3" t="b">
        <f t="shared" si="2770"/>
        <v>0</v>
      </c>
      <c r="AX919" s="3" t="b">
        <f t="shared" si="2770"/>
        <v>0</v>
      </c>
      <c r="AY919" s="3" t="b">
        <f t="shared" si="2770"/>
        <v>0</v>
      </c>
      <c r="AZ919" s="3" t="b">
        <f t="shared" si="2770"/>
        <v>0</v>
      </c>
    </row>
    <row r="920">
      <c r="A920" s="9" t="s">
        <v>974</v>
      </c>
      <c r="B920" s="3">
        <f t="shared" ref="B920:M920" si="2771">VALUE(MID($A920,B$1,1))</f>
        <v>1</v>
      </c>
      <c r="C920" s="3">
        <f t="shared" si="2771"/>
        <v>1</v>
      </c>
      <c r="D920" s="3">
        <f t="shared" si="2771"/>
        <v>0</v>
      </c>
      <c r="E920" s="3">
        <f t="shared" si="2771"/>
        <v>0</v>
      </c>
      <c r="F920" s="3">
        <f t="shared" si="2771"/>
        <v>1</v>
      </c>
      <c r="G920" s="3">
        <f t="shared" si="2771"/>
        <v>0</v>
      </c>
      <c r="H920" s="3">
        <f t="shared" si="2771"/>
        <v>0</v>
      </c>
      <c r="I920" s="3">
        <f t="shared" si="2771"/>
        <v>1</v>
      </c>
      <c r="J920" s="3">
        <f t="shared" si="2771"/>
        <v>1</v>
      </c>
      <c r="K920" s="3">
        <f t="shared" si="2771"/>
        <v>1</v>
      </c>
      <c r="L920" s="3">
        <f t="shared" si="2771"/>
        <v>1</v>
      </c>
      <c r="M920" s="3">
        <f t="shared" si="2771"/>
        <v>1</v>
      </c>
      <c r="AA920" s="3">
        <f t="shared" si="8"/>
        <v>3231</v>
      </c>
      <c r="AB920" s="7" t="b">
        <v>1</v>
      </c>
      <c r="AC920" s="3" t="b">
        <f t="shared" si="9"/>
        <v>0</v>
      </c>
      <c r="AD920" s="3" t="b">
        <f t="shared" ref="AD920:AN920" si="2772">AND(AC920,C920=P$15)</f>
        <v>0</v>
      </c>
      <c r="AE920" s="3" t="b">
        <f t="shared" si="2772"/>
        <v>0</v>
      </c>
      <c r="AF920" s="3" t="b">
        <f t="shared" si="2772"/>
        <v>0</v>
      </c>
      <c r="AG920" s="3" t="b">
        <f t="shared" si="2772"/>
        <v>0</v>
      </c>
      <c r="AH920" s="3" t="b">
        <f t="shared" si="2772"/>
        <v>0</v>
      </c>
      <c r="AI920" s="3" t="b">
        <f t="shared" si="2772"/>
        <v>0</v>
      </c>
      <c r="AJ920" s="3" t="b">
        <f t="shared" si="2772"/>
        <v>0</v>
      </c>
      <c r="AK920" s="3" t="b">
        <f t="shared" si="2772"/>
        <v>0</v>
      </c>
      <c r="AL920" s="3" t="b">
        <f t="shared" si="2772"/>
        <v>0</v>
      </c>
      <c r="AM920" s="3" t="b">
        <f t="shared" si="2772"/>
        <v>0</v>
      </c>
      <c r="AN920" s="8" t="b">
        <f t="shared" si="2772"/>
        <v>0</v>
      </c>
      <c r="AO920" s="10" t="b">
        <f t="shared" si="11"/>
        <v>1</v>
      </c>
      <c r="AP920" s="3" t="b">
        <f t="shared" ref="AP920:AZ920" si="2773">AND(AO920,C920=P$21)</f>
        <v>0</v>
      </c>
      <c r="AQ920" s="3" t="b">
        <f t="shared" si="2773"/>
        <v>0</v>
      </c>
      <c r="AR920" s="3" t="b">
        <f t="shared" si="2773"/>
        <v>0</v>
      </c>
      <c r="AS920" s="3" t="b">
        <f t="shared" si="2773"/>
        <v>0</v>
      </c>
      <c r="AT920" s="3" t="b">
        <f t="shared" si="2773"/>
        <v>0</v>
      </c>
      <c r="AU920" s="3" t="b">
        <f t="shared" si="2773"/>
        <v>0</v>
      </c>
      <c r="AV920" s="3" t="b">
        <f t="shared" si="2773"/>
        <v>0</v>
      </c>
      <c r="AW920" s="3" t="b">
        <f t="shared" si="2773"/>
        <v>0</v>
      </c>
      <c r="AX920" s="3" t="b">
        <f t="shared" si="2773"/>
        <v>0</v>
      </c>
      <c r="AY920" s="3" t="b">
        <f t="shared" si="2773"/>
        <v>0</v>
      </c>
      <c r="AZ920" s="3" t="b">
        <f t="shared" si="2773"/>
        <v>0</v>
      </c>
    </row>
    <row r="921">
      <c r="A921" s="9" t="s">
        <v>975</v>
      </c>
      <c r="B921" s="3">
        <f t="shared" ref="B921:M921" si="2774">VALUE(MID($A921,B$1,1))</f>
        <v>1</v>
      </c>
      <c r="C921" s="3">
        <f t="shared" si="2774"/>
        <v>1</v>
      </c>
      <c r="D921" s="3">
        <f t="shared" si="2774"/>
        <v>0</v>
      </c>
      <c r="E921" s="3">
        <f t="shared" si="2774"/>
        <v>1</v>
      </c>
      <c r="F921" s="3">
        <f t="shared" si="2774"/>
        <v>1</v>
      </c>
      <c r="G921" s="3">
        <f t="shared" si="2774"/>
        <v>0</v>
      </c>
      <c r="H921" s="3">
        <f t="shared" si="2774"/>
        <v>1</v>
      </c>
      <c r="I921" s="3">
        <f t="shared" si="2774"/>
        <v>0</v>
      </c>
      <c r="J921" s="3">
        <f t="shared" si="2774"/>
        <v>0</v>
      </c>
      <c r="K921" s="3">
        <f t="shared" si="2774"/>
        <v>1</v>
      </c>
      <c r="L921" s="3">
        <f t="shared" si="2774"/>
        <v>1</v>
      </c>
      <c r="M921" s="3">
        <f t="shared" si="2774"/>
        <v>0</v>
      </c>
      <c r="AA921" s="3">
        <f t="shared" si="8"/>
        <v>3494</v>
      </c>
      <c r="AB921" s="7" t="b">
        <v>1</v>
      </c>
      <c r="AC921" s="3" t="b">
        <f t="shared" si="9"/>
        <v>0</v>
      </c>
      <c r="AD921" s="3" t="b">
        <f t="shared" ref="AD921:AN921" si="2775">AND(AC921,C921=P$15)</f>
        <v>0</v>
      </c>
      <c r="AE921" s="3" t="b">
        <f t="shared" si="2775"/>
        <v>0</v>
      </c>
      <c r="AF921" s="3" t="b">
        <f t="shared" si="2775"/>
        <v>0</v>
      </c>
      <c r="AG921" s="3" t="b">
        <f t="shared" si="2775"/>
        <v>0</v>
      </c>
      <c r="AH921" s="3" t="b">
        <f t="shared" si="2775"/>
        <v>0</v>
      </c>
      <c r="AI921" s="3" t="b">
        <f t="shared" si="2775"/>
        <v>0</v>
      </c>
      <c r="AJ921" s="3" t="b">
        <f t="shared" si="2775"/>
        <v>0</v>
      </c>
      <c r="AK921" s="3" t="b">
        <f t="shared" si="2775"/>
        <v>0</v>
      </c>
      <c r="AL921" s="3" t="b">
        <f t="shared" si="2775"/>
        <v>0</v>
      </c>
      <c r="AM921" s="3" t="b">
        <f t="shared" si="2775"/>
        <v>0</v>
      </c>
      <c r="AN921" s="8" t="b">
        <f t="shared" si="2775"/>
        <v>0</v>
      </c>
      <c r="AO921" s="10" t="b">
        <f t="shared" si="11"/>
        <v>1</v>
      </c>
      <c r="AP921" s="3" t="b">
        <f t="shared" ref="AP921:AZ921" si="2776">AND(AO921,C921=P$21)</f>
        <v>0</v>
      </c>
      <c r="AQ921" s="3" t="b">
        <f t="shared" si="2776"/>
        <v>0</v>
      </c>
      <c r="AR921" s="3" t="b">
        <f t="shared" si="2776"/>
        <v>0</v>
      </c>
      <c r="AS921" s="3" t="b">
        <f t="shared" si="2776"/>
        <v>0</v>
      </c>
      <c r="AT921" s="3" t="b">
        <f t="shared" si="2776"/>
        <v>0</v>
      </c>
      <c r="AU921" s="3" t="b">
        <f t="shared" si="2776"/>
        <v>0</v>
      </c>
      <c r="AV921" s="3" t="b">
        <f t="shared" si="2776"/>
        <v>0</v>
      </c>
      <c r="AW921" s="3" t="b">
        <f t="shared" si="2776"/>
        <v>0</v>
      </c>
      <c r="AX921" s="3" t="b">
        <f t="shared" si="2776"/>
        <v>0</v>
      </c>
      <c r="AY921" s="3" t="b">
        <f t="shared" si="2776"/>
        <v>0</v>
      </c>
      <c r="AZ921" s="3" t="b">
        <f t="shared" si="2776"/>
        <v>0</v>
      </c>
    </row>
    <row r="922">
      <c r="A922" s="9" t="s">
        <v>976</v>
      </c>
      <c r="B922" s="3">
        <f t="shared" ref="B922:M922" si="2777">VALUE(MID($A922,B$1,1))</f>
        <v>0</v>
      </c>
      <c r="C922" s="3">
        <f t="shared" si="2777"/>
        <v>0</v>
      </c>
      <c r="D922" s="3">
        <f t="shared" si="2777"/>
        <v>1</v>
      </c>
      <c r="E922" s="3">
        <f t="shared" si="2777"/>
        <v>1</v>
      </c>
      <c r="F922" s="3">
        <f t="shared" si="2777"/>
        <v>1</v>
      </c>
      <c r="G922" s="3">
        <f t="shared" si="2777"/>
        <v>1</v>
      </c>
      <c r="H922" s="3">
        <f t="shared" si="2777"/>
        <v>1</v>
      </c>
      <c r="I922" s="3">
        <f t="shared" si="2777"/>
        <v>1</v>
      </c>
      <c r="J922" s="3">
        <f t="shared" si="2777"/>
        <v>1</v>
      </c>
      <c r="K922" s="3">
        <f t="shared" si="2777"/>
        <v>1</v>
      </c>
      <c r="L922" s="3">
        <f t="shared" si="2777"/>
        <v>0</v>
      </c>
      <c r="M922" s="3">
        <f t="shared" si="2777"/>
        <v>0</v>
      </c>
      <c r="AA922" s="3">
        <f t="shared" si="8"/>
        <v>1020</v>
      </c>
      <c r="AB922" s="7" t="b">
        <v>1</v>
      </c>
      <c r="AC922" s="3" t="b">
        <f t="shared" si="9"/>
        <v>1</v>
      </c>
      <c r="AD922" s="3" t="b">
        <f t="shared" ref="AD922:AN922" si="2778">AND(AC922,C922=P$15)</f>
        <v>1</v>
      </c>
      <c r="AE922" s="3" t="b">
        <f t="shared" si="2778"/>
        <v>1</v>
      </c>
      <c r="AF922" s="3" t="b">
        <f t="shared" si="2778"/>
        <v>1</v>
      </c>
      <c r="AG922" s="3" t="b">
        <f t="shared" si="2778"/>
        <v>0</v>
      </c>
      <c r="AH922" s="3" t="b">
        <f t="shared" si="2778"/>
        <v>0</v>
      </c>
      <c r="AI922" s="3" t="b">
        <f t="shared" si="2778"/>
        <v>0</v>
      </c>
      <c r="AJ922" s="3" t="b">
        <f t="shared" si="2778"/>
        <v>0</v>
      </c>
      <c r="AK922" s="3" t="b">
        <f t="shared" si="2778"/>
        <v>0</v>
      </c>
      <c r="AL922" s="3" t="b">
        <f t="shared" si="2778"/>
        <v>0</v>
      </c>
      <c r="AM922" s="3" t="b">
        <f t="shared" si="2778"/>
        <v>0</v>
      </c>
      <c r="AN922" s="8" t="b">
        <f t="shared" si="2778"/>
        <v>0</v>
      </c>
      <c r="AO922" s="10" t="b">
        <f t="shared" si="11"/>
        <v>0</v>
      </c>
      <c r="AP922" s="3" t="b">
        <f t="shared" ref="AP922:AZ922" si="2779">AND(AO922,C922=P$21)</f>
        <v>0</v>
      </c>
      <c r="AQ922" s="3" t="b">
        <f t="shared" si="2779"/>
        <v>0</v>
      </c>
      <c r="AR922" s="3" t="b">
        <f t="shared" si="2779"/>
        <v>0</v>
      </c>
      <c r="AS922" s="3" t="b">
        <f t="shared" si="2779"/>
        <v>0</v>
      </c>
      <c r="AT922" s="3" t="b">
        <f t="shared" si="2779"/>
        <v>0</v>
      </c>
      <c r="AU922" s="3" t="b">
        <f t="shared" si="2779"/>
        <v>0</v>
      </c>
      <c r="AV922" s="3" t="b">
        <f t="shared" si="2779"/>
        <v>0</v>
      </c>
      <c r="AW922" s="3" t="b">
        <f t="shared" si="2779"/>
        <v>0</v>
      </c>
      <c r="AX922" s="3" t="b">
        <f t="shared" si="2779"/>
        <v>0</v>
      </c>
      <c r="AY922" s="3" t="b">
        <f t="shared" si="2779"/>
        <v>0</v>
      </c>
      <c r="AZ922" s="3" t="b">
        <f t="shared" si="2779"/>
        <v>0</v>
      </c>
    </row>
    <row r="923">
      <c r="A923" s="9" t="s">
        <v>977</v>
      </c>
      <c r="B923" s="3">
        <f t="shared" ref="B923:M923" si="2780">VALUE(MID($A923,B$1,1))</f>
        <v>0</v>
      </c>
      <c r="C923" s="3">
        <f t="shared" si="2780"/>
        <v>0</v>
      </c>
      <c r="D923" s="3">
        <f t="shared" si="2780"/>
        <v>1</v>
      </c>
      <c r="E923" s="3">
        <f t="shared" si="2780"/>
        <v>1</v>
      </c>
      <c r="F923" s="3">
        <f t="shared" si="2780"/>
        <v>1</v>
      </c>
      <c r="G923" s="3">
        <f t="shared" si="2780"/>
        <v>0</v>
      </c>
      <c r="H923" s="3">
        <f t="shared" si="2780"/>
        <v>0</v>
      </c>
      <c r="I923" s="3">
        <f t="shared" si="2780"/>
        <v>1</v>
      </c>
      <c r="J923" s="3">
        <f t="shared" si="2780"/>
        <v>1</v>
      </c>
      <c r="K923" s="3">
        <f t="shared" si="2780"/>
        <v>0</v>
      </c>
      <c r="L923" s="3">
        <f t="shared" si="2780"/>
        <v>0</v>
      </c>
      <c r="M923" s="3">
        <f t="shared" si="2780"/>
        <v>0</v>
      </c>
      <c r="AA923" s="3">
        <f t="shared" si="8"/>
        <v>920</v>
      </c>
      <c r="AB923" s="7" t="b">
        <v>1</v>
      </c>
      <c r="AC923" s="3" t="b">
        <f t="shared" si="9"/>
        <v>1</v>
      </c>
      <c r="AD923" s="3" t="b">
        <f t="shared" ref="AD923:AN923" si="2781">AND(AC923,C923=P$15)</f>
        <v>1</v>
      </c>
      <c r="AE923" s="3" t="b">
        <f t="shared" si="2781"/>
        <v>1</v>
      </c>
      <c r="AF923" s="3" t="b">
        <f t="shared" si="2781"/>
        <v>1</v>
      </c>
      <c r="AG923" s="3" t="b">
        <f t="shared" si="2781"/>
        <v>0</v>
      </c>
      <c r="AH923" s="3" t="b">
        <f t="shared" si="2781"/>
        <v>0</v>
      </c>
      <c r="AI923" s="3" t="b">
        <f t="shared" si="2781"/>
        <v>0</v>
      </c>
      <c r="AJ923" s="3" t="b">
        <f t="shared" si="2781"/>
        <v>0</v>
      </c>
      <c r="AK923" s="3" t="b">
        <f t="shared" si="2781"/>
        <v>0</v>
      </c>
      <c r="AL923" s="3" t="b">
        <f t="shared" si="2781"/>
        <v>0</v>
      </c>
      <c r="AM923" s="3" t="b">
        <f t="shared" si="2781"/>
        <v>0</v>
      </c>
      <c r="AN923" s="8" t="b">
        <f t="shared" si="2781"/>
        <v>0</v>
      </c>
      <c r="AO923" s="10" t="b">
        <f t="shared" si="11"/>
        <v>0</v>
      </c>
      <c r="AP923" s="3" t="b">
        <f t="shared" ref="AP923:AZ923" si="2782">AND(AO923,C923=P$21)</f>
        <v>0</v>
      </c>
      <c r="AQ923" s="3" t="b">
        <f t="shared" si="2782"/>
        <v>0</v>
      </c>
      <c r="AR923" s="3" t="b">
        <f t="shared" si="2782"/>
        <v>0</v>
      </c>
      <c r="AS923" s="3" t="b">
        <f t="shared" si="2782"/>
        <v>0</v>
      </c>
      <c r="AT923" s="3" t="b">
        <f t="shared" si="2782"/>
        <v>0</v>
      </c>
      <c r="AU923" s="3" t="b">
        <f t="shared" si="2782"/>
        <v>0</v>
      </c>
      <c r="AV923" s="3" t="b">
        <f t="shared" si="2782"/>
        <v>0</v>
      </c>
      <c r="AW923" s="3" t="b">
        <f t="shared" si="2782"/>
        <v>0</v>
      </c>
      <c r="AX923" s="3" t="b">
        <f t="shared" si="2782"/>
        <v>0</v>
      </c>
      <c r="AY923" s="3" t="b">
        <f t="shared" si="2782"/>
        <v>0</v>
      </c>
      <c r="AZ923" s="3" t="b">
        <f t="shared" si="2782"/>
        <v>0</v>
      </c>
    </row>
    <row r="924">
      <c r="A924" s="9" t="s">
        <v>978</v>
      </c>
      <c r="B924" s="3">
        <f t="shared" ref="B924:M924" si="2783">VALUE(MID($A924,B$1,1))</f>
        <v>1</v>
      </c>
      <c r="C924" s="3">
        <f t="shared" si="2783"/>
        <v>0</v>
      </c>
      <c r="D924" s="3">
        <f t="shared" si="2783"/>
        <v>0</v>
      </c>
      <c r="E924" s="3">
        <f t="shared" si="2783"/>
        <v>0</v>
      </c>
      <c r="F924" s="3">
        <f t="shared" si="2783"/>
        <v>1</v>
      </c>
      <c r="G924" s="3">
        <f t="shared" si="2783"/>
        <v>0</v>
      </c>
      <c r="H924" s="3">
        <f t="shared" si="2783"/>
        <v>1</v>
      </c>
      <c r="I924" s="3">
        <f t="shared" si="2783"/>
        <v>1</v>
      </c>
      <c r="J924" s="3">
        <f t="shared" si="2783"/>
        <v>1</v>
      </c>
      <c r="K924" s="3">
        <f t="shared" si="2783"/>
        <v>0</v>
      </c>
      <c r="L924" s="3">
        <f t="shared" si="2783"/>
        <v>0</v>
      </c>
      <c r="M924" s="3">
        <f t="shared" si="2783"/>
        <v>0</v>
      </c>
      <c r="AA924" s="3">
        <f t="shared" si="8"/>
        <v>2232</v>
      </c>
      <c r="AB924" s="7" t="b">
        <v>1</v>
      </c>
      <c r="AC924" s="3" t="b">
        <f t="shared" si="9"/>
        <v>0</v>
      </c>
      <c r="AD924" s="3" t="b">
        <f t="shared" ref="AD924:AN924" si="2784">AND(AC924,C924=P$15)</f>
        <v>0</v>
      </c>
      <c r="AE924" s="3" t="b">
        <f t="shared" si="2784"/>
        <v>0</v>
      </c>
      <c r="AF924" s="3" t="b">
        <f t="shared" si="2784"/>
        <v>0</v>
      </c>
      <c r="AG924" s="3" t="b">
        <f t="shared" si="2784"/>
        <v>0</v>
      </c>
      <c r="AH924" s="3" t="b">
        <f t="shared" si="2784"/>
        <v>0</v>
      </c>
      <c r="AI924" s="3" t="b">
        <f t="shared" si="2784"/>
        <v>0</v>
      </c>
      <c r="AJ924" s="3" t="b">
        <f t="shared" si="2784"/>
        <v>0</v>
      </c>
      <c r="AK924" s="3" t="b">
        <f t="shared" si="2784"/>
        <v>0</v>
      </c>
      <c r="AL924" s="3" t="b">
        <f t="shared" si="2784"/>
        <v>0</v>
      </c>
      <c r="AM924" s="3" t="b">
        <f t="shared" si="2784"/>
        <v>0</v>
      </c>
      <c r="AN924" s="8" t="b">
        <f t="shared" si="2784"/>
        <v>0</v>
      </c>
      <c r="AO924" s="10" t="b">
        <f t="shared" si="11"/>
        <v>1</v>
      </c>
      <c r="AP924" s="3" t="b">
        <f t="shared" ref="AP924:AZ924" si="2785">AND(AO924,C924=P$21)</f>
        <v>1</v>
      </c>
      <c r="AQ924" s="3" t="b">
        <f t="shared" si="2785"/>
        <v>0</v>
      </c>
      <c r="AR924" s="3" t="b">
        <f t="shared" si="2785"/>
        <v>0</v>
      </c>
      <c r="AS924" s="3" t="b">
        <f t="shared" si="2785"/>
        <v>0</v>
      </c>
      <c r="AT924" s="3" t="b">
        <f t="shared" si="2785"/>
        <v>0</v>
      </c>
      <c r="AU924" s="3" t="b">
        <f t="shared" si="2785"/>
        <v>0</v>
      </c>
      <c r="AV924" s="3" t="b">
        <f t="shared" si="2785"/>
        <v>0</v>
      </c>
      <c r="AW924" s="3" t="b">
        <f t="shared" si="2785"/>
        <v>0</v>
      </c>
      <c r="AX924" s="3" t="b">
        <f t="shared" si="2785"/>
        <v>0</v>
      </c>
      <c r="AY924" s="3" t="b">
        <f t="shared" si="2785"/>
        <v>0</v>
      </c>
      <c r="AZ924" s="3" t="b">
        <f t="shared" si="2785"/>
        <v>0</v>
      </c>
    </row>
    <row r="925">
      <c r="A925" s="9" t="s">
        <v>979</v>
      </c>
      <c r="B925" s="3">
        <f t="shared" ref="B925:M925" si="2786">VALUE(MID($A925,B$1,1))</f>
        <v>0</v>
      </c>
      <c r="C925" s="3">
        <f t="shared" si="2786"/>
        <v>0</v>
      </c>
      <c r="D925" s="3">
        <f t="shared" si="2786"/>
        <v>0</v>
      </c>
      <c r="E925" s="3">
        <f t="shared" si="2786"/>
        <v>0</v>
      </c>
      <c r="F925" s="3">
        <f t="shared" si="2786"/>
        <v>1</v>
      </c>
      <c r="G925" s="3">
        <f t="shared" si="2786"/>
        <v>0</v>
      </c>
      <c r="H925" s="3">
        <f t="shared" si="2786"/>
        <v>1</v>
      </c>
      <c r="I925" s="3">
        <f t="shared" si="2786"/>
        <v>0</v>
      </c>
      <c r="J925" s="3">
        <f t="shared" si="2786"/>
        <v>1</v>
      </c>
      <c r="K925" s="3">
        <f t="shared" si="2786"/>
        <v>0</v>
      </c>
      <c r="L925" s="3">
        <f t="shared" si="2786"/>
        <v>0</v>
      </c>
      <c r="M925" s="3">
        <f t="shared" si="2786"/>
        <v>0</v>
      </c>
      <c r="AA925" s="3">
        <f t="shared" si="8"/>
        <v>168</v>
      </c>
      <c r="AB925" s="7" t="b">
        <v>1</v>
      </c>
      <c r="AC925" s="3" t="b">
        <f t="shared" si="9"/>
        <v>1</v>
      </c>
      <c r="AD925" s="3" t="b">
        <f t="shared" ref="AD925:AN925" si="2787">AND(AC925,C925=P$15)</f>
        <v>1</v>
      </c>
      <c r="AE925" s="3" t="b">
        <f t="shared" si="2787"/>
        <v>0</v>
      </c>
      <c r="AF925" s="3" t="b">
        <f t="shared" si="2787"/>
        <v>0</v>
      </c>
      <c r="AG925" s="3" t="b">
        <f t="shared" si="2787"/>
        <v>0</v>
      </c>
      <c r="AH925" s="3" t="b">
        <f t="shared" si="2787"/>
        <v>0</v>
      </c>
      <c r="AI925" s="3" t="b">
        <f t="shared" si="2787"/>
        <v>0</v>
      </c>
      <c r="AJ925" s="3" t="b">
        <f t="shared" si="2787"/>
        <v>0</v>
      </c>
      <c r="AK925" s="3" t="b">
        <f t="shared" si="2787"/>
        <v>0</v>
      </c>
      <c r="AL925" s="3" t="b">
        <f t="shared" si="2787"/>
        <v>0</v>
      </c>
      <c r="AM925" s="3" t="b">
        <f t="shared" si="2787"/>
        <v>0</v>
      </c>
      <c r="AN925" s="8" t="b">
        <f t="shared" si="2787"/>
        <v>0</v>
      </c>
      <c r="AO925" s="10" t="b">
        <f t="shared" si="11"/>
        <v>0</v>
      </c>
      <c r="AP925" s="3" t="b">
        <f t="shared" ref="AP925:AZ925" si="2788">AND(AO925,C925=P$21)</f>
        <v>0</v>
      </c>
      <c r="AQ925" s="3" t="b">
        <f t="shared" si="2788"/>
        <v>0</v>
      </c>
      <c r="AR925" s="3" t="b">
        <f t="shared" si="2788"/>
        <v>0</v>
      </c>
      <c r="AS925" s="3" t="b">
        <f t="shared" si="2788"/>
        <v>0</v>
      </c>
      <c r="AT925" s="3" t="b">
        <f t="shared" si="2788"/>
        <v>0</v>
      </c>
      <c r="AU925" s="3" t="b">
        <f t="shared" si="2788"/>
        <v>0</v>
      </c>
      <c r="AV925" s="3" t="b">
        <f t="shared" si="2788"/>
        <v>0</v>
      </c>
      <c r="AW925" s="3" t="b">
        <f t="shared" si="2788"/>
        <v>0</v>
      </c>
      <c r="AX925" s="3" t="b">
        <f t="shared" si="2788"/>
        <v>0</v>
      </c>
      <c r="AY925" s="3" t="b">
        <f t="shared" si="2788"/>
        <v>0</v>
      </c>
      <c r="AZ925" s="3" t="b">
        <f t="shared" si="2788"/>
        <v>0</v>
      </c>
    </row>
    <row r="926">
      <c r="A926" s="9" t="s">
        <v>980</v>
      </c>
      <c r="B926" s="3">
        <f t="shared" ref="B926:M926" si="2789">VALUE(MID($A926,B$1,1))</f>
        <v>0</v>
      </c>
      <c r="C926" s="3">
        <f t="shared" si="2789"/>
        <v>0</v>
      </c>
      <c r="D926" s="3">
        <f t="shared" si="2789"/>
        <v>0</v>
      </c>
      <c r="E926" s="3">
        <f t="shared" si="2789"/>
        <v>1</v>
      </c>
      <c r="F926" s="3">
        <f t="shared" si="2789"/>
        <v>1</v>
      </c>
      <c r="G926" s="3">
        <f t="shared" si="2789"/>
        <v>0</v>
      </c>
      <c r="H926" s="3">
        <f t="shared" si="2789"/>
        <v>1</v>
      </c>
      <c r="I926" s="3">
        <f t="shared" si="2789"/>
        <v>0</v>
      </c>
      <c r="J926" s="3">
        <f t="shared" si="2789"/>
        <v>1</v>
      </c>
      <c r="K926" s="3">
        <f t="shared" si="2789"/>
        <v>1</v>
      </c>
      <c r="L926" s="3">
        <f t="shared" si="2789"/>
        <v>1</v>
      </c>
      <c r="M926" s="3">
        <f t="shared" si="2789"/>
        <v>1</v>
      </c>
      <c r="AA926" s="3">
        <f t="shared" si="8"/>
        <v>431</v>
      </c>
      <c r="AB926" s="7" t="b">
        <v>1</v>
      </c>
      <c r="AC926" s="3" t="b">
        <f t="shared" si="9"/>
        <v>1</v>
      </c>
      <c r="AD926" s="3" t="b">
        <f t="shared" ref="AD926:AN926" si="2790">AND(AC926,C926=P$15)</f>
        <v>1</v>
      </c>
      <c r="AE926" s="3" t="b">
        <f t="shared" si="2790"/>
        <v>0</v>
      </c>
      <c r="AF926" s="3" t="b">
        <f t="shared" si="2790"/>
        <v>0</v>
      </c>
      <c r="AG926" s="3" t="b">
        <f t="shared" si="2790"/>
        <v>0</v>
      </c>
      <c r="AH926" s="3" t="b">
        <f t="shared" si="2790"/>
        <v>0</v>
      </c>
      <c r="AI926" s="3" t="b">
        <f t="shared" si="2790"/>
        <v>0</v>
      </c>
      <c r="AJ926" s="3" t="b">
        <f t="shared" si="2790"/>
        <v>0</v>
      </c>
      <c r="AK926" s="3" t="b">
        <f t="shared" si="2790"/>
        <v>0</v>
      </c>
      <c r="AL926" s="3" t="b">
        <f t="shared" si="2790"/>
        <v>0</v>
      </c>
      <c r="AM926" s="3" t="b">
        <f t="shared" si="2790"/>
        <v>0</v>
      </c>
      <c r="AN926" s="8" t="b">
        <f t="shared" si="2790"/>
        <v>0</v>
      </c>
      <c r="AO926" s="10" t="b">
        <f t="shared" si="11"/>
        <v>0</v>
      </c>
      <c r="AP926" s="3" t="b">
        <f t="shared" ref="AP926:AZ926" si="2791">AND(AO926,C926=P$21)</f>
        <v>0</v>
      </c>
      <c r="AQ926" s="3" t="b">
        <f t="shared" si="2791"/>
        <v>0</v>
      </c>
      <c r="AR926" s="3" t="b">
        <f t="shared" si="2791"/>
        <v>0</v>
      </c>
      <c r="AS926" s="3" t="b">
        <f t="shared" si="2791"/>
        <v>0</v>
      </c>
      <c r="AT926" s="3" t="b">
        <f t="shared" si="2791"/>
        <v>0</v>
      </c>
      <c r="AU926" s="3" t="b">
        <f t="shared" si="2791"/>
        <v>0</v>
      </c>
      <c r="AV926" s="3" t="b">
        <f t="shared" si="2791"/>
        <v>0</v>
      </c>
      <c r="AW926" s="3" t="b">
        <f t="shared" si="2791"/>
        <v>0</v>
      </c>
      <c r="AX926" s="3" t="b">
        <f t="shared" si="2791"/>
        <v>0</v>
      </c>
      <c r="AY926" s="3" t="b">
        <f t="shared" si="2791"/>
        <v>0</v>
      </c>
      <c r="AZ926" s="3" t="b">
        <f t="shared" si="2791"/>
        <v>0</v>
      </c>
    </row>
    <row r="927">
      <c r="A927" s="9" t="s">
        <v>981</v>
      </c>
      <c r="B927" s="3">
        <f t="shared" ref="B927:M927" si="2792">VALUE(MID($A927,B$1,1))</f>
        <v>0</v>
      </c>
      <c r="C927" s="3">
        <f t="shared" si="2792"/>
        <v>1</v>
      </c>
      <c r="D927" s="3">
        <f t="shared" si="2792"/>
        <v>1</v>
      </c>
      <c r="E927" s="3">
        <f t="shared" si="2792"/>
        <v>1</v>
      </c>
      <c r="F927" s="3">
        <f t="shared" si="2792"/>
        <v>0</v>
      </c>
      <c r="G927" s="3">
        <f t="shared" si="2792"/>
        <v>0</v>
      </c>
      <c r="H927" s="3">
        <f t="shared" si="2792"/>
        <v>1</v>
      </c>
      <c r="I927" s="3">
        <f t="shared" si="2792"/>
        <v>1</v>
      </c>
      <c r="J927" s="3">
        <f t="shared" si="2792"/>
        <v>1</v>
      </c>
      <c r="K927" s="3">
        <f t="shared" si="2792"/>
        <v>1</v>
      </c>
      <c r="L927" s="3">
        <f t="shared" si="2792"/>
        <v>0</v>
      </c>
      <c r="M927" s="3">
        <f t="shared" si="2792"/>
        <v>0</v>
      </c>
      <c r="AA927" s="3">
        <f t="shared" si="8"/>
        <v>1852</v>
      </c>
      <c r="AB927" s="7" t="b">
        <v>1</v>
      </c>
      <c r="AC927" s="3" t="b">
        <f t="shared" si="9"/>
        <v>1</v>
      </c>
      <c r="AD927" s="3" t="b">
        <f t="shared" ref="AD927:AN927" si="2793">AND(AC927,C927=P$15)</f>
        <v>0</v>
      </c>
      <c r="AE927" s="3" t="b">
        <f t="shared" si="2793"/>
        <v>0</v>
      </c>
      <c r="AF927" s="3" t="b">
        <f t="shared" si="2793"/>
        <v>0</v>
      </c>
      <c r="AG927" s="3" t="b">
        <f t="shared" si="2793"/>
        <v>0</v>
      </c>
      <c r="AH927" s="3" t="b">
        <f t="shared" si="2793"/>
        <v>0</v>
      </c>
      <c r="AI927" s="3" t="b">
        <f t="shared" si="2793"/>
        <v>0</v>
      </c>
      <c r="AJ927" s="3" t="b">
        <f t="shared" si="2793"/>
        <v>0</v>
      </c>
      <c r="AK927" s="3" t="b">
        <f t="shared" si="2793"/>
        <v>0</v>
      </c>
      <c r="AL927" s="3" t="b">
        <f t="shared" si="2793"/>
        <v>0</v>
      </c>
      <c r="AM927" s="3" t="b">
        <f t="shared" si="2793"/>
        <v>0</v>
      </c>
      <c r="AN927" s="8" t="b">
        <f t="shared" si="2793"/>
        <v>0</v>
      </c>
      <c r="AO927" s="10" t="b">
        <f t="shared" si="11"/>
        <v>0</v>
      </c>
      <c r="AP927" s="3" t="b">
        <f t="shared" ref="AP927:AZ927" si="2794">AND(AO927,C927=P$21)</f>
        <v>0</v>
      </c>
      <c r="AQ927" s="3" t="b">
        <f t="shared" si="2794"/>
        <v>0</v>
      </c>
      <c r="AR927" s="3" t="b">
        <f t="shared" si="2794"/>
        <v>0</v>
      </c>
      <c r="AS927" s="3" t="b">
        <f t="shared" si="2794"/>
        <v>0</v>
      </c>
      <c r="AT927" s="3" t="b">
        <f t="shared" si="2794"/>
        <v>0</v>
      </c>
      <c r="AU927" s="3" t="b">
        <f t="shared" si="2794"/>
        <v>0</v>
      </c>
      <c r="AV927" s="3" t="b">
        <f t="shared" si="2794"/>
        <v>0</v>
      </c>
      <c r="AW927" s="3" t="b">
        <f t="shared" si="2794"/>
        <v>0</v>
      </c>
      <c r="AX927" s="3" t="b">
        <f t="shared" si="2794"/>
        <v>0</v>
      </c>
      <c r="AY927" s="3" t="b">
        <f t="shared" si="2794"/>
        <v>0</v>
      </c>
      <c r="AZ927" s="3" t="b">
        <f t="shared" si="2794"/>
        <v>0</v>
      </c>
    </row>
    <row r="928">
      <c r="A928" s="9" t="s">
        <v>982</v>
      </c>
      <c r="B928" s="3">
        <f t="shared" ref="B928:M928" si="2795">VALUE(MID($A928,B$1,1))</f>
        <v>0</v>
      </c>
      <c r="C928" s="3">
        <f t="shared" si="2795"/>
        <v>1</v>
      </c>
      <c r="D928" s="3">
        <f t="shared" si="2795"/>
        <v>0</v>
      </c>
      <c r="E928" s="3">
        <f t="shared" si="2795"/>
        <v>0</v>
      </c>
      <c r="F928" s="3">
        <f t="shared" si="2795"/>
        <v>0</v>
      </c>
      <c r="G928" s="3">
        <f t="shared" si="2795"/>
        <v>1</v>
      </c>
      <c r="H928" s="3">
        <f t="shared" si="2795"/>
        <v>1</v>
      </c>
      <c r="I928" s="3">
        <f t="shared" si="2795"/>
        <v>0</v>
      </c>
      <c r="J928" s="3">
        <f t="shared" si="2795"/>
        <v>1</v>
      </c>
      <c r="K928" s="3">
        <f t="shared" si="2795"/>
        <v>1</v>
      </c>
      <c r="L928" s="3">
        <f t="shared" si="2795"/>
        <v>1</v>
      </c>
      <c r="M928" s="3">
        <f t="shared" si="2795"/>
        <v>1</v>
      </c>
      <c r="AA928" s="3">
        <f t="shared" si="8"/>
        <v>1135</v>
      </c>
      <c r="AB928" s="7" t="b">
        <v>1</v>
      </c>
      <c r="AC928" s="3" t="b">
        <f t="shared" si="9"/>
        <v>1</v>
      </c>
      <c r="AD928" s="3" t="b">
        <f t="shared" ref="AD928:AN928" si="2796">AND(AC928,C928=P$15)</f>
        <v>0</v>
      </c>
      <c r="AE928" s="3" t="b">
        <f t="shared" si="2796"/>
        <v>0</v>
      </c>
      <c r="AF928" s="3" t="b">
        <f t="shared" si="2796"/>
        <v>0</v>
      </c>
      <c r="AG928" s="3" t="b">
        <f t="shared" si="2796"/>
        <v>0</v>
      </c>
      <c r="AH928" s="3" t="b">
        <f t="shared" si="2796"/>
        <v>0</v>
      </c>
      <c r="AI928" s="3" t="b">
        <f t="shared" si="2796"/>
        <v>0</v>
      </c>
      <c r="AJ928" s="3" t="b">
        <f t="shared" si="2796"/>
        <v>0</v>
      </c>
      <c r="AK928" s="3" t="b">
        <f t="shared" si="2796"/>
        <v>0</v>
      </c>
      <c r="AL928" s="3" t="b">
        <f t="shared" si="2796"/>
        <v>0</v>
      </c>
      <c r="AM928" s="3" t="b">
        <f t="shared" si="2796"/>
        <v>0</v>
      </c>
      <c r="AN928" s="8" t="b">
        <f t="shared" si="2796"/>
        <v>0</v>
      </c>
      <c r="AO928" s="10" t="b">
        <f t="shared" si="11"/>
        <v>0</v>
      </c>
      <c r="AP928" s="3" t="b">
        <f t="shared" ref="AP928:AZ928" si="2797">AND(AO928,C928=P$21)</f>
        <v>0</v>
      </c>
      <c r="AQ928" s="3" t="b">
        <f t="shared" si="2797"/>
        <v>0</v>
      </c>
      <c r="AR928" s="3" t="b">
        <f t="shared" si="2797"/>
        <v>0</v>
      </c>
      <c r="AS928" s="3" t="b">
        <f t="shared" si="2797"/>
        <v>0</v>
      </c>
      <c r="AT928" s="3" t="b">
        <f t="shared" si="2797"/>
        <v>0</v>
      </c>
      <c r="AU928" s="3" t="b">
        <f t="shared" si="2797"/>
        <v>0</v>
      </c>
      <c r="AV928" s="3" t="b">
        <f t="shared" si="2797"/>
        <v>0</v>
      </c>
      <c r="AW928" s="3" t="b">
        <f t="shared" si="2797"/>
        <v>0</v>
      </c>
      <c r="AX928" s="3" t="b">
        <f t="shared" si="2797"/>
        <v>0</v>
      </c>
      <c r="AY928" s="3" t="b">
        <f t="shared" si="2797"/>
        <v>0</v>
      </c>
      <c r="AZ928" s="3" t="b">
        <f t="shared" si="2797"/>
        <v>0</v>
      </c>
    </row>
    <row r="929">
      <c r="A929" s="9" t="s">
        <v>983</v>
      </c>
      <c r="B929" s="3">
        <f t="shared" ref="B929:M929" si="2798">VALUE(MID($A929,B$1,1))</f>
        <v>1</v>
      </c>
      <c r="C929" s="3">
        <f t="shared" si="2798"/>
        <v>0</v>
      </c>
      <c r="D929" s="3">
        <f t="shared" si="2798"/>
        <v>0</v>
      </c>
      <c r="E929" s="3">
        <f t="shared" si="2798"/>
        <v>0</v>
      </c>
      <c r="F929" s="3">
        <f t="shared" si="2798"/>
        <v>1</v>
      </c>
      <c r="G929" s="3">
        <f t="shared" si="2798"/>
        <v>1</v>
      </c>
      <c r="H929" s="3">
        <f t="shared" si="2798"/>
        <v>1</v>
      </c>
      <c r="I929" s="3">
        <f t="shared" si="2798"/>
        <v>0</v>
      </c>
      <c r="J929" s="3">
        <f t="shared" si="2798"/>
        <v>0</v>
      </c>
      <c r="K929" s="3">
        <f t="shared" si="2798"/>
        <v>0</v>
      </c>
      <c r="L929" s="3">
        <f t="shared" si="2798"/>
        <v>1</v>
      </c>
      <c r="M929" s="3">
        <f t="shared" si="2798"/>
        <v>1</v>
      </c>
      <c r="AA929" s="3">
        <f t="shared" si="8"/>
        <v>2275</v>
      </c>
      <c r="AB929" s="7" t="b">
        <v>1</v>
      </c>
      <c r="AC929" s="3" t="b">
        <f t="shared" si="9"/>
        <v>0</v>
      </c>
      <c r="AD929" s="3" t="b">
        <f t="shared" ref="AD929:AN929" si="2799">AND(AC929,C929=P$15)</f>
        <v>0</v>
      </c>
      <c r="AE929" s="3" t="b">
        <f t="shared" si="2799"/>
        <v>0</v>
      </c>
      <c r="AF929" s="3" t="b">
        <f t="shared" si="2799"/>
        <v>0</v>
      </c>
      <c r="AG929" s="3" t="b">
        <f t="shared" si="2799"/>
        <v>0</v>
      </c>
      <c r="AH929" s="3" t="b">
        <f t="shared" si="2799"/>
        <v>0</v>
      </c>
      <c r="AI929" s="3" t="b">
        <f t="shared" si="2799"/>
        <v>0</v>
      </c>
      <c r="AJ929" s="3" t="b">
        <f t="shared" si="2799"/>
        <v>0</v>
      </c>
      <c r="AK929" s="3" t="b">
        <f t="shared" si="2799"/>
        <v>0</v>
      </c>
      <c r="AL929" s="3" t="b">
        <f t="shared" si="2799"/>
        <v>0</v>
      </c>
      <c r="AM929" s="3" t="b">
        <f t="shared" si="2799"/>
        <v>0</v>
      </c>
      <c r="AN929" s="8" t="b">
        <f t="shared" si="2799"/>
        <v>0</v>
      </c>
      <c r="AO929" s="10" t="b">
        <f t="shared" si="11"/>
        <v>1</v>
      </c>
      <c r="AP929" s="3" t="b">
        <f t="shared" ref="AP929:AZ929" si="2800">AND(AO929,C929=P$21)</f>
        <v>1</v>
      </c>
      <c r="AQ929" s="3" t="b">
        <f t="shared" si="2800"/>
        <v>0</v>
      </c>
      <c r="AR929" s="3" t="b">
        <f t="shared" si="2800"/>
        <v>0</v>
      </c>
      <c r="AS929" s="3" t="b">
        <f t="shared" si="2800"/>
        <v>0</v>
      </c>
      <c r="AT929" s="3" t="b">
        <f t="shared" si="2800"/>
        <v>0</v>
      </c>
      <c r="AU929" s="3" t="b">
        <f t="shared" si="2800"/>
        <v>0</v>
      </c>
      <c r="AV929" s="3" t="b">
        <f t="shared" si="2800"/>
        <v>0</v>
      </c>
      <c r="AW929" s="3" t="b">
        <f t="shared" si="2800"/>
        <v>0</v>
      </c>
      <c r="AX929" s="3" t="b">
        <f t="shared" si="2800"/>
        <v>0</v>
      </c>
      <c r="AY929" s="3" t="b">
        <f t="shared" si="2800"/>
        <v>0</v>
      </c>
      <c r="AZ929" s="3" t="b">
        <f t="shared" si="2800"/>
        <v>0</v>
      </c>
    </row>
    <row r="930">
      <c r="A930" s="9" t="s">
        <v>984</v>
      </c>
      <c r="B930" s="3">
        <f t="shared" ref="B930:M930" si="2801">VALUE(MID($A930,B$1,1))</f>
        <v>1</v>
      </c>
      <c r="C930" s="3">
        <f t="shared" si="2801"/>
        <v>0</v>
      </c>
      <c r="D930" s="3">
        <f t="shared" si="2801"/>
        <v>0</v>
      </c>
      <c r="E930" s="3">
        <f t="shared" si="2801"/>
        <v>1</v>
      </c>
      <c r="F930" s="3">
        <f t="shared" si="2801"/>
        <v>0</v>
      </c>
      <c r="G930" s="3">
        <f t="shared" si="2801"/>
        <v>0</v>
      </c>
      <c r="H930" s="3">
        <f t="shared" si="2801"/>
        <v>1</v>
      </c>
      <c r="I930" s="3">
        <f t="shared" si="2801"/>
        <v>1</v>
      </c>
      <c r="J930" s="3">
        <f t="shared" si="2801"/>
        <v>1</v>
      </c>
      <c r="K930" s="3">
        <f t="shared" si="2801"/>
        <v>1</v>
      </c>
      <c r="L930" s="3">
        <f t="shared" si="2801"/>
        <v>1</v>
      </c>
      <c r="M930" s="3">
        <f t="shared" si="2801"/>
        <v>0</v>
      </c>
      <c r="AA930" s="3">
        <f t="shared" si="8"/>
        <v>2366</v>
      </c>
      <c r="AB930" s="7" t="b">
        <v>1</v>
      </c>
      <c r="AC930" s="3" t="b">
        <f t="shared" si="9"/>
        <v>0</v>
      </c>
      <c r="AD930" s="3" t="b">
        <f t="shared" ref="AD930:AN930" si="2802">AND(AC930,C930=P$15)</f>
        <v>0</v>
      </c>
      <c r="AE930" s="3" t="b">
        <f t="shared" si="2802"/>
        <v>0</v>
      </c>
      <c r="AF930" s="3" t="b">
        <f t="shared" si="2802"/>
        <v>0</v>
      </c>
      <c r="AG930" s="3" t="b">
        <f t="shared" si="2802"/>
        <v>0</v>
      </c>
      <c r="AH930" s="3" t="b">
        <f t="shared" si="2802"/>
        <v>0</v>
      </c>
      <c r="AI930" s="3" t="b">
        <f t="shared" si="2802"/>
        <v>0</v>
      </c>
      <c r="AJ930" s="3" t="b">
        <f t="shared" si="2802"/>
        <v>0</v>
      </c>
      <c r="AK930" s="3" t="b">
        <f t="shared" si="2802"/>
        <v>0</v>
      </c>
      <c r="AL930" s="3" t="b">
        <f t="shared" si="2802"/>
        <v>0</v>
      </c>
      <c r="AM930" s="3" t="b">
        <f t="shared" si="2802"/>
        <v>0</v>
      </c>
      <c r="AN930" s="8" t="b">
        <f t="shared" si="2802"/>
        <v>0</v>
      </c>
      <c r="AO930" s="10" t="b">
        <f t="shared" si="11"/>
        <v>1</v>
      </c>
      <c r="AP930" s="3" t="b">
        <f t="shared" ref="AP930:AZ930" si="2803">AND(AO930,C930=P$21)</f>
        <v>1</v>
      </c>
      <c r="AQ930" s="3" t="b">
        <f t="shared" si="2803"/>
        <v>0</v>
      </c>
      <c r="AR930" s="3" t="b">
        <f t="shared" si="2803"/>
        <v>0</v>
      </c>
      <c r="AS930" s="3" t="b">
        <f t="shared" si="2803"/>
        <v>0</v>
      </c>
      <c r="AT930" s="3" t="b">
        <f t="shared" si="2803"/>
        <v>0</v>
      </c>
      <c r="AU930" s="3" t="b">
        <f t="shared" si="2803"/>
        <v>0</v>
      </c>
      <c r="AV930" s="3" t="b">
        <f t="shared" si="2803"/>
        <v>0</v>
      </c>
      <c r="AW930" s="3" t="b">
        <f t="shared" si="2803"/>
        <v>0</v>
      </c>
      <c r="AX930" s="3" t="b">
        <f t="shared" si="2803"/>
        <v>0</v>
      </c>
      <c r="AY930" s="3" t="b">
        <f t="shared" si="2803"/>
        <v>0</v>
      </c>
      <c r="AZ930" s="3" t="b">
        <f t="shared" si="2803"/>
        <v>0</v>
      </c>
    </row>
    <row r="931">
      <c r="A931" s="9" t="s">
        <v>985</v>
      </c>
      <c r="B931" s="3">
        <f t="shared" ref="B931:M931" si="2804">VALUE(MID($A931,B$1,1))</f>
        <v>0</v>
      </c>
      <c r="C931" s="3">
        <f t="shared" si="2804"/>
        <v>1</v>
      </c>
      <c r="D931" s="3">
        <f t="shared" si="2804"/>
        <v>0</v>
      </c>
      <c r="E931" s="3">
        <f t="shared" si="2804"/>
        <v>1</v>
      </c>
      <c r="F931" s="3">
        <f t="shared" si="2804"/>
        <v>0</v>
      </c>
      <c r="G931" s="3">
        <f t="shared" si="2804"/>
        <v>0</v>
      </c>
      <c r="H931" s="3">
        <f t="shared" si="2804"/>
        <v>0</v>
      </c>
      <c r="I931" s="3">
        <f t="shared" si="2804"/>
        <v>1</v>
      </c>
      <c r="J931" s="3">
        <f t="shared" si="2804"/>
        <v>1</v>
      </c>
      <c r="K931" s="3">
        <f t="shared" si="2804"/>
        <v>1</v>
      </c>
      <c r="L931" s="3">
        <f t="shared" si="2804"/>
        <v>0</v>
      </c>
      <c r="M931" s="3">
        <f t="shared" si="2804"/>
        <v>1</v>
      </c>
      <c r="AA931" s="3">
        <f t="shared" si="8"/>
        <v>1309</v>
      </c>
      <c r="AB931" s="7" t="b">
        <v>1</v>
      </c>
      <c r="AC931" s="3" t="b">
        <f t="shared" si="9"/>
        <v>1</v>
      </c>
      <c r="AD931" s="3" t="b">
        <f t="shared" ref="AD931:AN931" si="2805">AND(AC931,C931=P$15)</f>
        <v>0</v>
      </c>
      <c r="AE931" s="3" t="b">
        <f t="shared" si="2805"/>
        <v>0</v>
      </c>
      <c r="AF931" s="3" t="b">
        <f t="shared" si="2805"/>
        <v>0</v>
      </c>
      <c r="AG931" s="3" t="b">
        <f t="shared" si="2805"/>
        <v>0</v>
      </c>
      <c r="AH931" s="3" t="b">
        <f t="shared" si="2805"/>
        <v>0</v>
      </c>
      <c r="AI931" s="3" t="b">
        <f t="shared" si="2805"/>
        <v>0</v>
      </c>
      <c r="AJ931" s="3" t="b">
        <f t="shared" si="2805"/>
        <v>0</v>
      </c>
      <c r="AK931" s="3" t="b">
        <f t="shared" si="2805"/>
        <v>0</v>
      </c>
      <c r="AL931" s="3" t="b">
        <f t="shared" si="2805"/>
        <v>0</v>
      </c>
      <c r="AM931" s="3" t="b">
        <f t="shared" si="2805"/>
        <v>0</v>
      </c>
      <c r="AN931" s="8" t="b">
        <f t="shared" si="2805"/>
        <v>0</v>
      </c>
      <c r="AO931" s="10" t="b">
        <f t="shared" si="11"/>
        <v>0</v>
      </c>
      <c r="AP931" s="3" t="b">
        <f t="shared" ref="AP931:AZ931" si="2806">AND(AO931,C931=P$21)</f>
        <v>0</v>
      </c>
      <c r="AQ931" s="3" t="b">
        <f t="shared" si="2806"/>
        <v>0</v>
      </c>
      <c r="AR931" s="3" t="b">
        <f t="shared" si="2806"/>
        <v>0</v>
      </c>
      <c r="AS931" s="3" t="b">
        <f t="shared" si="2806"/>
        <v>0</v>
      </c>
      <c r="AT931" s="3" t="b">
        <f t="shared" si="2806"/>
        <v>0</v>
      </c>
      <c r="AU931" s="3" t="b">
        <f t="shared" si="2806"/>
        <v>0</v>
      </c>
      <c r="AV931" s="3" t="b">
        <f t="shared" si="2806"/>
        <v>0</v>
      </c>
      <c r="AW931" s="3" t="b">
        <f t="shared" si="2806"/>
        <v>0</v>
      </c>
      <c r="AX931" s="3" t="b">
        <f t="shared" si="2806"/>
        <v>0</v>
      </c>
      <c r="AY931" s="3" t="b">
        <f t="shared" si="2806"/>
        <v>0</v>
      </c>
      <c r="AZ931" s="3" t="b">
        <f t="shared" si="2806"/>
        <v>0</v>
      </c>
    </row>
    <row r="932">
      <c r="A932" s="9" t="s">
        <v>986</v>
      </c>
      <c r="B932" s="3">
        <f t="shared" ref="B932:M932" si="2807">VALUE(MID($A932,B$1,1))</f>
        <v>1</v>
      </c>
      <c r="C932" s="3">
        <f t="shared" si="2807"/>
        <v>0</v>
      </c>
      <c r="D932" s="3">
        <f t="shared" si="2807"/>
        <v>1</v>
      </c>
      <c r="E932" s="3">
        <f t="shared" si="2807"/>
        <v>1</v>
      </c>
      <c r="F932" s="3">
        <f t="shared" si="2807"/>
        <v>0</v>
      </c>
      <c r="G932" s="3">
        <f t="shared" si="2807"/>
        <v>0</v>
      </c>
      <c r="H932" s="3">
        <f t="shared" si="2807"/>
        <v>1</v>
      </c>
      <c r="I932" s="3">
        <f t="shared" si="2807"/>
        <v>0</v>
      </c>
      <c r="J932" s="3">
        <f t="shared" si="2807"/>
        <v>1</v>
      </c>
      <c r="K932" s="3">
        <f t="shared" si="2807"/>
        <v>1</v>
      </c>
      <c r="L932" s="3">
        <f t="shared" si="2807"/>
        <v>0</v>
      </c>
      <c r="M932" s="3">
        <f t="shared" si="2807"/>
        <v>1</v>
      </c>
      <c r="AA932" s="3">
        <f t="shared" si="8"/>
        <v>2861</v>
      </c>
      <c r="AB932" s="7" t="b">
        <v>1</v>
      </c>
      <c r="AC932" s="3" t="b">
        <f t="shared" si="9"/>
        <v>0</v>
      </c>
      <c r="AD932" s="3" t="b">
        <f t="shared" ref="AD932:AN932" si="2808">AND(AC932,C932=P$15)</f>
        <v>0</v>
      </c>
      <c r="AE932" s="3" t="b">
        <f t="shared" si="2808"/>
        <v>0</v>
      </c>
      <c r="AF932" s="3" t="b">
        <f t="shared" si="2808"/>
        <v>0</v>
      </c>
      <c r="AG932" s="3" t="b">
        <f t="shared" si="2808"/>
        <v>0</v>
      </c>
      <c r="AH932" s="3" t="b">
        <f t="shared" si="2808"/>
        <v>0</v>
      </c>
      <c r="AI932" s="3" t="b">
        <f t="shared" si="2808"/>
        <v>0</v>
      </c>
      <c r="AJ932" s="3" t="b">
        <f t="shared" si="2808"/>
        <v>0</v>
      </c>
      <c r="AK932" s="3" t="b">
        <f t="shared" si="2808"/>
        <v>0</v>
      </c>
      <c r="AL932" s="3" t="b">
        <f t="shared" si="2808"/>
        <v>0</v>
      </c>
      <c r="AM932" s="3" t="b">
        <f t="shared" si="2808"/>
        <v>0</v>
      </c>
      <c r="AN932" s="8" t="b">
        <f t="shared" si="2808"/>
        <v>0</v>
      </c>
      <c r="AO932" s="10" t="b">
        <f t="shared" si="11"/>
        <v>1</v>
      </c>
      <c r="AP932" s="3" t="b">
        <f t="shared" ref="AP932:AZ932" si="2809">AND(AO932,C932=P$21)</f>
        <v>1</v>
      </c>
      <c r="AQ932" s="3" t="b">
        <f t="shared" si="2809"/>
        <v>1</v>
      </c>
      <c r="AR932" s="3" t="b">
        <f t="shared" si="2809"/>
        <v>0</v>
      </c>
      <c r="AS932" s="3" t="b">
        <f t="shared" si="2809"/>
        <v>0</v>
      </c>
      <c r="AT932" s="3" t="b">
        <f t="shared" si="2809"/>
        <v>0</v>
      </c>
      <c r="AU932" s="3" t="b">
        <f t="shared" si="2809"/>
        <v>0</v>
      </c>
      <c r="AV932" s="3" t="b">
        <f t="shared" si="2809"/>
        <v>0</v>
      </c>
      <c r="AW932" s="3" t="b">
        <f t="shared" si="2809"/>
        <v>0</v>
      </c>
      <c r="AX932" s="3" t="b">
        <f t="shared" si="2809"/>
        <v>0</v>
      </c>
      <c r="AY932" s="3" t="b">
        <f t="shared" si="2809"/>
        <v>0</v>
      </c>
      <c r="AZ932" s="3" t="b">
        <f t="shared" si="2809"/>
        <v>0</v>
      </c>
    </row>
    <row r="933">
      <c r="A933" s="9" t="s">
        <v>987</v>
      </c>
      <c r="B933" s="3">
        <f t="shared" ref="B933:M933" si="2810">VALUE(MID($A933,B$1,1))</f>
        <v>0</v>
      </c>
      <c r="C933" s="3">
        <f t="shared" si="2810"/>
        <v>0</v>
      </c>
      <c r="D933" s="3">
        <f t="shared" si="2810"/>
        <v>1</v>
      </c>
      <c r="E933" s="3">
        <f t="shared" si="2810"/>
        <v>1</v>
      </c>
      <c r="F933" s="3">
        <f t="shared" si="2810"/>
        <v>1</v>
      </c>
      <c r="G933" s="3">
        <f t="shared" si="2810"/>
        <v>1</v>
      </c>
      <c r="H933" s="3">
        <f t="shared" si="2810"/>
        <v>1</v>
      </c>
      <c r="I933" s="3">
        <f t="shared" si="2810"/>
        <v>0</v>
      </c>
      <c r="J933" s="3">
        <f t="shared" si="2810"/>
        <v>1</v>
      </c>
      <c r="K933" s="3">
        <f t="shared" si="2810"/>
        <v>0</v>
      </c>
      <c r="L933" s="3">
        <f t="shared" si="2810"/>
        <v>0</v>
      </c>
      <c r="M933" s="3">
        <f t="shared" si="2810"/>
        <v>0</v>
      </c>
      <c r="AA933" s="3">
        <f t="shared" si="8"/>
        <v>1000</v>
      </c>
      <c r="AB933" s="7" t="b">
        <v>1</v>
      </c>
      <c r="AC933" s="3" t="b">
        <f t="shared" si="9"/>
        <v>1</v>
      </c>
      <c r="AD933" s="3" t="b">
        <f t="shared" ref="AD933:AN933" si="2811">AND(AC933,C933=P$15)</f>
        <v>1</v>
      </c>
      <c r="AE933" s="3" t="b">
        <f t="shared" si="2811"/>
        <v>1</v>
      </c>
      <c r="AF933" s="3" t="b">
        <f t="shared" si="2811"/>
        <v>1</v>
      </c>
      <c r="AG933" s="3" t="b">
        <f t="shared" si="2811"/>
        <v>0</v>
      </c>
      <c r="AH933" s="3" t="b">
        <f t="shared" si="2811"/>
        <v>0</v>
      </c>
      <c r="AI933" s="3" t="b">
        <f t="shared" si="2811"/>
        <v>0</v>
      </c>
      <c r="AJ933" s="3" t="b">
        <f t="shared" si="2811"/>
        <v>0</v>
      </c>
      <c r="AK933" s="3" t="b">
        <f t="shared" si="2811"/>
        <v>0</v>
      </c>
      <c r="AL933" s="3" t="b">
        <f t="shared" si="2811"/>
        <v>0</v>
      </c>
      <c r="AM933" s="3" t="b">
        <f t="shared" si="2811"/>
        <v>0</v>
      </c>
      <c r="AN933" s="8" t="b">
        <f t="shared" si="2811"/>
        <v>0</v>
      </c>
      <c r="AO933" s="10" t="b">
        <f t="shared" si="11"/>
        <v>0</v>
      </c>
      <c r="AP933" s="3" t="b">
        <f t="shared" ref="AP933:AZ933" si="2812">AND(AO933,C933=P$21)</f>
        <v>0</v>
      </c>
      <c r="AQ933" s="3" t="b">
        <f t="shared" si="2812"/>
        <v>0</v>
      </c>
      <c r="AR933" s="3" t="b">
        <f t="shared" si="2812"/>
        <v>0</v>
      </c>
      <c r="AS933" s="3" t="b">
        <f t="shared" si="2812"/>
        <v>0</v>
      </c>
      <c r="AT933" s="3" t="b">
        <f t="shared" si="2812"/>
        <v>0</v>
      </c>
      <c r="AU933" s="3" t="b">
        <f t="shared" si="2812"/>
        <v>0</v>
      </c>
      <c r="AV933" s="3" t="b">
        <f t="shared" si="2812"/>
        <v>0</v>
      </c>
      <c r="AW933" s="3" t="b">
        <f t="shared" si="2812"/>
        <v>0</v>
      </c>
      <c r="AX933" s="3" t="b">
        <f t="shared" si="2812"/>
        <v>0</v>
      </c>
      <c r="AY933" s="3" t="b">
        <f t="shared" si="2812"/>
        <v>0</v>
      </c>
      <c r="AZ933" s="3" t="b">
        <f t="shared" si="2812"/>
        <v>0</v>
      </c>
    </row>
    <row r="934">
      <c r="A934" s="9" t="s">
        <v>988</v>
      </c>
      <c r="B934" s="3">
        <f t="shared" ref="B934:M934" si="2813">VALUE(MID($A934,B$1,1))</f>
        <v>1</v>
      </c>
      <c r="C934" s="3">
        <f t="shared" si="2813"/>
        <v>1</v>
      </c>
      <c r="D934" s="3">
        <f t="shared" si="2813"/>
        <v>1</v>
      </c>
      <c r="E934" s="3">
        <f t="shared" si="2813"/>
        <v>1</v>
      </c>
      <c r="F934" s="3">
        <f t="shared" si="2813"/>
        <v>1</v>
      </c>
      <c r="G934" s="3">
        <f t="shared" si="2813"/>
        <v>0</v>
      </c>
      <c r="H934" s="3">
        <f t="shared" si="2813"/>
        <v>1</v>
      </c>
      <c r="I934" s="3">
        <f t="shared" si="2813"/>
        <v>0</v>
      </c>
      <c r="J934" s="3">
        <f t="shared" si="2813"/>
        <v>1</v>
      </c>
      <c r="K934" s="3">
        <f t="shared" si="2813"/>
        <v>0</v>
      </c>
      <c r="L934" s="3">
        <f t="shared" si="2813"/>
        <v>0</v>
      </c>
      <c r="M934" s="3">
        <f t="shared" si="2813"/>
        <v>1</v>
      </c>
      <c r="AA934" s="3">
        <f t="shared" si="8"/>
        <v>4009</v>
      </c>
      <c r="AB934" s="7" t="b">
        <v>1</v>
      </c>
      <c r="AC934" s="3" t="b">
        <f t="shared" si="9"/>
        <v>0</v>
      </c>
      <c r="AD934" s="3" t="b">
        <f t="shared" ref="AD934:AN934" si="2814">AND(AC934,C934=P$15)</f>
        <v>0</v>
      </c>
      <c r="AE934" s="3" t="b">
        <f t="shared" si="2814"/>
        <v>0</v>
      </c>
      <c r="AF934" s="3" t="b">
        <f t="shared" si="2814"/>
        <v>0</v>
      </c>
      <c r="AG934" s="3" t="b">
        <f t="shared" si="2814"/>
        <v>0</v>
      </c>
      <c r="AH934" s="3" t="b">
        <f t="shared" si="2814"/>
        <v>0</v>
      </c>
      <c r="AI934" s="3" t="b">
        <f t="shared" si="2814"/>
        <v>0</v>
      </c>
      <c r="AJ934" s="3" t="b">
        <f t="shared" si="2814"/>
        <v>0</v>
      </c>
      <c r="AK934" s="3" t="b">
        <f t="shared" si="2814"/>
        <v>0</v>
      </c>
      <c r="AL934" s="3" t="b">
        <f t="shared" si="2814"/>
        <v>0</v>
      </c>
      <c r="AM934" s="3" t="b">
        <f t="shared" si="2814"/>
        <v>0</v>
      </c>
      <c r="AN934" s="8" t="b">
        <f t="shared" si="2814"/>
        <v>0</v>
      </c>
      <c r="AO934" s="10" t="b">
        <f t="shared" si="11"/>
        <v>1</v>
      </c>
      <c r="AP934" s="3" t="b">
        <f t="shared" ref="AP934:AZ934" si="2815">AND(AO934,C934=P$21)</f>
        <v>0</v>
      </c>
      <c r="AQ934" s="3" t="b">
        <f t="shared" si="2815"/>
        <v>0</v>
      </c>
      <c r="AR934" s="3" t="b">
        <f t="shared" si="2815"/>
        <v>0</v>
      </c>
      <c r="AS934" s="3" t="b">
        <f t="shared" si="2815"/>
        <v>0</v>
      </c>
      <c r="AT934" s="3" t="b">
        <f t="shared" si="2815"/>
        <v>0</v>
      </c>
      <c r="AU934" s="3" t="b">
        <f t="shared" si="2815"/>
        <v>0</v>
      </c>
      <c r="AV934" s="3" t="b">
        <f t="shared" si="2815"/>
        <v>0</v>
      </c>
      <c r="AW934" s="3" t="b">
        <f t="shared" si="2815"/>
        <v>0</v>
      </c>
      <c r="AX934" s="3" t="b">
        <f t="shared" si="2815"/>
        <v>0</v>
      </c>
      <c r="AY934" s="3" t="b">
        <f t="shared" si="2815"/>
        <v>0</v>
      </c>
      <c r="AZ934" s="3" t="b">
        <f t="shared" si="2815"/>
        <v>0</v>
      </c>
    </row>
    <row r="935">
      <c r="A935" s="9" t="s">
        <v>989</v>
      </c>
      <c r="B935" s="3">
        <f t="shared" ref="B935:M935" si="2816">VALUE(MID($A935,B$1,1))</f>
        <v>1</v>
      </c>
      <c r="C935" s="3">
        <f t="shared" si="2816"/>
        <v>1</v>
      </c>
      <c r="D935" s="3">
        <f t="shared" si="2816"/>
        <v>0</v>
      </c>
      <c r="E935" s="3">
        <f t="shared" si="2816"/>
        <v>1</v>
      </c>
      <c r="F935" s="3">
        <f t="shared" si="2816"/>
        <v>0</v>
      </c>
      <c r="G935" s="3">
        <f t="shared" si="2816"/>
        <v>0</v>
      </c>
      <c r="H935" s="3">
        <f t="shared" si="2816"/>
        <v>0</v>
      </c>
      <c r="I935" s="3">
        <f t="shared" si="2816"/>
        <v>0</v>
      </c>
      <c r="J935" s="3">
        <f t="shared" si="2816"/>
        <v>0</v>
      </c>
      <c r="K935" s="3">
        <f t="shared" si="2816"/>
        <v>0</v>
      </c>
      <c r="L935" s="3">
        <f t="shared" si="2816"/>
        <v>1</v>
      </c>
      <c r="M935" s="3">
        <f t="shared" si="2816"/>
        <v>0</v>
      </c>
      <c r="AA935" s="3">
        <f t="shared" si="8"/>
        <v>3330</v>
      </c>
      <c r="AB935" s="7" t="b">
        <v>1</v>
      </c>
      <c r="AC935" s="3" t="b">
        <f t="shared" si="9"/>
        <v>0</v>
      </c>
      <c r="AD935" s="3" t="b">
        <f t="shared" ref="AD935:AN935" si="2817">AND(AC935,C935=P$15)</f>
        <v>0</v>
      </c>
      <c r="AE935" s="3" t="b">
        <f t="shared" si="2817"/>
        <v>0</v>
      </c>
      <c r="AF935" s="3" t="b">
        <f t="shared" si="2817"/>
        <v>0</v>
      </c>
      <c r="AG935" s="3" t="b">
        <f t="shared" si="2817"/>
        <v>0</v>
      </c>
      <c r="AH935" s="3" t="b">
        <f t="shared" si="2817"/>
        <v>0</v>
      </c>
      <c r="AI935" s="3" t="b">
        <f t="shared" si="2817"/>
        <v>0</v>
      </c>
      <c r="AJ935" s="3" t="b">
        <f t="shared" si="2817"/>
        <v>0</v>
      </c>
      <c r="AK935" s="3" t="b">
        <f t="shared" si="2817"/>
        <v>0</v>
      </c>
      <c r="AL935" s="3" t="b">
        <f t="shared" si="2817"/>
        <v>0</v>
      </c>
      <c r="AM935" s="3" t="b">
        <f t="shared" si="2817"/>
        <v>0</v>
      </c>
      <c r="AN935" s="8" t="b">
        <f t="shared" si="2817"/>
        <v>0</v>
      </c>
      <c r="AO935" s="10" t="b">
        <f t="shared" si="11"/>
        <v>1</v>
      </c>
      <c r="AP935" s="3" t="b">
        <f t="shared" ref="AP935:AZ935" si="2818">AND(AO935,C935=P$21)</f>
        <v>0</v>
      </c>
      <c r="AQ935" s="3" t="b">
        <f t="shared" si="2818"/>
        <v>0</v>
      </c>
      <c r="AR935" s="3" t="b">
        <f t="shared" si="2818"/>
        <v>0</v>
      </c>
      <c r="AS935" s="3" t="b">
        <f t="shared" si="2818"/>
        <v>0</v>
      </c>
      <c r="AT935" s="3" t="b">
        <f t="shared" si="2818"/>
        <v>0</v>
      </c>
      <c r="AU935" s="3" t="b">
        <f t="shared" si="2818"/>
        <v>0</v>
      </c>
      <c r="AV935" s="3" t="b">
        <f t="shared" si="2818"/>
        <v>0</v>
      </c>
      <c r="AW935" s="3" t="b">
        <f t="shared" si="2818"/>
        <v>0</v>
      </c>
      <c r="AX935" s="3" t="b">
        <f t="shared" si="2818"/>
        <v>0</v>
      </c>
      <c r="AY935" s="3" t="b">
        <f t="shared" si="2818"/>
        <v>0</v>
      </c>
      <c r="AZ935" s="3" t="b">
        <f t="shared" si="2818"/>
        <v>0</v>
      </c>
    </row>
    <row r="936">
      <c r="A936" s="9" t="s">
        <v>990</v>
      </c>
      <c r="B936" s="3">
        <f t="shared" ref="B936:M936" si="2819">VALUE(MID($A936,B$1,1))</f>
        <v>0</v>
      </c>
      <c r="C936" s="3">
        <f t="shared" si="2819"/>
        <v>0</v>
      </c>
      <c r="D936" s="3">
        <f t="shared" si="2819"/>
        <v>1</v>
      </c>
      <c r="E936" s="3">
        <f t="shared" si="2819"/>
        <v>0</v>
      </c>
      <c r="F936" s="3">
        <f t="shared" si="2819"/>
        <v>1</v>
      </c>
      <c r="G936" s="3">
        <f t="shared" si="2819"/>
        <v>0</v>
      </c>
      <c r="H936" s="3">
        <f t="shared" si="2819"/>
        <v>1</v>
      </c>
      <c r="I936" s="3">
        <f t="shared" si="2819"/>
        <v>0</v>
      </c>
      <c r="J936" s="3">
        <f t="shared" si="2819"/>
        <v>1</v>
      </c>
      <c r="K936" s="3">
        <f t="shared" si="2819"/>
        <v>1</v>
      </c>
      <c r="L936" s="3">
        <f t="shared" si="2819"/>
        <v>1</v>
      </c>
      <c r="M936" s="3">
        <f t="shared" si="2819"/>
        <v>1</v>
      </c>
      <c r="AA936" s="3">
        <f t="shared" si="8"/>
        <v>687</v>
      </c>
      <c r="AB936" s="7" t="b">
        <v>1</v>
      </c>
      <c r="AC936" s="3" t="b">
        <f t="shared" si="9"/>
        <v>1</v>
      </c>
      <c r="AD936" s="3" t="b">
        <f t="shared" ref="AD936:AN936" si="2820">AND(AC936,C936=P$15)</f>
        <v>1</v>
      </c>
      <c r="AE936" s="3" t="b">
        <f t="shared" si="2820"/>
        <v>1</v>
      </c>
      <c r="AF936" s="3" t="b">
        <f t="shared" si="2820"/>
        <v>0</v>
      </c>
      <c r="AG936" s="3" t="b">
        <f t="shared" si="2820"/>
        <v>0</v>
      </c>
      <c r="AH936" s="3" t="b">
        <f t="shared" si="2820"/>
        <v>0</v>
      </c>
      <c r="AI936" s="3" t="b">
        <f t="shared" si="2820"/>
        <v>0</v>
      </c>
      <c r="AJ936" s="3" t="b">
        <f t="shared" si="2820"/>
        <v>0</v>
      </c>
      <c r="AK936" s="3" t="b">
        <f t="shared" si="2820"/>
        <v>0</v>
      </c>
      <c r="AL936" s="3" t="b">
        <f t="shared" si="2820"/>
        <v>0</v>
      </c>
      <c r="AM936" s="3" t="b">
        <f t="shared" si="2820"/>
        <v>0</v>
      </c>
      <c r="AN936" s="8" t="b">
        <f t="shared" si="2820"/>
        <v>0</v>
      </c>
      <c r="AO936" s="10" t="b">
        <f t="shared" si="11"/>
        <v>0</v>
      </c>
      <c r="AP936" s="3" t="b">
        <f t="shared" ref="AP936:AZ936" si="2821">AND(AO936,C936=P$21)</f>
        <v>0</v>
      </c>
      <c r="AQ936" s="3" t="b">
        <f t="shared" si="2821"/>
        <v>0</v>
      </c>
      <c r="AR936" s="3" t="b">
        <f t="shared" si="2821"/>
        <v>0</v>
      </c>
      <c r="AS936" s="3" t="b">
        <f t="shared" si="2821"/>
        <v>0</v>
      </c>
      <c r="AT936" s="3" t="b">
        <f t="shared" si="2821"/>
        <v>0</v>
      </c>
      <c r="AU936" s="3" t="b">
        <f t="shared" si="2821"/>
        <v>0</v>
      </c>
      <c r="AV936" s="3" t="b">
        <f t="shared" si="2821"/>
        <v>0</v>
      </c>
      <c r="AW936" s="3" t="b">
        <f t="shared" si="2821"/>
        <v>0</v>
      </c>
      <c r="AX936" s="3" t="b">
        <f t="shared" si="2821"/>
        <v>0</v>
      </c>
      <c r="AY936" s="3" t="b">
        <f t="shared" si="2821"/>
        <v>0</v>
      </c>
      <c r="AZ936" s="3" t="b">
        <f t="shared" si="2821"/>
        <v>0</v>
      </c>
    </row>
    <row r="937">
      <c r="A937" s="9" t="s">
        <v>991</v>
      </c>
      <c r="B937" s="3">
        <f t="shared" ref="B937:M937" si="2822">VALUE(MID($A937,B$1,1))</f>
        <v>0</v>
      </c>
      <c r="C937" s="3">
        <f t="shared" si="2822"/>
        <v>1</v>
      </c>
      <c r="D937" s="3">
        <f t="shared" si="2822"/>
        <v>1</v>
      </c>
      <c r="E937" s="3">
        <f t="shared" si="2822"/>
        <v>0</v>
      </c>
      <c r="F937" s="3">
        <f t="shared" si="2822"/>
        <v>0</v>
      </c>
      <c r="G937" s="3">
        <f t="shared" si="2822"/>
        <v>1</v>
      </c>
      <c r="H937" s="3">
        <f t="shared" si="2822"/>
        <v>1</v>
      </c>
      <c r="I937" s="3">
        <f t="shared" si="2822"/>
        <v>1</v>
      </c>
      <c r="J937" s="3">
        <f t="shared" si="2822"/>
        <v>0</v>
      </c>
      <c r="K937" s="3">
        <f t="shared" si="2822"/>
        <v>0</v>
      </c>
      <c r="L937" s="3">
        <f t="shared" si="2822"/>
        <v>0</v>
      </c>
      <c r="M937" s="3">
        <f t="shared" si="2822"/>
        <v>1</v>
      </c>
      <c r="AA937" s="3">
        <f t="shared" si="8"/>
        <v>1649</v>
      </c>
      <c r="AB937" s="7" t="b">
        <v>1</v>
      </c>
      <c r="AC937" s="3" t="b">
        <f t="shared" si="9"/>
        <v>1</v>
      </c>
      <c r="AD937" s="3" t="b">
        <f t="shared" ref="AD937:AN937" si="2823">AND(AC937,C937=P$15)</f>
        <v>0</v>
      </c>
      <c r="AE937" s="3" t="b">
        <f t="shared" si="2823"/>
        <v>0</v>
      </c>
      <c r="AF937" s="3" t="b">
        <f t="shared" si="2823"/>
        <v>0</v>
      </c>
      <c r="AG937" s="3" t="b">
        <f t="shared" si="2823"/>
        <v>0</v>
      </c>
      <c r="AH937" s="3" t="b">
        <f t="shared" si="2823"/>
        <v>0</v>
      </c>
      <c r="AI937" s="3" t="b">
        <f t="shared" si="2823"/>
        <v>0</v>
      </c>
      <c r="AJ937" s="3" t="b">
        <f t="shared" si="2823"/>
        <v>0</v>
      </c>
      <c r="AK937" s="3" t="b">
        <f t="shared" si="2823"/>
        <v>0</v>
      </c>
      <c r="AL937" s="3" t="b">
        <f t="shared" si="2823"/>
        <v>0</v>
      </c>
      <c r="AM937" s="3" t="b">
        <f t="shared" si="2823"/>
        <v>0</v>
      </c>
      <c r="AN937" s="8" t="b">
        <f t="shared" si="2823"/>
        <v>0</v>
      </c>
      <c r="AO937" s="10" t="b">
        <f t="shared" si="11"/>
        <v>0</v>
      </c>
      <c r="AP937" s="3" t="b">
        <f t="shared" ref="AP937:AZ937" si="2824">AND(AO937,C937=P$21)</f>
        <v>0</v>
      </c>
      <c r="AQ937" s="3" t="b">
        <f t="shared" si="2824"/>
        <v>0</v>
      </c>
      <c r="AR937" s="3" t="b">
        <f t="shared" si="2824"/>
        <v>0</v>
      </c>
      <c r="AS937" s="3" t="b">
        <f t="shared" si="2824"/>
        <v>0</v>
      </c>
      <c r="AT937" s="3" t="b">
        <f t="shared" si="2824"/>
        <v>0</v>
      </c>
      <c r="AU937" s="3" t="b">
        <f t="shared" si="2824"/>
        <v>0</v>
      </c>
      <c r="AV937" s="3" t="b">
        <f t="shared" si="2824"/>
        <v>0</v>
      </c>
      <c r="AW937" s="3" t="b">
        <f t="shared" si="2824"/>
        <v>0</v>
      </c>
      <c r="AX937" s="3" t="b">
        <f t="shared" si="2824"/>
        <v>0</v>
      </c>
      <c r="AY937" s="3" t="b">
        <f t="shared" si="2824"/>
        <v>0</v>
      </c>
      <c r="AZ937" s="3" t="b">
        <f t="shared" si="2824"/>
        <v>0</v>
      </c>
    </row>
    <row r="938">
      <c r="A938" s="9" t="s">
        <v>992</v>
      </c>
      <c r="B938" s="3">
        <f t="shared" ref="B938:M938" si="2825">VALUE(MID($A938,B$1,1))</f>
        <v>0</v>
      </c>
      <c r="C938" s="3">
        <f t="shared" si="2825"/>
        <v>1</v>
      </c>
      <c r="D938" s="3">
        <f t="shared" si="2825"/>
        <v>0</v>
      </c>
      <c r="E938" s="3">
        <f t="shared" si="2825"/>
        <v>1</v>
      </c>
      <c r="F938" s="3">
        <f t="shared" si="2825"/>
        <v>1</v>
      </c>
      <c r="G938" s="3">
        <f t="shared" si="2825"/>
        <v>0</v>
      </c>
      <c r="H938" s="3">
        <f t="shared" si="2825"/>
        <v>1</v>
      </c>
      <c r="I938" s="3">
        <f t="shared" si="2825"/>
        <v>1</v>
      </c>
      <c r="J938" s="3">
        <f t="shared" si="2825"/>
        <v>1</v>
      </c>
      <c r="K938" s="3">
        <f t="shared" si="2825"/>
        <v>0</v>
      </c>
      <c r="L938" s="3">
        <f t="shared" si="2825"/>
        <v>0</v>
      </c>
      <c r="M938" s="3">
        <f t="shared" si="2825"/>
        <v>0</v>
      </c>
      <c r="AA938" s="3">
        <f t="shared" si="8"/>
        <v>1464</v>
      </c>
      <c r="AB938" s="7" t="b">
        <v>1</v>
      </c>
      <c r="AC938" s="3" t="b">
        <f t="shared" si="9"/>
        <v>1</v>
      </c>
      <c r="AD938" s="3" t="b">
        <f t="shared" ref="AD938:AN938" si="2826">AND(AC938,C938=P$15)</f>
        <v>0</v>
      </c>
      <c r="AE938" s="3" t="b">
        <f t="shared" si="2826"/>
        <v>0</v>
      </c>
      <c r="AF938" s="3" t="b">
        <f t="shared" si="2826"/>
        <v>0</v>
      </c>
      <c r="AG938" s="3" t="b">
        <f t="shared" si="2826"/>
        <v>0</v>
      </c>
      <c r="AH938" s="3" t="b">
        <f t="shared" si="2826"/>
        <v>0</v>
      </c>
      <c r="AI938" s="3" t="b">
        <f t="shared" si="2826"/>
        <v>0</v>
      </c>
      <c r="AJ938" s="3" t="b">
        <f t="shared" si="2826"/>
        <v>0</v>
      </c>
      <c r="AK938" s="3" t="b">
        <f t="shared" si="2826"/>
        <v>0</v>
      </c>
      <c r="AL938" s="3" t="b">
        <f t="shared" si="2826"/>
        <v>0</v>
      </c>
      <c r="AM938" s="3" t="b">
        <f t="shared" si="2826"/>
        <v>0</v>
      </c>
      <c r="AN938" s="8" t="b">
        <f t="shared" si="2826"/>
        <v>0</v>
      </c>
      <c r="AO938" s="10" t="b">
        <f t="shared" si="11"/>
        <v>0</v>
      </c>
      <c r="AP938" s="3" t="b">
        <f t="shared" ref="AP938:AZ938" si="2827">AND(AO938,C938=P$21)</f>
        <v>0</v>
      </c>
      <c r="AQ938" s="3" t="b">
        <f t="shared" si="2827"/>
        <v>0</v>
      </c>
      <c r="AR938" s="3" t="b">
        <f t="shared" si="2827"/>
        <v>0</v>
      </c>
      <c r="AS938" s="3" t="b">
        <f t="shared" si="2827"/>
        <v>0</v>
      </c>
      <c r="AT938" s="3" t="b">
        <f t="shared" si="2827"/>
        <v>0</v>
      </c>
      <c r="AU938" s="3" t="b">
        <f t="shared" si="2827"/>
        <v>0</v>
      </c>
      <c r="AV938" s="3" t="b">
        <f t="shared" si="2827"/>
        <v>0</v>
      </c>
      <c r="AW938" s="3" t="b">
        <f t="shared" si="2827"/>
        <v>0</v>
      </c>
      <c r="AX938" s="3" t="b">
        <f t="shared" si="2827"/>
        <v>0</v>
      </c>
      <c r="AY938" s="3" t="b">
        <f t="shared" si="2827"/>
        <v>0</v>
      </c>
      <c r="AZ938" s="3" t="b">
        <f t="shared" si="2827"/>
        <v>0</v>
      </c>
    </row>
    <row r="939">
      <c r="A939" s="9" t="s">
        <v>993</v>
      </c>
      <c r="B939" s="3">
        <f t="shared" ref="B939:M939" si="2828">VALUE(MID($A939,B$1,1))</f>
        <v>0</v>
      </c>
      <c r="C939" s="3">
        <f t="shared" si="2828"/>
        <v>0</v>
      </c>
      <c r="D939" s="3">
        <f t="shared" si="2828"/>
        <v>1</v>
      </c>
      <c r="E939" s="3">
        <f t="shared" si="2828"/>
        <v>1</v>
      </c>
      <c r="F939" s="3">
        <f t="shared" si="2828"/>
        <v>0</v>
      </c>
      <c r="G939" s="3">
        <f t="shared" si="2828"/>
        <v>0</v>
      </c>
      <c r="H939" s="3">
        <f t="shared" si="2828"/>
        <v>0</v>
      </c>
      <c r="I939" s="3">
        <f t="shared" si="2828"/>
        <v>1</v>
      </c>
      <c r="J939" s="3">
        <f t="shared" si="2828"/>
        <v>1</v>
      </c>
      <c r="K939" s="3">
        <f t="shared" si="2828"/>
        <v>1</v>
      </c>
      <c r="L939" s="3">
        <f t="shared" si="2828"/>
        <v>0</v>
      </c>
      <c r="M939" s="3">
        <f t="shared" si="2828"/>
        <v>0</v>
      </c>
      <c r="AA939" s="3">
        <f t="shared" si="8"/>
        <v>796</v>
      </c>
      <c r="AB939" s="7" t="b">
        <v>1</v>
      </c>
      <c r="AC939" s="3" t="b">
        <f t="shared" si="9"/>
        <v>1</v>
      </c>
      <c r="AD939" s="3" t="b">
        <f t="shared" ref="AD939:AN939" si="2829">AND(AC939,C939=P$15)</f>
        <v>1</v>
      </c>
      <c r="AE939" s="3" t="b">
        <f t="shared" si="2829"/>
        <v>1</v>
      </c>
      <c r="AF939" s="3" t="b">
        <f t="shared" si="2829"/>
        <v>1</v>
      </c>
      <c r="AG939" s="3" t="b">
        <f t="shared" si="2829"/>
        <v>1</v>
      </c>
      <c r="AH939" s="3" t="b">
        <f t="shared" si="2829"/>
        <v>1</v>
      </c>
      <c r="AI939" s="3" t="b">
        <f t="shared" si="2829"/>
        <v>1</v>
      </c>
      <c r="AJ939" s="3" t="b">
        <f t="shared" si="2829"/>
        <v>0</v>
      </c>
      <c r="AK939" s="3" t="b">
        <f t="shared" si="2829"/>
        <v>0</v>
      </c>
      <c r="AL939" s="3" t="b">
        <f t="shared" si="2829"/>
        <v>0</v>
      </c>
      <c r="AM939" s="3" t="b">
        <f t="shared" si="2829"/>
        <v>0</v>
      </c>
      <c r="AN939" s="8" t="b">
        <f t="shared" si="2829"/>
        <v>0</v>
      </c>
      <c r="AO939" s="10" t="b">
        <f t="shared" si="11"/>
        <v>0</v>
      </c>
      <c r="AP939" s="3" t="b">
        <f t="shared" ref="AP939:AZ939" si="2830">AND(AO939,C939=P$21)</f>
        <v>0</v>
      </c>
      <c r="AQ939" s="3" t="b">
        <f t="shared" si="2830"/>
        <v>0</v>
      </c>
      <c r="AR939" s="3" t="b">
        <f t="shared" si="2830"/>
        <v>0</v>
      </c>
      <c r="AS939" s="3" t="b">
        <f t="shared" si="2830"/>
        <v>0</v>
      </c>
      <c r="AT939" s="3" t="b">
        <f t="shared" si="2830"/>
        <v>0</v>
      </c>
      <c r="AU939" s="3" t="b">
        <f t="shared" si="2830"/>
        <v>0</v>
      </c>
      <c r="AV939" s="3" t="b">
        <f t="shared" si="2830"/>
        <v>0</v>
      </c>
      <c r="AW939" s="3" t="b">
        <f t="shared" si="2830"/>
        <v>0</v>
      </c>
      <c r="AX939" s="3" t="b">
        <f t="shared" si="2830"/>
        <v>0</v>
      </c>
      <c r="AY939" s="3" t="b">
        <f t="shared" si="2830"/>
        <v>0</v>
      </c>
      <c r="AZ939" s="3" t="b">
        <f t="shared" si="2830"/>
        <v>0</v>
      </c>
    </row>
    <row r="940">
      <c r="A940" s="9" t="s">
        <v>994</v>
      </c>
      <c r="B940" s="3">
        <f t="shared" ref="B940:M940" si="2831">VALUE(MID($A940,B$1,1))</f>
        <v>0</v>
      </c>
      <c r="C940" s="3">
        <f t="shared" si="2831"/>
        <v>1</v>
      </c>
      <c r="D940" s="3">
        <f t="shared" si="2831"/>
        <v>1</v>
      </c>
      <c r="E940" s="3">
        <f t="shared" si="2831"/>
        <v>0</v>
      </c>
      <c r="F940" s="3">
        <f t="shared" si="2831"/>
        <v>1</v>
      </c>
      <c r="G940" s="3">
        <f t="shared" si="2831"/>
        <v>0</v>
      </c>
      <c r="H940" s="3">
        <f t="shared" si="2831"/>
        <v>0</v>
      </c>
      <c r="I940" s="3">
        <f t="shared" si="2831"/>
        <v>1</v>
      </c>
      <c r="J940" s="3">
        <f t="shared" si="2831"/>
        <v>0</v>
      </c>
      <c r="K940" s="3">
        <f t="shared" si="2831"/>
        <v>1</v>
      </c>
      <c r="L940" s="3">
        <f t="shared" si="2831"/>
        <v>1</v>
      </c>
      <c r="M940" s="3">
        <f t="shared" si="2831"/>
        <v>1</v>
      </c>
      <c r="AA940" s="3">
        <f t="shared" si="8"/>
        <v>1687</v>
      </c>
      <c r="AB940" s="7" t="b">
        <v>1</v>
      </c>
      <c r="AC940" s="3" t="b">
        <f t="shared" si="9"/>
        <v>1</v>
      </c>
      <c r="AD940" s="3" t="b">
        <f t="shared" ref="AD940:AN940" si="2832">AND(AC940,C940=P$15)</f>
        <v>0</v>
      </c>
      <c r="AE940" s="3" t="b">
        <f t="shared" si="2832"/>
        <v>0</v>
      </c>
      <c r="AF940" s="3" t="b">
        <f t="shared" si="2832"/>
        <v>0</v>
      </c>
      <c r="AG940" s="3" t="b">
        <f t="shared" si="2832"/>
        <v>0</v>
      </c>
      <c r="AH940" s="3" t="b">
        <f t="shared" si="2832"/>
        <v>0</v>
      </c>
      <c r="AI940" s="3" t="b">
        <f t="shared" si="2832"/>
        <v>0</v>
      </c>
      <c r="AJ940" s="3" t="b">
        <f t="shared" si="2832"/>
        <v>0</v>
      </c>
      <c r="AK940" s="3" t="b">
        <f t="shared" si="2832"/>
        <v>0</v>
      </c>
      <c r="AL940" s="3" t="b">
        <f t="shared" si="2832"/>
        <v>0</v>
      </c>
      <c r="AM940" s="3" t="b">
        <f t="shared" si="2832"/>
        <v>0</v>
      </c>
      <c r="AN940" s="8" t="b">
        <f t="shared" si="2832"/>
        <v>0</v>
      </c>
      <c r="AO940" s="10" t="b">
        <f t="shared" si="11"/>
        <v>0</v>
      </c>
      <c r="AP940" s="3" t="b">
        <f t="shared" ref="AP940:AZ940" si="2833">AND(AO940,C940=P$21)</f>
        <v>0</v>
      </c>
      <c r="AQ940" s="3" t="b">
        <f t="shared" si="2833"/>
        <v>0</v>
      </c>
      <c r="AR940" s="3" t="b">
        <f t="shared" si="2833"/>
        <v>0</v>
      </c>
      <c r="AS940" s="3" t="b">
        <f t="shared" si="2833"/>
        <v>0</v>
      </c>
      <c r="AT940" s="3" t="b">
        <f t="shared" si="2833"/>
        <v>0</v>
      </c>
      <c r="AU940" s="3" t="b">
        <f t="shared" si="2833"/>
        <v>0</v>
      </c>
      <c r="AV940" s="3" t="b">
        <f t="shared" si="2833"/>
        <v>0</v>
      </c>
      <c r="AW940" s="3" t="b">
        <f t="shared" si="2833"/>
        <v>0</v>
      </c>
      <c r="AX940" s="3" t="b">
        <f t="shared" si="2833"/>
        <v>0</v>
      </c>
      <c r="AY940" s="3" t="b">
        <f t="shared" si="2833"/>
        <v>0</v>
      </c>
      <c r="AZ940" s="3" t="b">
        <f t="shared" si="2833"/>
        <v>0</v>
      </c>
    </row>
    <row r="941">
      <c r="A941" s="9" t="s">
        <v>995</v>
      </c>
      <c r="B941" s="3">
        <f t="shared" ref="B941:M941" si="2834">VALUE(MID($A941,B$1,1))</f>
        <v>0</v>
      </c>
      <c r="C941" s="3">
        <f t="shared" si="2834"/>
        <v>1</v>
      </c>
      <c r="D941" s="3">
        <f t="shared" si="2834"/>
        <v>0</v>
      </c>
      <c r="E941" s="3">
        <f t="shared" si="2834"/>
        <v>0</v>
      </c>
      <c r="F941" s="3">
        <f t="shared" si="2834"/>
        <v>1</v>
      </c>
      <c r="G941" s="3">
        <f t="shared" si="2834"/>
        <v>0</v>
      </c>
      <c r="H941" s="3">
        <f t="shared" si="2834"/>
        <v>0</v>
      </c>
      <c r="I941" s="3">
        <f t="shared" si="2834"/>
        <v>0</v>
      </c>
      <c r="J941" s="3">
        <f t="shared" si="2834"/>
        <v>1</v>
      </c>
      <c r="K941" s="3">
        <f t="shared" si="2834"/>
        <v>1</v>
      </c>
      <c r="L941" s="3">
        <f t="shared" si="2834"/>
        <v>0</v>
      </c>
      <c r="M941" s="3">
        <f t="shared" si="2834"/>
        <v>0</v>
      </c>
      <c r="AA941" s="3">
        <f t="shared" si="8"/>
        <v>1164</v>
      </c>
      <c r="AB941" s="7" t="b">
        <v>1</v>
      </c>
      <c r="AC941" s="3" t="b">
        <f t="shared" si="9"/>
        <v>1</v>
      </c>
      <c r="AD941" s="3" t="b">
        <f t="shared" ref="AD941:AN941" si="2835">AND(AC941,C941=P$15)</f>
        <v>0</v>
      </c>
      <c r="AE941" s="3" t="b">
        <f t="shared" si="2835"/>
        <v>0</v>
      </c>
      <c r="AF941" s="3" t="b">
        <f t="shared" si="2835"/>
        <v>0</v>
      </c>
      <c r="AG941" s="3" t="b">
        <f t="shared" si="2835"/>
        <v>0</v>
      </c>
      <c r="AH941" s="3" t="b">
        <f t="shared" si="2835"/>
        <v>0</v>
      </c>
      <c r="AI941" s="3" t="b">
        <f t="shared" si="2835"/>
        <v>0</v>
      </c>
      <c r="AJ941" s="3" t="b">
        <f t="shared" si="2835"/>
        <v>0</v>
      </c>
      <c r="AK941" s="3" t="b">
        <f t="shared" si="2835"/>
        <v>0</v>
      </c>
      <c r="AL941" s="3" t="b">
        <f t="shared" si="2835"/>
        <v>0</v>
      </c>
      <c r="AM941" s="3" t="b">
        <f t="shared" si="2835"/>
        <v>0</v>
      </c>
      <c r="AN941" s="8" t="b">
        <f t="shared" si="2835"/>
        <v>0</v>
      </c>
      <c r="AO941" s="10" t="b">
        <f t="shared" si="11"/>
        <v>0</v>
      </c>
      <c r="AP941" s="3" t="b">
        <f t="shared" ref="AP941:AZ941" si="2836">AND(AO941,C941=P$21)</f>
        <v>0</v>
      </c>
      <c r="AQ941" s="3" t="b">
        <f t="shared" si="2836"/>
        <v>0</v>
      </c>
      <c r="AR941" s="3" t="b">
        <f t="shared" si="2836"/>
        <v>0</v>
      </c>
      <c r="AS941" s="3" t="b">
        <f t="shared" si="2836"/>
        <v>0</v>
      </c>
      <c r="AT941" s="3" t="b">
        <f t="shared" si="2836"/>
        <v>0</v>
      </c>
      <c r="AU941" s="3" t="b">
        <f t="shared" si="2836"/>
        <v>0</v>
      </c>
      <c r="AV941" s="3" t="b">
        <f t="shared" si="2836"/>
        <v>0</v>
      </c>
      <c r="AW941" s="3" t="b">
        <f t="shared" si="2836"/>
        <v>0</v>
      </c>
      <c r="AX941" s="3" t="b">
        <f t="shared" si="2836"/>
        <v>0</v>
      </c>
      <c r="AY941" s="3" t="b">
        <f t="shared" si="2836"/>
        <v>0</v>
      </c>
      <c r="AZ941" s="3" t="b">
        <f t="shared" si="2836"/>
        <v>0</v>
      </c>
    </row>
    <row r="942">
      <c r="A942" s="9" t="s">
        <v>996</v>
      </c>
      <c r="B942" s="3">
        <f t="shared" ref="B942:M942" si="2837">VALUE(MID($A942,B$1,1))</f>
        <v>1</v>
      </c>
      <c r="C942" s="3">
        <f t="shared" si="2837"/>
        <v>1</v>
      </c>
      <c r="D942" s="3">
        <f t="shared" si="2837"/>
        <v>0</v>
      </c>
      <c r="E942" s="3">
        <f t="shared" si="2837"/>
        <v>1</v>
      </c>
      <c r="F942" s="3">
        <f t="shared" si="2837"/>
        <v>0</v>
      </c>
      <c r="G942" s="3">
        <f t="shared" si="2837"/>
        <v>1</v>
      </c>
      <c r="H942" s="3">
        <f t="shared" si="2837"/>
        <v>0</v>
      </c>
      <c r="I942" s="3">
        <f t="shared" si="2837"/>
        <v>1</v>
      </c>
      <c r="J942" s="3">
        <f t="shared" si="2837"/>
        <v>0</v>
      </c>
      <c r="K942" s="3">
        <f t="shared" si="2837"/>
        <v>1</v>
      </c>
      <c r="L942" s="3">
        <f t="shared" si="2837"/>
        <v>1</v>
      </c>
      <c r="M942" s="3">
        <f t="shared" si="2837"/>
        <v>1</v>
      </c>
      <c r="AA942" s="3">
        <f t="shared" si="8"/>
        <v>3415</v>
      </c>
      <c r="AB942" s="7" t="b">
        <v>1</v>
      </c>
      <c r="AC942" s="3" t="b">
        <f t="shared" si="9"/>
        <v>0</v>
      </c>
      <c r="AD942" s="3" t="b">
        <f t="shared" ref="AD942:AN942" si="2838">AND(AC942,C942=P$15)</f>
        <v>0</v>
      </c>
      <c r="AE942" s="3" t="b">
        <f t="shared" si="2838"/>
        <v>0</v>
      </c>
      <c r="AF942" s="3" t="b">
        <f t="shared" si="2838"/>
        <v>0</v>
      </c>
      <c r="AG942" s="3" t="b">
        <f t="shared" si="2838"/>
        <v>0</v>
      </c>
      <c r="AH942" s="3" t="b">
        <f t="shared" si="2838"/>
        <v>0</v>
      </c>
      <c r="AI942" s="3" t="b">
        <f t="shared" si="2838"/>
        <v>0</v>
      </c>
      <c r="AJ942" s="3" t="b">
        <f t="shared" si="2838"/>
        <v>0</v>
      </c>
      <c r="AK942" s="3" t="b">
        <f t="shared" si="2838"/>
        <v>0</v>
      </c>
      <c r="AL942" s="3" t="b">
        <f t="shared" si="2838"/>
        <v>0</v>
      </c>
      <c r="AM942" s="3" t="b">
        <f t="shared" si="2838"/>
        <v>0</v>
      </c>
      <c r="AN942" s="8" t="b">
        <f t="shared" si="2838"/>
        <v>0</v>
      </c>
      <c r="AO942" s="10" t="b">
        <f t="shared" si="11"/>
        <v>1</v>
      </c>
      <c r="AP942" s="3" t="b">
        <f t="shared" ref="AP942:AZ942" si="2839">AND(AO942,C942=P$21)</f>
        <v>0</v>
      </c>
      <c r="AQ942" s="3" t="b">
        <f t="shared" si="2839"/>
        <v>0</v>
      </c>
      <c r="AR942" s="3" t="b">
        <f t="shared" si="2839"/>
        <v>0</v>
      </c>
      <c r="AS942" s="3" t="b">
        <f t="shared" si="2839"/>
        <v>0</v>
      </c>
      <c r="AT942" s="3" t="b">
        <f t="shared" si="2839"/>
        <v>0</v>
      </c>
      <c r="AU942" s="3" t="b">
        <f t="shared" si="2839"/>
        <v>0</v>
      </c>
      <c r="AV942" s="3" t="b">
        <f t="shared" si="2839"/>
        <v>0</v>
      </c>
      <c r="AW942" s="3" t="b">
        <f t="shared" si="2839"/>
        <v>0</v>
      </c>
      <c r="AX942" s="3" t="b">
        <f t="shared" si="2839"/>
        <v>0</v>
      </c>
      <c r="AY942" s="3" t="b">
        <f t="shared" si="2839"/>
        <v>0</v>
      </c>
      <c r="AZ942" s="3" t="b">
        <f t="shared" si="2839"/>
        <v>0</v>
      </c>
    </row>
    <row r="943">
      <c r="A943" s="9" t="s">
        <v>997</v>
      </c>
      <c r="B943" s="3">
        <f t="shared" ref="B943:M943" si="2840">VALUE(MID($A943,B$1,1))</f>
        <v>1</v>
      </c>
      <c r="C943" s="3">
        <f t="shared" si="2840"/>
        <v>1</v>
      </c>
      <c r="D943" s="3">
        <f t="shared" si="2840"/>
        <v>1</v>
      </c>
      <c r="E943" s="3">
        <f t="shared" si="2840"/>
        <v>0</v>
      </c>
      <c r="F943" s="3">
        <f t="shared" si="2840"/>
        <v>0</v>
      </c>
      <c r="G943" s="3">
        <f t="shared" si="2840"/>
        <v>0</v>
      </c>
      <c r="H943" s="3">
        <f t="shared" si="2840"/>
        <v>0</v>
      </c>
      <c r="I943" s="3">
        <f t="shared" si="2840"/>
        <v>0</v>
      </c>
      <c r="J943" s="3">
        <f t="shared" si="2840"/>
        <v>1</v>
      </c>
      <c r="K943" s="3">
        <f t="shared" si="2840"/>
        <v>1</v>
      </c>
      <c r="L943" s="3">
        <f t="shared" si="2840"/>
        <v>1</v>
      </c>
      <c r="M943" s="3">
        <f t="shared" si="2840"/>
        <v>1</v>
      </c>
      <c r="AA943" s="3">
        <f t="shared" si="8"/>
        <v>3599</v>
      </c>
      <c r="AB943" s="7" t="b">
        <v>1</v>
      </c>
      <c r="AC943" s="3" t="b">
        <f t="shared" si="9"/>
        <v>0</v>
      </c>
      <c r="AD943" s="3" t="b">
        <f t="shared" ref="AD943:AN943" si="2841">AND(AC943,C943=P$15)</f>
        <v>0</v>
      </c>
      <c r="AE943" s="3" t="b">
        <f t="shared" si="2841"/>
        <v>0</v>
      </c>
      <c r="AF943" s="3" t="b">
        <f t="shared" si="2841"/>
        <v>0</v>
      </c>
      <c r="AG943" s="3" t="b">
        <f t="shared" si="2841"/>
        <v>0</v>
      </c>
      <c r="AH943" s="3" t="b">
        <f t="shared" si="2841"/>
        <v>0</v>
      </c>
      <c r="AI943" s="3" t="b">
        <f t="shared" si="2841"/>
        <v>0</v>
      </c>
      <c r="AJ943" s="3" t="b">
        <f t="shared" si="2841"/>
        <v>0</v>
      </c>
      <c r="AK943" s="3" t="b">
        <f t="shared" si="2841"/>
        <v>0</v>
      </c>
      <c r="AL943" s="3" t="b">
        <f t="shared" si="2841"/>
        <v>0</v>
      </c>
      <c r="AM943" s="3" t="b">
        <f t="shared" si="2841"/>
        <v>0</v>
      </c>
      <c r="AN943" s="8" t="b">
        <f t="shared" si="2841"/>
        <v>0</v>
      </c>
      <c r="AO943" s="10" t="b">
        <f t="shared" si="11"/>
        <v>1</v>
      </c>
      <c r="AP943" s="3" t="b">
        <f t="shared" ref="AP943:AZ943" si="2842">AND(AO943,C943=P$21)</f>
        <v>0</v>
      </c>
      <c r="AQ943" s="3" t="b">
        <f t="shared" si="2842"/>
        <v>0</v>
      </c>
      <c r="AR943" s="3" t="b">
        <f t="shared" si="2842"/>
        <v>0</v>
      </c>
      <c r="AS943" s="3" t="b">
        <f t="shared" si="2842"/>
        <v>0</v>
      </c>
      <c r="AT943" s="3" t="b">
        <f t="shared" si="2842"/>
        <v>0</v>
      </c>
      <c r="AU943" s="3" t="b">
        <f t="shared" si="2842"/>
        <v>0</v>
      </c>
      <c r="AV943" s="3" t="b">
        <f t="shared" si="2842"/>
        <v>0</v>
      </c>
      <c r="AW943" s="3" t="b">
        <f t="shared" si="2842"/>
        <v>0</v>
      </c>
      <c r="AX943" s="3" t="b">
        <f t="shared" si="2842"/>
        <v>0</v>
      </c>
      <c r="AY943" s="3" t="b">
        <f t="shared" si="2842"/>
        <v>0</v>
      </c>
      <c r="AZ943" s="3" t="b">
        <f t="shared" si="2842"/>
        <v>0</v>
      </c>
    </row>
    <row r="944">
      <c r="A944" s="9" t="s">
        <v>998</v>
      </c>
      <c r="B944" s="3">
        <f t="shared" ref="B944:M944" si="2843">VALUE(MID($A944,B$1,1))</f>
        <v>1</v>
      </c>
      <c r="C944" s="3">
        <f t="shared" si="2843"/>
        <v>1</v>
      </c>
      <c r="D944" s="3">
        <f t="shared" si="2843"/>
        <v>1</v>
      </c>
      <c r="E944" s="3">
        <f t="shared" si="2843"/>
        <v>1</v>
      </c>
      <c r="F944" s="3">
        <f t="shared" si="2843"/>
        <v>0</v>
      </c>
      <c r="G944" s="3">
        <f t="shared" si="2843"/>
        <v>0</v>
      </c>
      <c r="H944" s="3">
        <f t="shared" si="2843"/>
        <v>0</v>
      </c>
      <c r="I944" s="3">
        <f t="shared" si="2843"/>
        <v>0</v>
      </c>
      <c r="J944" s="3">
        <f t="shared" si="2843"/>
        <v>0</v>
      </c>
      <c r="K944" s="3">
        <f t="shared" si="2843"/>
        <v>1</v>
      </c>
      <c r="L944" s="3">
        <f t="shared" si="2843"/>
        <v>0</v>
      </c>
      <c r="M944" s="3">
        <f t="shared" si="2843"/>
        <v>0</v>
      </c>
      <c r="AA944" s="3">
        <f t="shared" si="8"/>
        <v>3844</v>
      </c>
      <c r="AB944" s="7" t="b">
        <v>1</v>
      </c>
      <c r="AC944" s="3" t="b">
        <f t="shared" si="9"/>
        <v>0</v>
      </c>
      <c r="AD944" s="3" t="b">
        <f t="shared" ref="AD944:AN944" si="2844">AND(AC944,C944=P$15)</f>
        <v>0</v>
      </c>
      <c r="AE944" s="3" t="b">
        <f t="shared" si="2844"/>
        <v>0</v>
      </c>
      <c r="AF944" s="3" t="b">
        <f t="shared" si="2844"/>
        <v>0</v>
      </c>
      <c r="AG944" s="3" t="b">
        <f t="shared" si="2844"/>
        <v>0</v>
      </c>
      <c r="AH944" s="3" t="b">
        <f t="shared" si="2844"/>
        <v>0</v>
      </c>
      <c r="AI944" s="3" t="b">
        <f t="shared" si="2844"/>
        <v>0</v>
      </c>
      <c r="AJ944" s="3" t="b">
        <f t="shared" si="2844"/>
        <v>0</v>
      </c>
      <c r="AK944" s="3" t="b">
        <f t="shared" si="2844"/>
        <v>0</v>
      </c>
      <c r="AL944" s="3" t="b">
        <f t="shared" si="2844"/>
        <v>0</v>
      </c>
      <c r="AM944" s="3" t="b">
        <f t="shared" si="2844"/>
        <v>0</v>
      </c>
      <c r="AN944" s="8" t="b">
        <f t="shared" si="2844"/>
        <v>0</v>
      </c>
      <c r="AO944" s="10" t="b">
        <f t="shared" si="11"/>
        <v>1</v>
      </c>
      <c r="AP944" s="3" t="b">
        <f t="shared" ref="AP944:AZ944" si="2845">AND(AO944,C944=P$21)</f>
        <v>0</v>
      </c>
      <c r="AQ944" s="3" t="b">
        <f t="shared" si="2845"/>
        <v>0</v>
      </c>
      <c r="AR944" s="3" t="b">
        <f t="shared" si="2845"/>
        <v>0</v>
      </c>
      <c r="AS944" s="3" t="b">
        <f t="shared" si="2845"/>
        <v>0</v>
      </c>
      <c r="AT944" s="3" t="b">
        <f t="shared" si="2845"/>
        <v>0</v>
      </c>
      <c r="AU944" s="3" t="b">
        <f t="shared" si="2845"/>
        <v>0</v>
      </c>
      <c r="AV944" s="3" t="b">
        <f t="shared" si="2845"/>
        <v>0</v>
      </c>
      <c r="AW944" s="3" t="b">
        <f t="shared" si="2845"/>
        <v>0</v>
      </c>
      <c r="AX944" s="3" t="b">
        <f t="shared" si="2845"/>
        <v>0</v>
      </c>
      <c r="AY944" s="3" t="b">
        <f t="shared" si="2845"/>
        <v>0</v>
      </c>
      <c r="AZ944" s="3" t="b">
        <f t="shared" si="2845"/>
        <v>0</v>
      </c>
    </row>
    <row r="945">
      <c r="A945" s="9" t="s">
        <v>999</v>
      </c>
      <c r="B945" s="3">
        <f t="shared" ref="B945:M945" si="2846">VALUE(MID($A945,B$1,1))</f>
        <v>0</v>
      </c>
      <c r="C945" s="3">
        <f t="shared" si="2846"/>
        <v>1</v>
      </c>
      <c r="D945" s="3">
        <f t="shared" si="2846"/>
        <v>1</v>
      </c>
      <c r="E945" s="3">
        <f t="shared" si="2846"/>
        <v>0</v>
      </c>
      <c r="F945" s="3">
        <f t="shared" si="2846"/>
        <v>1</v>
      </c>
      <c r="G945" s="3">
        <f t="shared" si="2846"/>
        <v>0</v>
      </c>
      <c r="H945" s="3">
        <f t="shared" si="2846"/>
        <v>1</v>
      </c>
      <c r="I945" s="3">
        <f t="shared" si="2846"/>
        <v>0</v>
      </c>
      <c r="J945" s="3">
        <f t="shared" si="2846"/>
        <v>1</v>
      </c>
      <c r="K945" s="3">
        <f t="shared" si="2846"/>
        <v>1</v>
      </c>
      <c r="L945" s="3">
        <f t="shared" si="2846"/>
        <v>1</v>
      </c>
      <c r="M945" s="3">
        <f t="shared" si="2846"/>
        <v>1</v>
      </c>
      <c r="AA945" s="3">
        <f t="shared" si="8"/>
        <v>1711</v>
      </c>
      <c r="AB945" s="7" t="b">
        <v>1</v>
      </c>
      <c r="AC945" s="3" t="b">
        <f t="shared" si="9"/>
        <v>1</v>
      </c>
      <c r="AD945" s="3" t="b">
        <f t="shared" ref="AD945:AN945" si="2847">AND(AC945,C945=P$15)</f>
        <v>0</v>
      </c>
      <c r="AE945" s="3" t="b">
        <f t="shared" si="2847"/>
        <v>0</v>
      </c>
      <c r="AF945" s="3" t="b">
        <f t="shared" si="2847"/>
        <v>0</v>
      </c>
      <c r="AG945" s="3" t="b">
        <f t="shared" si="2847"/>
        <v>0</v>
      </c>
      <c r="AH945" s="3" t="b">
        <f t="shared" si="2847"/>
        <v>0</v>
      </c>
      <c r="AI945" s="3" t="b">
        <f t="shared" si="2847"/>
        <v>0</v>
      </c>
      <c r="AJ945" s="3" t="b">
        <f t="shared" si="2847"/>
        <v>0</v>
      </c>
      <c r="AK945" s="3" t="b">
        <f t="shared" si="2847"/>
        <v>0</v>
      </c>
      <c r="AL945" s="3" t="b">
        <f t="shared" si="2847"/>
        <v>0</v>
      </c>
      <c r="AM945" s="3" t="b">
        <f t="shared" si="2847"/>
        <v>0</v>
      </c>
      <c r="AN945" s="8" t="b">
        <f t="shared" si="2847"/>
        <v>0</v>
      </c>
      <c r="AO945" s="10" t="b">
        <f t="shared" si="11"/>
        <v>0</v>
      </c>
      <c r="AP945" s="3" t="b">
        <f t="shared" ref="AP945:AZ945" si="2848">AND(AO945,C945=P$21)</f>
        <v>0</v>
      </c>
      <c r="AQ945" s="3" t="b">
        <f t="shared" si="2848"/>
        <v>0</v>
      </c>
      <c r="AR945" s="3" t="b">
        <f t="shared" si="2848"/>
        <v>0</v>
      </c>
      <c r="AS945" s="3" t="b">
        <f t="shared" si="2848"/>
        <v>0</v>
      </c>
      <c r="AT945" s="3" t="b">
        <f t="shared" si="2848"/>
        <v>0</v>
      </c>
      <c r="AU945" s="3" t="b">
        <f t="shared" si="2848"/>
        <v>0</v>
      </c>
      <c r="AV945" s="3" t="b">
        <f t="shared" si="2848"/>
        <v>0</v>
      </c>
      <c r="AW945" s="3" t="b">
        <f t="shared" si="2848"/>
        <v>0</v>
      </c>
      <c r="AX945" s="3" t="b">
        <f t="shared" si="2848"/>
        <v>0</v>
      </c>
      <c r="AY945" s="3" t="b">
        <f t="shared" si="2848"/>
        <v>0</v>
      </c>
      <c r="AZ945" s="3" t="b">
        <f t="shared" si="2848"/>
        <v>0</v>
      </c>
    </row>
    <row r="946">
      <c r="A946" s="9" t="s">
        <v>1000</v>
      </c>
      <c r="B946" s="3">
        <f t="shared" ref="B946:M946" si="2849">VALUE(MID($A946,B$1,1))</f>
        <v>1</v>
      </c>
      <c r="C946" s="3">
        <f t="shared" si="2849"/>
        <v>1</v>
      </c>
      <c r="D946" s="3">
        <f t="shared" si="2849"/>
        <v>0</v>
      </c>
      <c r="E946" s="3">
        <f t="shared" si="2849"/>
        <v>1</v>
      </c>
      <c r="F946" s="3">
        <f t="shared" si="2849"/>
        <v>0</v>
      </c>
      <c r="G946" s="3">
        <f t="shared" si="2849"/>
        <v>1</v>
      </c>
      <c r="H946" s="3">
        <f t="shared" si="2849"/>
        <v>1</v>
      </c>
      <c r="I946" s="3">
        <f t="shared" si="2849"/>
        <v>1</v>
      </c>
      <c r="J946" s="3">
        <f t="shared" si="2849"/>
        <v>1</v>
      </c>
      <c r="K946" s="3">
        <f t="shared" si="2849"/>
        <v>1</v>
      </c>
      <c r="L946" s="3">
        <f t="shared" si="2849"/>
        <v>0</v>
      </c>
      <c r="M946" s="3">
        <f t="shared" si="2849"/>
        <v>0</v>
      </c>
      <c r="AA946" s="3">
        <f t="shared" si="8"/>
        <v>3452</v>
      </c>
      <c r="AB946" s="7" t="b">
        <v>1</v>
      </c>
      <c r="AC946" s="3" t="b">
        <f t="shared" si="9"/>
        <v>0</v>
      </c>
      <c r="AD946" s="3" t="b">
        <f t="shared" ref="AD946:AN946" si="2850">AND(AC946,C946=P$15)</f>
        <v>0</v>
      </c>
      <c r="AE946" s="3" t="b">
        <f t="shared" si="2850"/>
        <v>0</v>
      </c>
      <c r="AF946" s="3" t="b">
        <f t="shared" si="2850"/>
        <v>0</v>
      </c>
      <c r="AG946" s="3" t="b">
        <f t="shared" si="2850"/>
        <v>0</v>
      </c>
      <c r="AH946" s="3" t="b">
        <f t="shared" si="2850"/>
        <v>0</v>
      </c>
      <c r="AI946" s="3" t="b">
        <f t="shared" si="2850"/>
        <v>0</v>
      </c>
      <c r="AJ946" s="3" t="b">
        <f t="shared" si="2850"/>
        <v>0</v>
      </c>
      <c r="AK946" s="3" t="b">
        <f t="shared" si="2850"/>
        <v>0</v>
      </c>
      <c r="AL946" s="3" t="b">
        <f t="shared" si="2850"/>
        <v>0</v>
      </c>
      <c r="AM946" s="3" t="b">
        <f t="shared" si="2850"/>
        <v>0</v>
      </c>
      <c r="AN946" s="8" t="b">
        <f t="shared" si="2850"/>
        <v>0</v>
      </c>
      <c r="AO946" s="10" t="b">
        <f t="shared" si="11"/>
        <v>1</v>
      </c>
      <c r="AP946" s="3" t="b">
        <f t="shared" ref="AP946:AZ946" si="2851">AND(AO946,C946=P$21)</f>
        <v>0</v>
      </c>
      <c r="AQ946" s="3" t="b">
        <f t="shared" si="2851"/>
        <v>0</v>
      </c>
      <c r="AR946" s="3" t="b">
        <f t="shared" si="2851"/>
        <v>0</v>
      </c>
      <c r="AS946" s="3" t="b">
        <f t="shared" si="2851"/>
        <v>0</v>
      </c>
      <c r="AT946" s="3" t="b">
        <f t="shared" si="2851"/>
        <v>0</v>
      </c>
      <c r="AU946" s="3" t="b">
        <f t="shared" si="2851"/>
        <v>0</v>
      </c>
      <c r="AV946" s="3" t="b">
        <f t="shared" si="2851"/>
        <v>0</v>
      </c>
      <c r="AW946" s="3" t="b">
        <f t="shared" si="2851"/>
        <v>0</v>
      </c>
      <c r="AX946" s="3" t="b">
        <f t="shared" si="2851"/>
        <v>0</v>
      </c>
      <c r="AY946" s="3" t="b">
        <f t="shared" si="2851"/>
        <v>0</v>
      </c>
      <c r="AZ946" s="3" t="b">
        <f t="shared" si="2851"/>
        <v>0</v>
      </c>
    </row>
    <row r="947">
      <c r="A947" s="9" t="s">
        <v>1001</v>
      </c>
      <c r="B947" s="3">
        <f t="shared" ref="B947:M947" si="2852">VALUE(MID($A947,B$1,1))</f>
        <v>1</v>
      </c>
      <c r="C947" s="3">
        <f t="shared" si="2852"/>
        <v>1</v>
      </c>
      <c r="D947" s="3">
        <f t="shared" si="2852"/>
        <v>1</v>
      </c>
      <c r="E947" s="3">
        <f t="shared" si="2852"/>
        <v>1</v>
      </c>
      <c r="F947" s="3">
        <f t="shared" si="2852"/>
        <v>0</v>
      </c>
      <c r="G947" s="3">
        <f t="shared" si="2852"/>
        <v>1</v>
      </c>
      <c r="H947" s="3">
        <f t="shared" si="2852"/>
        <v>0</v>
      </c>
      <c r="I947" s="3">
        <f t="shared" si="2852"/>
        <v>1</v>
      </c>
      <c r="J947" s="3">
        <f t="shared" si="2852"/>
        <v>1</v>
      </c>
      <c r="K947" s="3">
        <f t="shared" si="2852"/>
        <v>1</v>
      </c>
      <c r="L947" s="3">
        <f t="shared" si="2852"/>
        <v>1</v>
      </c>
      <c r="M947" s="3">
        <f t="shared" si="2852"/>
        <v>1</v>
      </c>
      <c r="AA947" s="3">
        <f t="shared" si="8"/>
        <v>3935</v>
      </c>
      <c r="AB947" s="7" t="b">
        <v>1</v>
      </c>
      <c r="AC947" s="3" t="b">
        <f t="shared" si="9"/>
        <v>0</v>
      </c>
      <c r="AD947" s="3" t="b">
        <f t="shared" ref="AD947:AN947" si="2853">AND(AC947,C947=P$15)</f>
        <v>0</v>
      </c>
      <c r="AE947" s="3" t="b">
        <f t="shared" si="2853"/>
        <v>0</v>
      </c>
      <c r="AF947" s="3" t="b">
        <f t="shared" si="2853"/>
        <v>0</v>
      </c>
      <c r="AG947" s="3" t="b">
        <f t="shared" si="2853"/>
        <v>0</v>
      </c>
      <c r="AH947" s="3" t="b">
        <f t="shared" si="2853"/>
        <v>0</v>
      </c>
      <c r="AI947" s="3" t="b">
        <f t="shared" si="2853"/>
        <v>0</v>
      </c>
      <c r="AJ947" s="3" t="b">
        <f t="shared" si="2853"/>
        <v>0</v>
      </c>
      <c r="AK947" s="3" t="b">
        <f t="shared" si="2853"/>
        <v>0</v>
      </c>
      <c r="AL947" s="3" t="b">
        <f t="shared" si="2853"/>
        <v>0</v>
      </c>
      <c r="AM947" s="3" t="b">
        <f t="shared" si="2853"/>
        <v>0</v>
      </c>
      <c r="AN947" s="8" t="b">
        <f t="shared" si="2853"/>
        <v>0</v>
      </c>
      <c r="AO947" s="10" t="b">
        <f t="shared" si="11"/>
        <v>1</v>
      </c>
      <c r="AP947" s="3" t="b">
        <f t="shared" ref="AP947:AZ947" si="2854">AND(AO947,C947=P$21)</f>
        <v>0</v>
      </c>
      <c r="AQ947" s="3" t="b">
        <f t="shared" si="2854"/>
        <v>0</v>
      </c>
      <c r="AR947" s="3" t="b">
        <f t="shared" si="2854"/>
        <v>0</v>
      </c>
      <c r="AS947" s="3" t="b">
        <f t="shared" si="2854"/>
        <v>0</v>
      </c>
      <c r="AT947" s="3" t="b">
        <f t="shared" si="2854"/>
        <v>0</v>
      </c>
      <c r="AU947" s="3" t="b">
        <f t="shared" si="2854"/>
        <v>0</v>
      </c>
      <c r="AV947" s="3" t="b">
        <f t="shared" si="2854"/>
        <v>0</v>
      </c>
      <c r="AW947" s="3" t="b">
        <f t="shared" si="2854"/>
        <v>0</v>
      </c>
      <c r="AX947" s="3" t="b">
        <f t="shared" si="2854"/>
        <v>0</v>
      </c>
      <c r="AY947" s="3" t="b">
        <f t="shared" si="2854"/>
        <v>0</v>
      </c>
      <c r="AZ947" s="3" t="b">
        <f t="shared" si="2854"/>
        <v>0</v>
      </c>
    </row>
    <row r="948">
      <c r="A948" s="9" t="s">
        <v>1002</v>
      </c>
      <c r="B948" s="3">
        <f t="shared" ref="B948:M948" si="2855">VALUE(MID($A948,B$1,1))</f>
        <v>0</v>
      </c>
      <c r="C948" s="3">
        <f t="shared" si="2855"/>
        <v>0</v>
      </c>
      <c r="D948" s="3">
        <f t="shared" si="2855"/>
        <v>0</v>
      </c>
      <c r="E948" s="3">
        <f t="shared" si="2855"/>
        <v>1</v>
      </c>
      <c r="F948" s="3">
        <f t="shared" si="2855"/>
        <v>1</v>
      </c>
      <c r="G948" s="3">
        <f t="shared" si="2855"/>
        <v>0</v>
      </c>
      <c r="H948" s="3">
        <f t="shared" si="2855"/>
        <v>0</v>
      </c>
      <c r="I948" s="3">
        <f t="shared" si="2855"/>
        <v>0</v>
      </c>
      <c r="J948" s="3">
        <f t="shared" si="2855"/>
        <v>0</v>
      </c>
      <c r="K948" s="3">
        <f t="shared" si="2855"/>
        <v>1</v>
      </c>
      <c r="L948" s="3">
        <f t="shared" si="2855"/>
        <v>1</v>
      </c>
      <c r="M948" s="3">
        <f t="shared" si="2855"/>
        <v>1</v>
      </c>
      <c r="AA948" s="3">
        <f t="shared" si="8"/>
        <v>391</v>
      </c>
      <c r="AB948" s="7" t="b">
        <v>1</v>
      </c>
      <c r="AC948" s="3" t="b">
        <f t="shared" si="9"/>
        <v>1</v>
      </c>
      <c r="AD948" s="3" t="b">
        <f t="shared" ref="AD948:AN948" si="2856">AND(AC948,C948=P$15)</f>
        <v>1</v>
      </c>
      <c r="AE948" s="3" t="b">
        <f t="shared" si="2856"/>
        <v>0</v>
      </c>
      <c r="AF948" s="3" t="b">
        <f t="shared" si="2856"/>
        <v>0</v>
      </c>
      <c r="AG948" s="3" t="b">
        <f t="shared" si="2856"/>
        <v>0</v>
      </c>
      <c r="AH948" s="3" t="b">
        <f t="shared" si="2856"/>
        <v>0</v>
      </c>
      <c r="AI948" s="3" t="b">
        <f t="shared" si="2856"/>
        <v>0</v>
      </c>
      <c r="AJ948" s="3" t="b">
        <f t="shared" si="2856"/>
        <v>0</v>
      </c>
      <c r="AK948" s="3" t="b">
        <f t="shared" si="2856"/>
        <v>0</v>
      </c>
      <c r="AL948" s="3" t="b">
        <f t="shared" si="2856"/>
        <v>0</v>
      </c>
      <c r="AM948" s="3" t="b">
        <f t="shared" si="2856"/>
        <v>0</v>
      </c>
      <c r="AN948" s="8" t="b">
        <f t="shared" si="2856"/>
        <v>0</v>
      </c>
      <c r="AO948" s="10" t="b">
        <f t="shared" si="11"/>
        <v>0</v>
      </c>
      <c r="AP948" s="3" t="b">
        <f t="shared" ref="AP948:AZ948" si="2857">AND(AO948,C948=P$21)</f>
        <v>0</v>
      </c>
      <c r="AQ948" s="3" t="b">
        <f t="shared" si="2857"/>
        <v>0</v>
      </c>
      <c r="AR948" s="3" t="b">
        <f t="shared" si="2857"/>
        <v>0</v>
      </c>
      <c r="AS948" s="3" t="b">
        <f t="shared" si="2857"/>
        <v>0</v>
      </c>
      <c r="AT948" s="3" t="b">
        <f t="shared" si="2857"/>
        <v>0</v>
      </c>
      <c r="AU948" s="3" t="b">
        <f t="shared" si="2857"/>
        <v>0</v>
      </c>
      <c r="AV948" s="3" t="b">
        <f t="shared" si="2857"/>
        <v>0</v>
      </c>
      <c r="AW948" s="3" t="b">
        <f t="shared" si="2857"/>
        <v>0</v>
      </c>
      <c r="AX948" s="3" t="b">
        <f t="shared" si="2857"/>
        <v>0</v>
      </c>
      <c r="AY948" s="3" t="b">
        <f t="shared" si="2857"/>
        <v>0</v>
      </c>
      <c r="AZ948" s="3" t="b">
        <f t="shared" si="2857"/>
        <v>0</v>
      </c>
    </row>
    <row r="949">
      <c r="A949" s="9" t="s">
        <v>1003</v>
      </c>
      <c r="B949" s="3">
        <f t="shared" ref="B949:M949" si="2858">VALUE(MID($A949,B$1,1))</f>
        <v>0</v>
      </c>
      <c r="C949" s="3">
        <f t="shared" si="2858"/>
        <v>1</v>
      </c>
      <c r="D949" s="3">
        <f t="shared" si="2858"/>
        <v>1</v>
      </c>
      <c r="E949" s="3">
        <f t="shared" si="2858"/>
        <v>1</v>
      </c>
      <c r="F949" s="3">
        <f t="shared" si="2858"/>
        <v>1</v>
      </c>
      <c r="G949" s="3">
        <f t="shared" si="2858"/>
        <v>0</v>
      </c>
      <c r="H949" s="3">
        <f t="shared" si="2858"/>
        <v>1</v>
      </c>
      <c r="I949" s="3">
        <f t="shared" si="2858"/>
        <v>1</v>
      </c>
      <c r="J949" s="3">
        <f t="shared" si="2858"/>
        <v>0</v>
      </c>
      <c r="K949" s="3">
        <f t="shared" si="2858"/>
        <v>0</v>
      </c>
      <c r="L949" s="3">
        <f t="shared" si="2858"/>
        <v>1</v>
      </c>
      <c r="M949" s="3">
        <f t="shared" si="2858"/>
        <v>0</v>
      </c>
      <c r="AA949" s="3">
        <f t="shared" si="8"/>
        <v>1970</v>
      </c>
      <c r="AB949" s="7" t="b">
        <v>1</v>
      </c>
      <c r="AC949" s="3" t="b">
        <f t="shared" si="9"/>
        <v>1</v>
      </c>
      <c r="AD949" s="3" t="b">
        <f t="shared" ref="AD949:AN949" si="2859">AND(AC949,C949=P$15)</f>
        <v>0</v>
      </c>
      <c r="AE949" s="3" t="b">
        <f t="shared" si="2859"/>
        <v>0</v>
      </c>
      <c r="AF949" s="3" t="b">
        <f t="shared" si="2859"/>
        <v>0</v>
      </c>
      <c r="AG949" s="3" t="b">
        <f t="shared" si="2859"/>
        <v>0</v>
      </c>
      <c r="AH949" s="3" t="b">
        <f t="shared" si="2859"/>
        <v>0</v>
      </c>
      <c r="AI949" s="3" t="b">
        <f t="shared" si="2859"/>
        <v>0</v>
      </c>
      <c r="AJ949" s="3" t="b">
        <f t="shared" si="2859"/>
        <v>0</v>
      </c>
      <c r="AK949" s="3" t="b">
        <f t="shared" si="2859"/>
        <v>0</v>
      </c>
      <c r="AL949" s="3" t="b">
        <f t="shared" si="2859"/>
        <v>0</v>
      </c>
      <c r="AM949" s="3" t="b">
        <f t="shared" si="2859"/>
        <v>0</v>
      </c>
      <c r="AN949" s="8" t="b">
        <f t="shared" si="2859"/>
        <v>0</v>
      </c>
      <c r="AO949" s="10" t="b">
        <f t="shared" si="11"/>
        <v>0</v>
      </c>
      <c r="AP949" s="3" t="b">
        <f t="shared" ref="AP949:AZ949" si="2860">AND(AO949,C949=P$21)</f>
        <v>0</v>
      </c>
      <c r="AQ949" s="3" t="b">
        <f t="shared" si="2860"/>
        <v>0</v>
      </c>
      <c r="AR949" s="3" t="b">
        <f t="shared" si="2860"/>
        <v>0</v>
      </c>
      <c r="AS949" s="3" t="b">
        <f t="shared" si="2860"/>
        <v>0</v>
      </c>
      <c r="AT949" s="3" t="b">
        <f t="shared" si="2860"/>
        <v>0</v>
      </c>
      <c r="AU949" s="3" t="b">
        <f t="shared" si="2860"/>
        <v>0</v>
      </c>
      <c r="AV949" s="3" t="b">
        <f t="shared" si="2860"/>
        <v>0</v>
      </c>
      <c r="AW949" s="3" t="b">
        <f t="shared" si="2860"/>
        <v>0</v>
      </c>
      <c r="AX949" s="3" t="b">
        <f t="shared" si="2860"/>
        <v>0</v>
      </c>
      <c r="AY949" s="3" t="b">
        <f t="shared" si="2860"/>
        <v>0</v>
      </c>
      <c r="AZ949" s="3" t="b">
        <f t="shared" si="2860"/>
        <v>0</v>
      </c>
    </row>
    <row r="950">
      <c r="A950" s="9" t="s">
        <v>1004</v>
      </c>
      <c r="B950" s="3">
        <f t="shared" ref="B950:M950" si="2861">VALUE(MID($A950,B$1,1))</f>
        <v>1</v>
      </c>
      <c r="C950" s="3">
        <f t="shared" si="2861"/>
        <v>1</v>
      </c>
      <c r="D950" s="3">
        <f t="shared" si="2861"/>
        <v>1</v>
      </c>
      <c r="E950" s="3">
        <f t="shared" si="2861"/>
        <v>1</v>
      </c>
      <c r="F950" s="3">
        <f t="shared" si="2861"/>
        <v>1</v>
      </c>
      <c r="G950" s="3">
        <f t="shared" si="2861"/>
        <v>0</v>
      </c>
      <c r="H950" s="3">
        <f t="shared" si="2861"/>
        <v>0</v>
      </c>
      <c r="I950" s="3">
        <f t="shared" si="2861"/>
        <v>1</v>
      </c>
      <c r="J950" s="3">
        <f t="shared" si="2861"/>
        <v>0</v>
      </c>
      <c r="K950" s="3">
        <f t="shared" si="2861"/>
        <v>0</v>
      </c>
      <c r="L950" s="3">
        <f t="shared" si="2861"/>
        <v>1</v>
      </c>
      <c r="M950" s="3">
        <f t="shared" si="2861"/>
        <v>0</v>
      </c>
      <c r="AA950" s="3">
        <f t="shared" si="8"/>
        <v>3986</v>
      </c>
      <c r="AB950" s="7" t="b">
        <v>1</v>
      </c>
      <c r="AC950" s="3" t="b">
        <f t="shared" si="9"/>
        <v>0</v>
      </c>
      <c r="AD950" s="3" t="b">
        <f t="shared" ref="AD950:AN950" si="2862">AND(AC950,C950=P$15)</f>
        <v>0</v>
      </c>
      <c r="AE950" s="3" t="b">
        <f t="shared" si="2862"/>
        <v>0</v>
      </c>
      <c r="AF950" s="3" t="b">
        <f t="shared" si="2862"/>
        <v>0</v>
      </c>
      <c r="AG950" s="3" t="b">
        <f t="shared" si="2862"/>
        <v>0</v>
      </c>
      <c r="AH950" s="3" t="b">
        <f t="shared" si="2862"/>
        <v>0</v>
      </c>
      <c r="AI950" s="3" t="b">
        <f t="shared" si="2862"/>
        <v>0</v>
      </c>
      <c r="AJ950" s="3" t="b">
        <f t="shared" si="2862"/>
        <v>0</v>
      </c>
      <c r="AK950" s="3" t="b">
        <f t="shared" si="2862"/>
        <v>0</v>
      </c>
      <c r="AL950" s="3" t="b">
        <f t="shared" si="2862"/>
        <v>0</v>
      </c>
      <c r="AM950" s="3" t="b">
        <f t="shared" si="2862"/>
        <v>0</v>
      </c>
      <c r="AN950" s="8" t="b">
        <f t="shared" si="2862"/>
        <v>0</v>
      </c>
      <c r="AO950" s="10" t="b">
        <f t="shared" si="11"/>
        <v>1</v>
      </c>
      <c r="AP950" s="3" t="b">
        <f t="shared" ref="AP950:AZ950" si="2863">AND(AO950,C950=P$21)</f>
        <v>0</v>
      </c>
      <c r="AQ950" s="3" t="b">
        <f t="shared" si="2863"/>
        <v>0</v>
      </c>
      <c r="AR950" s="3" t="b">
        <f t="shared" si="2863"/>
        <v>0</v>
      </c>
      <c r="AS950" s="3" t="b">
        <f t="shared" si="2863"/>
        <v>0</v>
      </c>
      <c r="AT950" s="3" t="b">
        <f t="shared" si="2863"/>
        <v>0</v>
      </c>
      <c r="AU950" s="3" t="b">
        <f t="shared" si="2863"/>
        <v>0</v>
      </c>
      <c r="AV950" s="3" t="b">
        <f t="shared" si="2863"/>
        <v>0</v>
      </c>
      <c r="AW950" s="3" t="b">
        <f t="shared" si="2863"/>
        <v>0</v>
      </c>
      <c r="AX950" s="3" t="b">
        <f t="shared" si="2863"/>
        <v>0</v>
      </c>
      <c r="AY950" s="3" t="b">
        <f t="shared" si="2863"/>
        <v>0</v>
      </c>
      <c r="AZ950" s="3" t="b">
        <f t="shared" si="2863"/>
        <v>0</v>
      </c>
    </row>
    <row r="951">
      <c r="A951" s="9" t="s">
        <v>1005</v>
      </c>
      <c r="B951" s="3">
        <f t="shared" ref="B951:M951" si="2864">VALUE(MID($A951,B$1,1))</f>
        <v>0</v>
      </c>
      <c r="C951" s="3">
        <f t="shared" si="2864"/>
        <v>0</v>
      </c>
      <c r="D951" s="3">
        <f t="shared" si="2864"/>
        <v>1</v>
      </c>
      <c r="E951" s="3">
        <f t="shared" si="2864"/>
        <v>0</v>
      </c>
      <c r="F951" s="3">
        <f t="shared" si="2864"/>
        <v>1</v>
      </c>
      <c r="G951" s="3">
        <f t="shared" si="2864"/>
        <v>1</v>
      </c>
      <c r="H951" s="3">
        <f t="shared" si="2864"/>
        <v>1</v>
      </c>
      <c r="I951" s="3">
        <f t="shared" si="2864"/>
        <v>0</v>
      </c>
      <c r="J951" s="3">
        <f t="shared" si="2864"/>
        <v>0</v>
      </c>
      <c r="K951" s="3">
        <f t="shared" si="2864"/>
        <v>1</v>
      </c>
      <c r="L951" s="3">
        <f t="shared" si="2864"/>
        <v>1</v>
      </c>
      <c r="M951" s="3">
        <f t="shared" si="2864"/>
        <v>1</v>
      </c>
      <c r="AA951" s="3">
        <f t="shared" si="8"/>
        <v>743</v>
      </c>
      <c r="AB951" s="7" t="b">
        <v>1</v>
      </c>
      <c r="AC951" s="3" t="b">
        <f t="shared" si="9"/>
        <v>1</v>
      </c>
      <c r="AD951" s="3" t="b">
        <f t="shared" ref="AD951:AN951" si="2865">AND(AC951,C951=P$15)</f>
        <v>1</v>
      </c>
      <c r="AE951" s="3" t="b">
        <f t="shared" si="2865"/>
        <v>1</v>
      </c>
      <c r="AF951" s="3" t="b">
        <f t="shared" si="2865"/>
        <v>0</v>
      </c>
      <c r="AG951" s="3" t="b">
        <f t="shared" si="2865"/>
        <v>0</v>
      </c>
      <c r="AH951" s="3" t="b">
        <f t="shared" si="2865"/>
        <v>0</v>
      </c>
      <c r="AI951" s="3" t="b">
        <f t="shared" si="2865"/>
        <v>0</v>
      </c>
      <c r="AJ951" s="3" t="b">
        <f t="shared" si="2865"/>
        <v>0</v>
      </c>
      <c r="AK951" s="3" t="b">
        <f t="shared" si="2865"/>
        <v>0</v>
      </c>
      <c r="AL951" s="3" t="b">
        <f t="shared" si="2865"/>
        <v>0</v>
      </c>
      <c r="AM951" s="3" t="b">
        <f t="shared" si="2865"/>
        <v>0</v>
      </c>
      <c r="AN951" s="8" t="b">
        <f t="shared" si="2865"/>
        <v>0</v>
      </c>
      <c r="AO951" s="10" t="b">
        <f t="shared" si="11"/>
        <v>0</v>
      </c>
      <c r="AP951" s="3" t="b">
        <f t="shared" ref="AP951:AZ951" si="2866">AND(AO951,C951=P$21)</f>
        <v>0</v>
      </c>
      <c r="AQ951" s="3" t="b">
        <f t="shared" si="2866"/>
        <v>0</v>
      </c>
      <c r="AR951" s="3" t="b">
        <f t="shared" si="2866"/>
        <v>0</v>
      </c>
      <c r="AS951" s="3" t="b">
        <f t="shared" si="2866"/>
        <v>0</v>
      </c>
      <c r="AT951" s="3" t="b">
        <f t="shared" si="2866"/>
        <v>0</v>
      </c>
      <c r="AU951" s="3" t="b">
        <f t="shared" si="2866"/>
        <v>0</v>
      </c>
      <c r="AV951" s="3" t="b">
        <f t="shared" si="2866"/>
        <v>0</v>
      </c>
      <c r="AW951" s="3" t="b">
        <f t="shared" si="2866"/>
        <v>0</v>
      </c>
      <c r="AX951" s="3" t="b">
        <f t="shared" si="2866"/>
        <v>0</v>
      </c>
      <c r="AY951" s="3" t="b">
        <f t="shared" si="2866"/>
        <v>0</v>
      </c>
      <c r="AZ951" s="3" t="b">
        <f t="shared" si="2866"/>
        <v>0</v>
      </c>
    </row>
    <row r="952">
      <c r="A952" s="9" t="s">
        <v>1006</v>
      </c>
      <c r="B952" s="3">
        <f t="shared" ref="B952:M952" si="2867">VALUE(MID($A952,B$1,1))</f>
        <v>1</v>
      </c>
      <c r="C952" s="3">
        <f t="shared" si="2867"/>
        <v>1</v>
      </c>
      <c r="D952" s="3">
        <f t="shared" si="2867"/>
        <v>0</v>
      </c>
      <c r="E952" s="3">
        <f t="shared" si="2867"/>
        <v>0</v>
      </c>
      <c r="F952" s="3">
        <f t="shared" si="2867"/>
        <v>1</v>
      </c>
      <c r="G952" s="3">
        <f t="shared" si="2867"/>
        <v>0</v>
      </c>
      <c r="H952" s="3">
        <f t="shared" si="2867"/>
        <v>0</v>
      </c>
      <c r="I952" s="3">
        <f t="shared" si="2867"/>
        <v>0</v>
      </c>
      <c r="J952" s="3">
        <f t="shared" si="2867"/>
        <v>0</v>
      </c>
      <c r="K952" s="3">
        <f t="shared" si="2867"/>
        <v>0</v>
      </c>
      <c r="L952" s="3">
        <f t="shared" si="2867"/>
        <v>0</v>
      </c>
      <c r="M952" s="3">
        <f t="shared" si="2867"/>
        <v>1</v>
      </c>
      <c r="AA952" s="3">
        <f t="shared" si="8"/>
        <v>3201</v>
      </c>
      <c r="AB952" s="7" t="b">
        <v>1</v>
      </c>
      <c r="AC952" s="3" t="b">
        <f t="shared" si="9"/>
        <v>0</v>
      </c>
      <c r="AD952" s="3" t="b">
        <f t="shared" ref="AD952:AN952" si="2868">AND(AC952,C952=P$15)</f>
        <v>0</v>
      </c>
      <c r="AE952" s="3" t="b">
        <f t="shared" si="2868"/>
        <v>0</v>
      </c>
      <c r="AF952" s="3" t="b">
        <f t="shared" si="2868"/>
        <v>0</v>
      </c>
      <c r="AG952" s="3" t="b">
        <f t="shared" si="2868"/>
        <v>0</v>
      </c>
      <c r="AH952" s="3" t="b">
        <f t="shared" si="2868"/>
        <v>0</v>
      </c>
      <c r="AI952" s="3" t="b">
        <f t="shared" si="2868"/>
        <v>0</v>
      </c>
      <c r="AJ952" s="3" t="b">
        <f t="shared" si="2868"/>
        <v>0</v>
      </c>
      <c r="AK952" s="3" t="b">
        <f t="shared" si="2868"/>
        <v>0</v>
      </c>
      <c r="AL952" s="3" t="b">
        <f t="shared" si="2868"/>
        <v>0</v>
      </c>
      <c r="AM952" s="3" t="b">
        <f t="shared" si="2868"/>
        <v>0</v>
      </c>
      <c r="AN952" s="8" t="b">
        <f t="shared" si="2868"/>
        <v>0</v>
      </c>
      <c r="AO952" s="10" t="b">
        <f t="shared" si="11"/>
        <v>1</v>
      </c>
      <c r="AP952" s="3" t="b">
        <f t="shared" ref="AP952:AZ952" si="2869">AND(AO952,C952=P$21)</f>
        <v>0</v>
      </c>
      <c r="AQ952" s="3" t="b">
        <f t="shared" si="2869"/>
        <v>0</v>
      </c>
      <c r="AR952" s="3" t="b">
        <f t="shared" si="2869"/>
        <v>0</v>
      </c>
      <c r="AS952" s="3" t="b">
        <f t="shared" si="2869"/>
        <v>0</v>
      </c>
      <c r="AT952" s="3" t="b">
        <f t="shared" si="2869"/>
        <v>0</v>
      </c>
      <c r="AU952" s="3" t="b">
        <f t="shared" si="2869"/>
        <v>0</v>
      </c>
      <c r="AV952" s="3" t="b">
        <f t="shared" si="2869"/>
        <v>0</v>
      </c>
      <c r="AW952" s="3" t="b">
        <f t="shared" si="2869"/>
        <v>0</v>
      </c>
      <c r="AX952" s="3" t="b">
        <f t="shared" si="2869"/>
        <v>0</v>
      </c>
      <c r="AY952" s="3" t="b">
        <f t="shared" si="2869"/>
        <v>0</v>
      </c>
      <c r="AZ952" s="3" t="b">
        <f t="shared" si="2869"/>
        <v>0</v>
      </c>
    </row>
    <row r="953">
      <c r="A953" s="9" t="s">
        <v>1007</v>
      </c>
      <c r="B953" s="3">
        <f t="shared" ref="B953:M953" si="2870">VALUE(MID($A953,B$1,1))</f>
        <v>1</v>
      </c>
      <c r="C953" s="3">
        <f t="shared" si="2870"/>
        <v>1</v>
      </c>
      <c r="D953" s="3">
        <f t="shared" si="2870"/>
        <v>1</v>
      </c>
      <c r="E953" s="3">
        <f t="shared" si="2870"/>
        <v>1</v>
      </c>
      <c r="F953" s="3">
        <f t="shared" si="2870"/>
        <v>1</v>
      </c>
      <c r="G953" s="3">
        <f t="shared" si="2870"/>
        <v>1</v>
      </c>
      <c r="H953" s="3">
        <f t="shared" si="2870"/>
        <v>1</v>
      </c>
      <c r="I953" s="3">
        <f t="shared" si="2870"/>
        <v>1</v>
      </c>
      <c r="J953" s="3">
        <f t="shared" si="2870"/>
        <v>0</v>
      </c>
      <c r="K953" s="3">
        <f t="shared" si="2870"/>
        <v>1</v>
      </c>
      <c r="L953" s="3">
        <f t="shared" si="2870"/>
        <v>0</v>
      </c>
      <c r="M953" s="3">
        <f t="shared" si="2870"/>
        <v>0</v>
      </c>
      <c r="AA953" s="3">
        <f t="shared" si="8"/>
        <v>4084</v>
      </c>
      <c r="AB953" s="7" t="b">
        <v>1</v>
      </c>
      <c r="AC953" s="3" t="b">
        <f t="shared" si="9"/>
        <v>0</v>
      </c>
      <c r="AD953" s="3" t="b">
        <f t="shared" ref="AD953:AN953" si="2871">AND(AC953,C953=P$15)</f>
        <v>0</v>
      </c>
      <c r="AE953" s="3" t="b">
        <f t="shared" si="2871"/>
        <v>0</v>
      </c>
      <c r="AF953" s="3" t="b">
        <f t="shared" si="2871"/>
        <v>0</v>
      </c>
      <c r="AG953" s="3" t="b">
        <f t="shared" si="2871"/>
        <v>0</v>
      </c>
      <c r="AH953" s="3" t="b">
        <f t="shared" si="2871"/>
        <v>0</v>
      </c>
      <c r="AI953" s="3" t="b">
        <f t="shared" si="2871"/>
        <v>0</v>
      </c>
      <c r="AJ953" s="3" t="b">
        <f t="shared" si="2871"/>
        <v>0</v>
      </c>
      <c r="AK953" s="3" t="b">
        <f t="shared" si="2871"/>
        <v>0</v>
      </c>
      <c r="AL953" s="3" t="b">
        <f t="shared" si="2871"/>
        <v>0</v>
      </c>
      <c r="AM953" s="3" t="b">
        <f t="shared" si="2871"/>
        <v>0</v>
      </c>
      <c r="AN953" s="8" t="b">
        <f t="shared" si="2871"/>
        <v>0</v>
      </c>
      <c r="AO953" s="10" t="b">
        <f t="shared" si="11"/>
        <v>1</v>
      </c>
      <c r="AP953" s="3" t="b">
        <f t="shared" ref="AP953:AZ953" si="2872">AND(AO953,C953=P$21)</f>
        <v>0</v>
      </c>
      <c r="AQ953" s="3" t="b">
        <f t="shared" si="2872"/>
        <v>0</v>
      </c>
      <c r="AR953" s="3" t="b">
        <f t="shared" si="2872"/>
        <v>0</v>
      </c>
      <c r="AS953" s="3" t="b">
        <f t="shared" si="2872"/>
        <v>0</v>
      </c>
      <c r="AT953" s="3" t="b">
        <f t="shared" si="2872"/>
        <v>0</v>
      </c>
      <c r="AU953" s="3" t="b">
        <f t="shared" si="2872"/>
        <v>0</v>
      </c>
      <c r="AV953" s="3" t="b">
        <f t="shared" si="2872"/>
        <v>0</v>
      </c>
      <c r="AW953" s="3" t="b">
        <f t="shared" si="2872"/>
        <v>0</v>
      </c>
      <c r="AX953" s="3" t="b">
        <f t="shared" si="2872"/>
        <v>0</v>
      </c>
      <c r="AY953" s="3" t="b">
        <f t="shared" si="2872"/>
        <v>0</v>
      </c>
      <c r="AZ953" s="3" t="b">
        <f t="shared" si="2872"/>
        <v>0</v>
      </c>
    </row>
    <row r="954">
      <c r="A954" s="9" t="s">
        <v>1008</v>
      </c>
      <c r="B954" s="3">
        <f t="shared" ref="B954:M954" si="2873">VALUE(MID($A954,B$1,1))</f>
        <v>1</v>
      </c>
      <c r="C954" s="3">
        <f t="shared" si="2873"/>
        <v>0</v>
      </c>
      <c r="D954" s="3">
        <f t="shared" si="2873"/>
        <v>1</v>
      </c>
      <c r="E954" s="3">
        <f t="shared" si="2873"/>
        <v>0</v>
      </c>
      <c r="F954" s="3">
        <f t="shared" si="2873"/>
        <v>0</v>
      </c>
      <c r="G954" s="3">
        <f t="shared" si="2873"/>
        <v>1</v>
      </c>
      <c r="H954" s="3">
        <f t="shared" si="2873"/>
        <v>0</v>
      </c>
      <c r="I954" s="3">
        <f t="shared" si="2873"/>
        <v>1</v>
      </c>
      <c r="J954" s="3">
        <f t="shared" si="2873"/>
        <v>1</v>
      </c>
      <c r="K954" s="3">
        <f t="shared" si="2873"/>
        <v>0</v>
      </c>
      <c r="L954" s="3">
        <f t="shared" si="2873"/>
        <v>1</v>
      </c>
      <c r="M954" s="3">
        <f t="shared" si="2873"/>
        <v>0</v>
      </c>
      <c r="AA954" s="3">
        <f t="shared" si="8"/>
        <v>2650</v>
      </c>
      <c r="AB954" s="7" t="b">
        <v>1</v>
      </c>
      <c r="AC954" s="3" t="b">
        <f t="shared" si="9"/>
        <v>0</v>
      </c>
      <c r="AD954" s="3" t="b">
        <f t="shared" ref="AD954:AN954" si="2874">AND(AC954,C954=P$15)</f>
        <v>0</v>
      </c>
      <c r="AE954" s="3" t="b">
        <f t="shared" si="2874"/>
        <v>0</v>
      </c>
      <c r="AF954" s="3" t="b">
        <f t="shared" si="2874"/>
        <v>0</v>
      </c>
      <c r="AG954" s="3" t="b">
        <f t="shared" si="2874"/>
        <v>0</v>
      </c>
      <c r="AH954" s="3" t="b">
        <f t="shared" si="2874"/>
        <v>0</v>
      </c>
      <c r="AI954" s="3" t="b">
        <f t="shared" si="2874"/>
        <v>0</v>
      </c>
      <c r="AJ954" s="3" t="b">
        <f t="shared" si="2874"/>
        <v>0</v>
      </c>
      <c r="AK954" s="3" t="b">
        <f t="shared" si="2874"/>
        <v>0</v>
      </c>
      <c r="AL954" s="3" t="b">
        <f t="shared" si="2874"/>
        <v>0</v>
      </c>
      <c r="AM954" s="3" t="b">
        <f t="shared" si="2874"/>
        <v>0</v>
      </c>
      <c r="AN954" s="8" t="b">
        <f t="shared" si="2874"/>
        <v>0</v>
      </c>
      <c r="AO954" s="10" t="b">
        <f t="shared" si="11"/>
        <v>1</v>
      </c>
      <c r="AP954" s="3" t="b">
        <f t="shared" ref="AP954:AZ954" si="2875">AND(AO954,C954=P$21)</f>
        <v>1</v>
      </c>
      <c r="AQ954" s="3" t="b">
        <f t="shared" si="2875"/>
        <v>1</v>
      </c>
      <c r="AR954" s="3" t="b">
        <f t="shared" si="2875"/>
        <v>1</v>
      </c>
      <c r="AS954" s="3" t="b">
        <f t="shared" si="2875"/>
        <v>0</v>
      </c>
      <c r="AT954" s="3" t="b">
        <f t="shared" si="2875"/>
        <v>0</v>
      </c>
      <c r="AU954" s="3" t="b">
        <f t="shared" si="2875"/>
        <v>0</v>
      </c>
      <c r="AV954" s="3" t="b">
        <f t="shared" si="2875"/>
        <v>0</v>
      </c>
      <c r="AW954" s="3" t="b">
        <f t="shared" si="2875"/>
        <v>0</v>
      </c>
      <c r="AX954" s="3" t="b">
        <f t="shared" si="2875"/>
        <v>0</v>
      </c>
      <c r="AY954" s="3" t="b">
        <f t="shared" si="2875"/>
        <v>0</v>
      </c>
      <c r="AZ954" s="3" t="b">
        <f t="shared" si="2875"/>
        <v>0</v>
      </c>
    </row>
    <row r="955">
      <c r="A955" s="9" t="s">
        <v>1009</v>
      </c>
      <c r="B955" s="3">
        <f t="shared" ref="B955:M955" si="2876">VALUE(MID($A955,B$1,1))</f>
        <v>0</v>
      </c>
      <c r="C955" s="3">
        <f t="shared" si="2876"/>
        <v>0</v>
      </c>
      <c r="D955" s="3">
        <f t="shared" si="2876"/>
        <v>0</v>
      </c>
      <c r="E955" s="3">
        <f t="shared" si="2876"/>
        <v>1</v>
      </c>
      <c r="F955" s="3">
        <f t="shared" si="2876"/>
        <v>0</v>
      </c>
      <c r="G955" s="3">
        <f t="shared" si="2876"/>
        <v>0</v>
      </c>
      <c r="H955" s="3">
        <f t="shared" si="2876"/>
        <v>0</v>
      </c>
      <c r="I955" s="3">
        <f t="shared" si="2876"/>
        <v>1</v>
      </c>
      <c r="J955" s="3">
        <f t="shared" si="2876"/>
        <v>1</v>
      </c>
      <c r="K955" s="3">
        <f t="shared" si="2876"/>
        <v>1</v>
      </c>
      <c r="L955" s="3">
        <f t="shared" si="2876"/>
        <v>1</v>
      </c>
      <c r="M955" s="3">
        <f t="shared" si="2876"/>
        <v>0</v>
      </c>
      <c r="AA955" s="3">
        <f t="shared" si="8"/>
        <v>286</v>
      </c>
      <c r="AB955" s="7" t="b">
        <v>1</v>
      </c>
      <c r="AC955" s="3" t="b">
        <f t="shared" si="9"/>
        <v>1</v>
      </c>
      <c r="AD955" s="3" t="b">
        <f t="shared" ref="AD955:AN955" si="2877">AND(AC955,C955=P$15)</f>
        <v>1</v>
      </c>
      <c r="AE955" s="3" t="b">
        <f t="shared" si="2877"/>
        <v>0</v>
      </c>
      <c r="AF955" s="3" t="b">
        <f t="shared" si="2877"/>
        <v>0</v>
      </c>
      <c r="AG955" s="3" t="b">
        <f t="shared" si="2877"/>
        <v>0</v>
      </c>
      <c r="AH955" s="3" t="b">
        <f t="shared" si="2877"/>
        <v>0</v>
      </c>
      <c r="AI955" s="3" t="b">
        <f t="shared" si="2877"/>
        <v>0</v>
      </c>
      <c r="AJ955" s="3" t="b">
        <f t="shared" si="2877"/>
        <v>0</v>
      </c>
      <c r="AK955" s="3" t="b">
        <f t="shared" si="2877"/>
        <v>0</v>
      </c>
      <c r="AL955" s="3" t="b">
        <f t="shared" si="2877"/>
        <v>0</v>
      </c>
      <c r="AM955" s="3" t="b">
        <f t="shared" si="2877"/>
        <v>0</v>
      </c>
      <c r="AN955" s="8" t="b">
        <f t="shared" si="2877"/>
        <v>0</v>
      </c>
      <c r="AO955" s="10" t="b">
        <f t="shared" si="11"/>
        <v>0</v>
      </c>
      <c r="AP955" s="3" t="b">
        <f t="shared" ref="AP955:AZ955" si="2878">AND(AO955,C955=P$21)</f>
        <v>0</v>
      </c>
      <c r="AQ955" s="3" t="b">
        <f t="shared" si="2878"/>
        <v>0</v>
      </c>
      <c r="AR955" s="3" t="b">
        <f t="shared" si="2878"/>
        <v>0</v>
      </c>
      <c r="AS955" s="3" t="b">
        <f t="shared" si="2878"/>
        <v>0</v>
      </c>
      <c r="AT955" s="3" t="b">
        <f t="shared" si="2878"/>
        <v>0</v>
      </c>
      <c r="AU955" s="3" t="b">
        <f t="shared" si="2878"/>
        <v>0</v>
      </c>
      <c r="AV955" s="3" t="b">
        <f t="shared" si="2878"/>
        <v>0</v>
      </c>
      <c r="AW955" s="3" t="b">
        <f t="shared" si="2878"/>
        <v>0</v>
      </c>
      <c r="AX955" s="3" t="b">
        <f t="shared" si="2878"/>
        <v>0</v>
      </c>
      <c r="AY955" s="3" t="b">
        <f t="shared" si="2878"/>
        <v>0</v>
      </c>
      <c r="AZ955" s="3" t="b">
        <f t="shared" si="2878"/>
        <v>0</v>
      </c>
    </row>
    <row r="956">
      <c r="A956" s="9" t="s">
        <v>1010</v>
      </c>
      <c r="B956" s="3">
        <f t="shared" ref="B956:M956" si="2879">VALUE(MID($A956,B$1,1))</f>
        <v>0</v>
      </c>
      <c r="C956" s="3">
        <f t="shared" si="2879"/>
        <v>1</v>
      </c>
      <c r="D956" s="3">
        <f t="shared" si="2879"/>
        <v>1</v>
      </c>
      <c r="E956" s="3">
        <f t="shared" si="2879"/>
        <v>1</v>
      </c>
      <c r="F956" s="3">
        <f t="shared" si="2879"/>
        <v>0</v>
      </c>
      <c r="G956" s="3">
        <f t="shared" si="2879"/>
        <v>0</v>
      </c>
      <c r="H956" s="3">
        <f t="shared" si="2879"/>
        <v>1</v>
      </c>
      <c r="I956" s="3">
        <f t="shared" si="2879"/>
        <v>0</v>
      </c>
      <c r="J956" s="3">
        <f t="shared" si="2879"/>
        <v>0</v>
      </c>
      <c r="K956" s="3">
        <f t="shared" si="2879"/>
        <v>1</v>
      </c>
      <c r="L956" s="3">
        <f t="shared" si="2879"/>
        <v>1</v>
      </c>
      <c r="M956" s="3">
        <f t="shared" si="2879"/>
        <v>1</v>
      </c>
      <c r="AA956" s="3">
        <f t="shared" si="8"/>
        <v>1831</v>
      </c>
      <c r="AB956" s="7" t="b">
        <v>1</v>
      </c>
      <c r="AC956" s="3" t="b">
        <f t="shared" si="9"/>
        <v>1</v>
      </c>
      <c r="AD956" s="3" t="b">
        <f t="shared" ref="AD956:AN956" si="2880">AND(AC956,C956=P$15)</f>
        <v>0</v>
      </c>
      <c r="AE956" s="3" t="b">
        <f t="shared" si="2880"/>
        <v>0</v>
      </c>
      <c r="AF956" s="3" t="b">
        <f t="shared" si="2880"/>
        <v>0</v>
      </c>
      <c r="AG956" s="3" t="b">
        <f t="shared" si="2880"/>
        <v>0</v>
      </c>
      <c r="AH956" s="3" t="b">
        <f t="shared" si="2880"/>
        <v>0</v>
      </c>
      <c r="AI956" s="3" t="b">
        <f t="shared" si="2880"/>
        <v>0</v>
      </c>
      <c r="AJ956" s="3" t="b">
        <f t="shared" si="2880"/>
        <v>0</v>
      </c>
      <c r="AK956" s="3" t="b">
        <f t="shared" si="2880"/>
        <v>0</v>
      </c>
      <c r="AL956" s="3" t="b">
        <f t="shared" si="2880"/>
        <v>0</v>
      </c>
      <c r="AM956" s="3" t="b">
        <f t="shared" si="2880"/>
        <v>0</v>
      </c>
      <c r="AN956" s="8" t="b">
        <f t="shared" si="2880"/>
        <v>0</v>
      </c>
      <c r="AO956" s="10" t="b">
        <f t="shared" si="11"/>
        <v>0</v>
      </c>
      <c r="AP956" s="3" t="b">
        <f t="shared" ref="AP956:AZ956" si="2881">AND(AO956,C956=P$21)</f>
        <v>0</v>
      </c>
      <c r="AQ956" s="3" t="b">
        <f t="shared" si="2881"/>
        <v>0</v>
      </c>
      <c r="AR956" s="3" t="b">
        <f t="shared" si="2881"/>
        <v>0</v>
      </c>
      <c r="AS956" s="3" t="b">
        <f t="shared" si="2881"/>
        <v>0</v>
      </c>
      <c r="AT956" s="3" t="b">
        <f t="shared" si="2881"/>
        <v>0</v>
      </c>
      <c r="AU956" s="3" t="b">
        <f t="shared" si="2881"/>
        <v>0</v>
      </c>
      <c r="AV956" s="3" t="b">
        <f t="shared" si="2881"/>
        <v>0</v>
      </c>
      <c r="AW956" s="3" t="b">
        <f t="shared" si="2881"/>
        <v>0</v>
      </c>
      <c r="AX956" s="3" t="b">
        <f t="shared" si="2881"/>
        <v>0</v>
      </c>
      <c r="AY956" s="3" t="b">
        <f t="shared" si="2881"/>
        <v>0</v>
      </c>
      <c r="AZ956" s="3" t="b">
        <f t="shared" si="2881"/>
        <v>0</v>
      </c>
    </row>
    <row r="957">
      <c r="A957" s="9" t="s">
        <v>1011</v>
      </c>
      <c r="B957" s="3">
        <f t="shared" ref="B957:M957" si="2882">VALUE(MID($A957,B$1,1))</f>
        <v>1</v>
      </c>
      <c r="C957" s="3">
        <f t="shared" si="2882"/>
        <v>1</v>
      </c>
      <c r="D957" s="3">
        <f t="shared" si="2882"/>
        <v>0</v>
      </c>
      <c r="E957" s="3">
        <f t="shared" si="2882"/>
        <v>0</v>
      </c>
      <c r="F957" s="3">
        <f t="shared" si="2882"/>
        <v>0</v>
      </c>
      <c r="G957" s="3">
        <f t="shared" si="2882"/>
        <v>0</v>
      </c>
      <c r="H957" s="3">
        <f t="shared" si="2882"/>
        <v>0</v>
      </c>
      <c r="I957" s="3">
        <f t="shared" si="2882"/>
        <v>0</v>
      </c>
      <c r="J957" s="3">
        <f t="shared" si="2882"/>
        <v>1</v>
      </c>
      <c r="K957" s="3">
        <f t="shared" si="2882"/>
        <v>1</v>
      </c>
      <c r="L957" s="3">
        <f t="shared" si="2882"/>
        <v>0</v>
      </c>
      <c r="M957" s="3">
        <f t="shared" si="2882"/>
        <v>0</v>
      </c>
      <c r="AA957" s="3">
        <f t="shared" si="8"/>
        <v>3084</v>
      </c>
      <c r="AB957" s="7" t="b">
        <v>1</v>
      </c>
      <c r="AC957" s="3" t="b">
        <f t="shared" si="9"/>
        <v>0</v>
      </c>
      <c r="AD957" s="3" t="b">
        <f t="shared" ref="AD957:AN957" si="2883">AND(AC957,C957=P$15)</f>
        <v>0</v>
      </c>
      <c r="AE957" s="3" t="b">
        <f t="shared" si="2883"/>
        <v>0</v>
      </c>
      <c r="AF957" s="3" t="b">
        <f t="shared" si="2883"/>
        <v>0</v>
      </c>
      <c r="AG957" s="3" t="b">
        <f t="shared" si="2883"/>
        <v>0</v>
      </c>
      <c r="AH957" s="3" t="b">
        <f t="shared" si="2883"/>
        <v>0</v>
      </c>
      <c r="AI957" s="3" t="b">
        <f t="shared" si="2883"/>
        <v>0</v>
      </c>
      <c r="AJ957" s="3" t="b">
        <f t="shared" si="2883"/>
        <v>0</v>
      </c>
      <c r="AK957" s="3" t="b">
        <f t="shared" si="2883"/>
        <v>0</v>
      </c>
      <c r="AL957" s="3" t="b">
        <f t="shared" si="2883"/>
        <v>0</v>
      </c>
      <c r="AM957" s="3" t="b">
        <f t="shared" si="2883"/>
        <v>0</v>
      </c>
      <c r="AN957" s="8" t="b">
        <f t="shared" si="2883"/>
        <v>0</v>
      </c>
      <c r="AO957" s="10" t="b">
        <f t="shared" si="11"/>
        <v>1</v>
      </c>
      <c r="AP957" s="3" t="b">
        <f t="shared" ref="AP957:AZ957" si="2884">AND(AO957,C957=P$21)</f>
        <v>0</v>
      </c>
      <c r="AQ957" s="3" t="b">
        <f t="shared" si="2884"/>
        <v>0</v>
      </c>
      <c r="AR957" s="3" t="b">
        <f t="shared" si="2884"/>
        <v>0</v>
      </c>
      <c r="AS957" s="3" t="b">
        <f t="shared" si="2884"/>
        <v>0</v>
      </c>
      <c r="AT957" s="3" t="b">
        <f t="shared" si="2884"/>
        <v>0</v>
      </c>
      <c r="AU957" s="3" t="b">
        <f t="shared" si="2884"/>
        <v>0</v>
      </c>
      <c r="AV957" s="3" t="b">
        <f t="shared" si="2884"/>
        <v>0</v>
      </c>
      <c r="AW957" s="3" t="b">
        <f t="shared" si="2884"/>
        <v>0</v>
      </c>
      <c r="AX957" s="3" t="b">
        <f t="shared" si="2884"/>
        <v>0</v>
      </c>
      <c r="AY957" s="3" t="b">
        <f t="shared" si="2884"/>
        <v>0</v>
      </c>
      <c r="AZ957" s="3" t="b">
        <f t="shared" si="2884"/>
        <v>0</v>
      </c>
    </row>
    <row r="958">
      <c r="A958" s="9" t="s">
        <v>1012</v>
      </c>
      <c r="B958" s="3">
        <f t="shared" ref="B958:M958" si="2885">VALUE(MID($A958,B$1,1))</f>
        <v>0</v>
      </c>
      <c r="C958" s="3">
        <f t="shared" si="2885"/>
        <v>0</v>
      </c>
      <c r="D958" s="3">
        <f t="shared" si="2885"/>
        <v>1</v>
      </c>
      <c r="E958" s="3">
        <f t="shared" si="2885"/>
        <v>0</v>
      </c>
      <c r="F958" s="3">
        <f t="shared" si="2885"/>
        <v>1</v>
      </c>
      <c r="G958" s="3">
        <f t="shared" si="2885"/>
        <v>0</v>
      </c>
      <c r="H958" s="3">
        <f t="shared" si="2885"/>
        <v>0</v>
      </c>
      <c r="I958" s="3">
        <f t="shared" si="2885"/>
        <v>0</v>
      </c>
      <c r="J958" s="3">
        <f t="shared" si="2885"/>
        <v>1</v>
      </c>
      <c r="K958" s="3">
        <f t="shared" si="2885"/>
        <v>0</v>
      </c>
      <c r="L958" s="3">
        <f t="shared" si="2885"/>
        <v>1</v>
      </c>
      <c r="M958" s="3">
        <f t="shared" si="2885"/>
        <v>0</v>
      </c>
      <c r="AA958" s="3">
        <f t="shared" si="8"/>
        <v>650</v>
      </c>
      <c r="AB958" s="7" t="b">
        <v>1</v>
      </c>
      <c r="AC958" s="3" t="b">
        <f t="shared" si="9"/>
        <v>1</v>
      </c>
      <c r="AD958" s="3" t="b">
        <f t="shared" ref="AD958:AN958" si="2886">AND(AC958,C958=P$15)</f>
        <v>1</v>
      </c>
      <c r="AE958" s="3" t="b">
        <f t="shared" si="2886"/>
        <v>1</v>
      </c>
      <c r="AF958" s="3" t="b">
        <f t="shared" si="2886"/>
        <v>0</v>
      </c>
      <c r="AG958" s="3" t="b">
        <f t="shared" si="2886"/>
        <v>0</v>
      </c>
      <c r="AH958" s="3" t="b">
        <f t="shared" si="2886"/>
        <v>0</v>
      </c>
      <c r="AI958" s="3" t="b">
        <f t="shared" si="2886"/>
        <v>0</v>
      </c>
      <c r="AJ958" s="3" t="b">
        <f t="shared" si="2886"/>
        <v>0</v>
      </c>
      <c r="AK958" s="3" t="b">
        <f t="shared" si="2886"/>
        <v>0</v>
      </c>
      <c r="AL958" s="3" t="b">
        <f t="shared" si="2886"/>
        <v>0</v>
      </c>
      <c r="AM958" s="3" t="b">
        <f t="shared" si="2886"/>
        <v>0</v>
      </c>
      <c r="AN958" s="8" t="b">
        <f t="shared" si="2886"/>
        <v>0</v>
      </c>
      <c r="AO958" s="10" t="b">
        <f t="shared" si="11"/>
        <v>0</v>
      </c>
      <c r="AP958" s="3" t="b">
        <f t="shared" ref="AP958:AZ958" si="2887">AND(AO958,C958=P$21)</f>
        <v>0</v>
      </c>
      <c r="AQ958" s="3" t="b">
        <f t="shared" si="2887"/>
        <v>0</v>
      </c>
      <c r="AR958" s="3" t="b">
        <f t="shared" si="2887"/>
        <v>0</v>
      </c>
      <c r="AS958" s="3" t="b">
        <f t="shared" si="2887"/>
        <v>0</v>
      </c>
      <c r="AT958" s="3" t="b">
        <f t="shared" si="2887"/>
        <v>0</v>
      </c>
      <c r="AU958" s="3" t="b">
        <f t="shared" si="2887"/>
        <v>0</v>
      </c>
      <c r="AV958" s="3" t="b">
        <f t="shared" si="2887"/>
        <v>0</v>
      </c>
      <c r="AW958" s="3" t="b">
        <f t="shared" si="2887"/>
        <v>0</v>
      </c>
      <c r="AX958" s="3" t="b">
        <f t="shared" si="2887"/>
        <v>0</v>
      </c>
      <c r="AY958" s="3" t="b">
        <f t="shared" si="2887"/>
        <v>0</v>
      </c>
      <c r="AZ958" s="3" t="b">
        <f t="shared" si="2887"/>
        <v>0</v>
      </c>
    </row>
    <row r="959">
      <c r="A959" s="9" t="s">
        <v>1013</v>
      </c>
      <c r="B959" s="3">
        <f t="shared" ref="B959:M959" si="2888">VALUE(MID($A959,B$1,1))</f>
        <v>1</v>
      </c>
      <c r="C959" s="3">
        <f t="shared" si="2888"/>
        <v>1</v>
      </c>
      <c r="D959" s="3">
        <f t="shared" si="2888"/>
        <v>0</v>
      </c>
      <c r="E959" s="3">
        <f t="shared" si="2888"/>
        <v>0</v>
      </c>
      <c r="F959" s="3">
        <f t="shared" si="2888"/>
        <v>1</v>
      </c>
      <c r="G959" s="3">
        <f t="shared" si="2888"/>
        <v>1</v>
      </c>
      <c r="H959" s="3">
        <f t="shared" si="2888"/>
        <v>1</v>
      </c>
      <c r="I959" s="3">
        <f t="shared" si="2888"/>
        <v>0</v>
      </c>
      <c r="J959" s="3">
        <f t="shared" si="2888"/>
        <v>0</v>
      </c>
      <c r="K959" s="3">
        <f t="shared" si="2888"/>
        <v>0</v>
      </c>
      <c r="L959" s="3">
        <f t="shared" si="2888"/>
        <v>0</v>
      </c>
      <c r="M959" s="3">
        <f t="shared" si="2888"/>
        <v>1</v>
      </c>
      <c r="AA959" s="3">
        <f t="shared" si="8"/>
        <v>3297</v>
      </c>
      <c r="AB959" s="7" t="b">
        <v>1</v>
      </c>
      <c r="AC959" s="3" t="b">
        <f t="shared" si="9"/>
        <v>0</v>
      </c>
      <c r="AD959" s="3" t="b">
        <f t="shared" ref="AD959:AN959" si="2889">AND(AC959,C959=P$15)</f>
        <v>0</v>
      </c>
      <c r="AE959" s="3" t="b">
        <f t="shared" si="2889"/>
        <v>0</v>
      </c>
      <c r="AF959" s="3" t="b">
        <f t="shared" si="2889"/>
        <v>0</v>
      </c>
      <c r="AG959" s="3" t="b">
        <f t="shared" si="2889"/>
        <v>0</v>
      </c>
      <c r="AH959" s="3" t="b">
        <f t="shared" si="2889"/>
        <v>0</v>
      </c>
      <c r="AI959" s="3" t="b">
        <f t="shared" si="2889"/>
        <v>0</v>
      </c>
      <c r="AJ959" s="3" t="b">
        <f t="shared" si="2889"/>
        <v>0</v>
      </c>
      <c r="AK959" s="3" t="b">
        <f t="shared" si="2889"/>
        <v>0</v>
      </c>
      <c r="AL959" s="3" t="b">
        <f t="shared" si="2889"/>
        <v>0</v>
      </c>
      <c r="AM959" s="3" t="b">
        <f t="shared" si="2889"/>
        <v>0</v>
      </c>
      <c r="AN959" s="8" t="b">
        <f t="shared" si="2889"/>
        <v>0</v>
      </c>
      <c r="AO959" s="10" t="b">
        <f t="shared" si="11"/>
        <v>1</v>
      </c>
      <c r="AP959" s="3" t="b">
        <f t="shared" ref="AP959:AZ959" si="2890">AND(AO959,C959=P$21)</f>
        <v>0</v>
      </c>
      <c r="AQ959" s="3" t="b">
        <f t="shared" si="2890"/>
        <v>0</v>
      </c>
      <c r="AR959" s="3" t="b">
        <f t="shared" si="2890"/>
        <v>0</v>
      </c>
      <c r="AS959" s="3" t="b">
        <f t="shared" si="2890"/>
        <v>0</v>
      </c>
      <c r="AT959" s="3" t="b">
        <f t="shared" si="2890"/>
        <v>0</v>
      </c>
      <c r="AU959" s="3" t="b">
        <f t="shared" si="2890"/>
        <v>0</v>
      </c>
      <c r="AV959" s="3" t="b">
        <f t="shared" si="2890"/>
        <v>0</v>
      </c>
      <c r="AW959" s="3" t="b">
        <f t="shared" si="2890"/>
        <v>0</v>
      </c>
      <c r="AX959" s="3" t="b">
        <f t="shared" si="2890"/>
        <v>0</v>
      </c>
      <c r="AY959" s="3" t="b">
        <f t="shared" si="2890"/>
        <v>0</v>
      </c>
      <c r="AZ959" s="3" t="b">
        <f t="shared" si="2890"/>
        <v>0</v>
      </c>
    </row>
    <row r="960">
      <c r="A960" s="9" t="s">
        <v>1014</v>
      </c>
      <c r="B960" s="3">
        <f t="shared" ref="B960:M960" si="2891">VALUE(MID($A960,B$1,1))</f>
        <v>1</v>
      </c>
      <c r="C960" s="3">
        <f t="shared" si="2891"/>
        <v>1</v>
      </c>
      <c r="D960" s="3">
        <f t="shared" si="2891"/>
        <v>0</v>
      </c>
      <c r="E960" s="3">
        <f t="shared" si="2891"/>
        <v>0</v>
      </c>
      <c r="F960" s="3">
        <f t="shared" si="2891"/>
        <v>0</v>
      </c>
      <c r="G960" s="3">
        <f t="shared" si="2891"/>
        <v>1</v>
      </c>
      <c r="H960" s="3">
        <f t="shared" si="2891"/>
        <v>0</v>
      </c>
      <c r="I960" s="3">
        <f t="shared" si="2891"/>
        <v>1</v>
      </c>
      <c r="J960" s="3">
        <f t="shared" si="2891"/>
        <v>1</v>
      </c>
      <c r="K960" s="3">
        <f t="shared" si="2891"/>
        <v>0</v>
      </c>
      <c r="L960" s="3">
        <f t="shared" si="2891"/>
        <v>1</v>
      </c>
      <c r="M960" s="3">
        <f t="shared" si="2891"/>
        <v>1</v>
      </c>
      <c r="AA960" s="3">
        <f t="shared" si="8"/>
        <v>3163</v>
      </c>
      <c r="AB960" s="7" t="b">
        <v>1</v>
      </c>
      <c r="AC960" s="3" t="b">
        <f t="shared" si="9"/>
        <v>0</v>
      </c>
      <c r="AD960" s="3" t="b">
        <f t="shared" ref="AD960:AN960" si="2892">AND(AC960,C960=P$15)</f>
        <v>0</v>
      </c>
      <c r="AE960" s="3" t="b">
        <f t="shared" si="2892"/>
        <v>0</v>
      </c>
      <c r="AF960" s="3" t="b">
        <f t="shared" si="2892"/>
        <v>0</v>
      </c>
      <c r="AG960" s="3" t="b">
        <f t="shared" si="2892"/>
        <v>0</v>
      </c>
      <c r="AH960" s="3" t="b">
        <f t="shared" si="2892"/>
        <v>0</v>
      </c>
      <c r="AI960" s="3" t="b">
        <f t="shared" si="2892"/>
        <v>0</v>
      </c>
      <c r="AJ960" s="3" t="b">
        <f t="shared" si="2892"/>
        <v>0</v>
      </c>
      <c r="AK960" s="3" t="b">
        <f t="shared" si="2892"/>
        <v>0</v>
      </c>
      <c r="AL960" s="3" t="b">
        <f t="shared" si="2892"/>
        <v>0</v>
      </c>
      <c r="AM960" s="3" t="b">
        <f t="shared" si="2892"/>
        <v>0</v>
      </c>
      <c r="AN960" s="8" t="b">
        <f t="shared" si="2892"/>
        <v>0</v>
      </c>
      <c r="AO960" s="10" t="b">
        <f t="shared" si="11"/>
        <v>1</v>
      </c>
      <c r="AP960" s="3" t="b">
        <f t="shared" ref="AP960:AZ960" si="2893">AND(AO960,C960=P$21)</f>
        <v>0</v>
      </c>
      <c r="AQ960" s="3" t="b">
        <f t="shared" si="2893"/>
        <v>0</v>
      </c>
      <c r="AR960" s="3" t="b">
        <f t="shared" si="2893"/>
        <v>0</v>
      </c>
      <c r="AS960" s="3" t="b">
        <f t="shared" si="2893"/>
        <v>0</v>
      </c>
      <c r="AT960" s="3" t="b">
        <f t="shared" si="2893"/>
        <v>0</v>
      </c>
      <c r="AU960" s="3" t="b">
        <f t="shared" si="2893"/>
        <v>0</v>
      </c>
      <c r="AV960" s="3" t="b">
        <f t="shared" si="2893"/>
        <v>0</v>
      </c>
      <c r="AW960" s="3" t="b">
        <f t="shared" si="2893"/>
        <v>0</v>
      </c>
      <c r="AX960" s="3" t="b">
        <f t="shared" si="2893"/>
        <v>0</v>
      </c>
      <c r="AY960" s="3" t="b">
        <f t="shared" si="2893"/>
        <v>0</v>
      </c>
      <c r="AZ960" s="3" t="b">
        <f t="shared" si="2893"/>
        <v>0</v>
      </c>
    </row>
    <row r="961">
      <c r="A961" s="9" t="s">
        <v>1015</v>
      </c>
      <c r="B961" s="3">
        <f t="shared" ref="B961:M961" si="2894">VALUE(MID($A961,B$1,1))</f>
        <v>1</v>
      </c>
      <c r="C961" s="3">
        <f t="shared" si="2894"/>
        <v>1</v>
      </c>
      <c r="D961" s="3">
        <f t="shared" si="2894"/>
        <v>0</v>
      </c>
      <c r="E961" s="3">
        <f t="shared" si="2894"/>
        <v>0</v>
      </c>
      <c r="F961" s="3">
        <f t="shared" si="2894"/>
        <v>1</v>
      </c>
      <c r="G961" s="3">
        <f t="shared" si="2894"/>
        <v>0</v>
      </c>
      <c r="H961" s="3">
        <f t="shared" si="2894"/>
        <v>0</v>
      </c>
      <c r="I961" s="3">
        <f t="shared" si="2894"/>
        <v>1</v>
      </c>
      <c r="J961" s="3">
        <f t="shared" si="2894"/>
        <v>0</v>
      </c>
      <c r="K961" s="3">
        <f t="shared" si="2894"/>
        <v>1</v>
      </c>
      <c r="L961" s="3">
        <f t="shared" si="2894"/>
        <v>0</v>
      </c>
      <c r="M961" s="3">
        <f t="shared" si="2894"/>
        <v>0</v>
      </c>
      <c r="AA961" s="3">
        <f t="shared" si="8"/>
        <v>3220</v>
      </c>
      <c r="AB961" s="7" t="b">
        <v>1</v>
      </c>
      <c r="AC961" s="3" t="b">
        <f t="shared" si="9"/>
        <v>0</v>
      </c>
      <c r="AD961" s="3" t="b">
        <f t="shared" ref="AD961:AN961" si="2895">AND(AC961,C961=P$15)</f>
        <v>0</v>
      </c>
      <c r="AE961" s="3" t="b">
        <f t="shared" si="2895"/>
        <v>0</v>
      </c>
      <c r="AF961" s="3" t="b">
        <f t="shared" si="2895"/>
        <v>0</v>
      </c>
      <c r="AG961" s="3" t="b">
        <f t="shared" si="2895"/>
        <v>0</v>
      </c>
      <c r="AH961" s="3" t="b">
        <f t="shared" si="2895"/>
        <v>0</v>
      </c>
      <c r="AI961" s="3" t="b">
        <f t="shared" si="2895"/>
        <v>0</v>
      </c>
      <c r="AJ961" s="3" t="b">
        <f t="shared" si="2895"/>
        <v>0</v>
      </c>
      <c r="AK961" s="3" t="b">
        <f t="shared" si="2895"/>
        <v>0</v>
      </c>
      <c r="AL961" s="3" t="b">
        <f t="shared" si="2895"/>
        <v>0</v>
      </c>
      <c r="AM961" s="3" t="b">
        <f t="shared" si="2895"/>
        <v>0</v>
      </c>
      <c r="AN961" s="8" t="b">
        <f t="shared" si="2895"/>
        <v>0</v>
      </c>
      <c r="AO961" s="10" t="b">
        <f t="shared" si="11"/>
        <v>1</v>
      </c>
      <c r="AP961" s="3" t="b">
        <f t="shared" ref="AP961:AZ961" si="2896">AND(AO961,C961=P$21)</f>
        <v>0</v>
      </c>
      <c r="AQ961" s="3" t="b">
        <f t="shared" si="2896"/>
        <v>0</v>
      </c>
      <c r="AR961" s="3" t="b">
        <f t="shared" si="2896"/>
        <v>0</v>
      </c>
      <c r="AS961" s="3" t="b">
        <f t="shared" si="2896"/>
        <v>0</v>
      </c>
      <c r="AT961" s="3" t="b">
        <f t="shared" si="2896"/>
        <v>0</v>
      </c>
      <c r="AU961" s="3" t="b">
        <f t="shared" si="2896"/>
        <v>0</v>
      </c>
      <c r="AV961" s="3" t="b">
        <f t="shared" si="2896"/>
        <v>0</v>
      </c>
      <c r="AW961" s="3" t="b">
        <f t="shared" si="2896"/>
        <v>0</v>
      </c>
      <c r="AX961" s="3" t="b">
        <f t="shared" si="2896"/>
        <v>0</v>
      </c>
      <c r="AY961" s="3" t="b">
        <f t="shared" si="2896"/>
        <v>0</v>
      </c>
      <c r="AZ961" s="3" t="b">
        <f t="shared" si="2896"/>
        <v>0</v>
      </c>
    </row>
    <row r="962">
      <c r="A962" s="9" t="s">
        <v>1016</v>
      </c>
      <c r="B962" s="3">
        <f t="shared" ref="B962:M962" si="2897">VALUE(MID($A962,B$1,1))</f>
        <v>1</v>
      </c>
      <c r="C962" s="3">
        <f t="shared" si="2897"/>
        <v>0</v>
      </c>
      <c r="D962" s="3">
        <f t="shared" si="2897"/>
        <v>1</v>
      </c>
      <c r="E962" s="3">
        <f t="shared" si="2897"/>
        <v>0</v>
      </c>
      <c r="F962" s="3">
        <f t="shared" si="2897"/>
        <v>1</v>
      </c>
      <c r="G962" s="3">
        <f t="shared" si="2897"/>
        <v>1</v>
      </c>
      <c r="H962" s="3">
        <f t="shared" si="2897"/>
        <v>1</v>
      </c>
      <c r="I962" s="3">
        <f t="shared" si="2897"/>
        <v>0</v>
      </c>
      <c r="J962" s="3">
        <f t="shared" si="2897"/>
        <v>0</v>
      </c>
      <c r="K962" s="3">
        <f t="shared" si="2897"/>
        <v>1</v>
      </c>
      <c r="L962" s="3">
        <f t="shared" si="2897"/>
        <v>0</v>
      </c>
      <c r="M962" s="3">
        <f t="shared" si="2897"/>
        <v>0</v>
      </c>
      <c r="AA962" s="3">
        <f t="shared" si="8"/>
        <v>2788</v>
      </c>
      <c r="AB962" s="7" t="b">
        <v>1</v>
      </c>
      <c r="AC962" s="3" t="b">
        <f t="shared" si="9"/>
        <v>0</v>
      </c>
      <c r="AD962" s="3" t="b">
        <f t="shared" ref="AD962:AN962" si="2898">AND(AC962,C962=P$15)</f>
        <v>0</v>
      </c>
      <c r="AE962" s="3" t="b">
        <f t="shared" si="2898"/>
        <v>0</v>
      </c>
      <c r="AF962" s="3" t="b">
        <f t="shared" si="2898"/>
        <v>0</v>
      </c>
      <c r="AG962" s="3" t="b">
        <f t="shared" si="2898"/>
        <v>0</v>
      </c>
      <c r="AH962" s="3" t="b">
        <f t="shared" si="2898"/>
        <v>0</v>
      </c>
      <c r="AI962" s="3" t="b">
        <f t="shared" si="2898"/>
        <v>0</v>
      </c>
      <c r="AJ962" s="3" t="b">
        <f t="shared" si="2898"/>
        <v>0</v>
      </c>
      <c r="AK962" s="3" t="b">
        <f t="shared" si="2898"/>
        <v>0</v>
      </c>
      <c r="AL962" s="3" t="b">
        <f t="shared" si="2898"/>
        <v>0</v>
      </c>
      <c r="AM962" s="3" t="b">
        <f t="shared" si="2898"/>
        <v>0</v>
      </c>
      <c r="AN962" s="8" t="b">
        <f t="shared" si="2898"/>
        <v>0</v>
      </c>
      <c r="AO962" s="10" t="b">
        <f t="shared" si="11"/>
        <v>1</v>
      </c>
      <c r="AP962" s="3" t="b">
        <f t="shared" ref="AP962:AZ962" si="2899">AND(AO962,C962=P$21)</f>
        <v>1</v>
      </c>
      <c r="AQ962" s="3" t="b">
        <f t="shared" si="2899"/>
        <v>1</v>
      </c>
      <c r="AR962" s="3" t="b">
        <f t="shared" si="2899"/>
        <v>1</v>
      </c>
      <c r="AS962" s="3" t="b">
        <f t="shared" si="2899"/>
        <v>1</v>
      </c>
      <c r="AT962" s="3" t="b">
        <f t="shared" si="2899"/>
        <v>0</v>
      </c>
      <c r="AU962" s="3" t="b">
        <f t="shared" si="2899"/>
        <v>0</v>
      </c>
      <c r="AV962" s="3" t="b">
        <f t="shared" si="2899"/>
        <v>0</v>
      </c>
      <c r="AW962" s="3" t="b">
        <f t="shared" si="2899"/>
        <v>0</v>
      </c>
      <c r="AX962" s="3" t="b">
        <f t="shared" si="2899"/>
        <v>0</v>
      </c>
      <c r="AY962" s="3" t="b">
        <f t="shared" si="2899"/>
        <v>0</v>
      </c>
      <c r="AZ962" s="3" t="b">
        <f t="shared" si="2899"/>
        <v>0</v>
      </c>
    </row>
    <row r="963">
      <c r="A963" s="9" t="s">
        <v>1017</v>
      </c>
      <c r="B963" s="3">
        <f t="shared" ref="B963:M963" si="2900">VALUE(MID($A963,B$1,1))</f>
        <v>1</v>
      </c>
      <c r="C963" s="3">
        <f t="shared" si="2900"/>
        <v>1</v>
      </c>
      <c r="D963" s="3">
        <f t="shared" si="2900"/>
        <v>0</v>
      </c>
      <c r="E963" s="3">
        <f t="shared" si="2900"/>
        <v>1</v>
      </c>
      <c r="F963" s="3">
        <f t="shared" si="2900"/>
        <v>1</v>
      </c>
      <c r="G963" s="3">
        <f t="shared" si="2900"/>
        <v>1</v>
      </c>
      <c r="H963" s="3">
        <f t="shared" si="2900"/>
        <v>1</v>
      </c>
      <c r="I963" s="3">
        <f t="shared" si="2900"/>
        <v>0</v>
      </c>
      <c r="J963" s="3">
        <f t="shared" si="2900"/>
        <v>1</v>
      </c>
      <c r="K963" s="3">
        <f t="shared" si="2900"/>
        <v>1</v>
      </c>
      <c r="L963" s="3">
        <f t="shared" si="2900"/>
        <v>1</v>
      </c>
      <c r="M963" s="3">
        <f t="shared" si="2900"/>
        <v>0</v>
      </c>
      <c r="AA963" s="3">
        <f t="shared" si="8"/>
        <v>3566</v>
      </c>
      <c r="AB963" s="7" t="b">
        <v>1</v>
      </c>
      <c r="AC963" s="3" t="b">
        <f t="shared" si="9"/>
        <v>0</v>
      </c>
      <c r="AD963" s="3" t="b">
        <f t="shared" ref="AD963:AN963" si="2901">AND(AC963,C963=P$15)</f>
        <v>0</v>
      </c>
      <c r="AE963" s="3" t="b">
        <f t="shared" si="2901"/>
        <v>0</v>
      </c>
      <c r="AF963" s="3" t="b">
        <f t="shared" si="2901"/>
        <v>0</v>
      </c>
      <c r="AG963" s="3" t="b">
        <f t="shared" si="2901"/>
        <v>0</v>
      </c>
      <c r="AH963" s="3" t="b">
        <f t="shared" si="2901"/>
        <v>0</v>
      </c>
      <c r="AI963" s="3" t="b">
        <f t="shared" si="2901"/>
        <v>0</v>
      </c>
      <c r="AJ963" s="3" t="b">
        <f t="shared" si="2901"/>
        <v>0</v>
      </c>
      <c r="AK963" s="3" t="b">
        <f t="shared" si="2901"/>
        <v>0</v>
      </c>
      <c r="AL963" s="3" t="b">
        <f t="shared" si="2901"/>
        <v>0</v>
      </c>
      <c r="AM963" s="3" t="b">
        <f t="shared" si="2901"/>
        <v>0</v>
      </c>
      <c r="AN963" s="8" t="b">
        <f t="shared" si="2901"/>
        <v>0</v>
      </c>
      <c r="AO963" s="10" t="b">
        <f t="shared" si="11"/>
        <v>1</v>
      </c>
      <c r="AP963" s="3" t="b">
        <f t="shared" ref="AP963:AZ963" si="2902">AND(AO963,C963=P$21)</f>
        <v>0</v>
      </c>
      <c r="AQ963" s="3" t="b">
        <f t="shared" si="2902"/>
        <v>0</v>
      </c>
      <c r="AR963" s="3" t="b">
        <f t="shared" si="2902"/>
        <v>0</v>
      </c>
      <c r="AS963" s="3" t="b">
        <f t="shared" si="2902"/>
        <v>0</v>
      </c>
      <c r="AT963" s="3" t="b">
        <f t="shared" si="2902"/>
        <v>0</v>
      </c>
      <c r="AU963" s="3" t="b">
        <f t="shared" si="2902"/>
        <v>0</v>
      </c>
      <c r="AV963" s="3" t="b">
        <f t="shared" si="2902"/>
        <v>0</v>
      </c>
      <c r="AW963" s="3" t="b">
        <f t="shared" si="2902"/>
        <v>0</v>
      </c>
      <c r="AX963" s="3" t="b">
        <f t="shared" si="2902"/>
        <v>0</v>
      </c>
      <c r="AY963" s="3" t="b">
        <f t="shared" si="2902"/>
        <v>0</v>
      </c>
      <c r="AZ963" s="3" t="b">
        <f t="shared" si="2902"/>
        <v>0</v>
      </c>
    </row>
    <row r="964">
      <c r="A964" s="9" t="s">
        <v>1018</v>
      </c>
      <c r="B964" s="3">
        <f t="shared" ref="B964:M964" si="2903">VALUE(MID($A964,B$1,1))</f>
        <v>0</v>
      </c>
      <c r="C964" s="3">
        <f t="shared" si="2903"/>
        <v>1</v>
      </c>
      <c r="D964" s="3">
        <f t="shared" si="2903"/>
        <v>1</v>
      </c>
      <c r="E964" s="3">
        <f t="shared" si="2903"/>
        <v>1</v>
      </c>
      <c r="F964" s="3">
        <f t="shared" si="2903"/>
        <v>0</v>
      </c>
      <c r="G964" s="3">
        <f t="shared" si="2903"/>
        <v>0</v>
      </c>
      <c r="H964" s="3">
        <f t="shared" si="2903"/>
        <v>1</v>
      </c>
      <c r="I964" s="3">
        <f t="shared" si="2903"/>
        <v>0</v>
      </c>
      <c r="J964" s="3">
        <f t="shared" si="2903"/>
        <v>0</v>
      </c>
      <c r="K964" s="3">
        <f t="shared" si="2903"/>
        <v>1</v>
      </c>
      <c r="L964" s="3">
        <f t="shared" si="2903"/>
        <v>0</v>
      </c>
      <c r="M964" s="3">
        <f t="shared" si="2903"/>
        <v>0</v>
      </c>
      <c r="AA964" s="3">
        <f t="shared" si="8"/>
        <v>1828</v>
      </c>
      <c r="AB964" s="7" t="b">
        <v>1</v>
      </c>
      <c r="AC964" s="3" t="b">
        <f t="shared" si="9"/>
        <v>1</v>
      </c>
      <c r="AD964" s="3" t="b">
        <f t="shared" ref="AD964:AN964" si="2904">AND(AC964,C964=P$15)</f>
        <v>0</v>
      </c>
      <c r="AE964" s="3" t="b">
        <f t="shared" si="2904"/>
        <v>0</v>
      </c>
      <c r="AF964" s="3" t="b">
        <f t="shared" si="2904"/>
        <v>0</v>
      </c>
      <c r="AG964" s="3" t="b">
        <f t="shared" si="2904"/>
        <v>0</v>
      </c>
      <c r="AH964" s="3" t="b">
        <f t="shared" si="2904"/>
        <v>0</v>
      </c>
      <c r="AI964" s="3" t="b">
        <f t="shared" si="2904"/>
        <v>0</v>
      </c>
      <c r="AJ964" s="3" t="b">
        <f t="shared" si="2904"/>
        <v>0</v>
      </c>
      <c r="AK964" s="3" t="b">
        <f t="shared" si="2904"/>
        <v>0</v>
      </c>
      <c r="AL964" s="3" t="b">
        <f t="shared" si="2904"/>
        <v>0</v>
      </c>
      <c r="AM964" s="3" t="b">
        <f t="shared" si="2904"/>
        <v>0</v>
      </c>
      <c r="AN964" s="8" t="b">
        <f t="shared" si="2904"/>
        <v>0</v>
      </c>
      <c r="AO964" s="10" t="b">
        <f t="shared" si="11"/>
        <v>0</v>
      </c>
      <c r="AP964" s="3" t="b">
        <f t="shared" ref="AP964:AZ964" si="2905">AND(AO964,C964=P$21)</f>
        <v>0</v>
      </c>
      <c r="AQ964" s="3" t="b">
        <f t="shared" si="2905"/>
        <v>0</v>
      </c>
      <c r="AR964" s="3" t="b">
        <f t="shared" si="2905"/>
        <v>0</v>
      </c>
      <c r="AS964" s="3" t="b">
        <f t="shared" si="2905"/>
        <v>0</v>
      </c>
      <c r="AT964" s="3" t="b">
        <f t="shared" si="2905"/>
        <v>0</v>
      </c>
      <c r="AU964" s="3" t="b">
        <f t="shared" si="2905"/>
        <v>0</v>
      </c>
      <c r="AV964" s="3" t="b">
        <f t="shared" si="2905"/>
        <v>0</v>
      </c>
      <c r="AW964" s="3" t="b">
        <f t="shared" si="2905"/>
        <v>0</v>
      </c>
      <c r="AX964" s="3" t="b">
        <f t="shared" si="2905"/>
        <v>0</v>
      </c>
      <c r="AY964" s="3" t="b">
        <f t="shared" si="2905"/>
        <v>0</v>
      </c>
      <c r="AZ964" s="3" t="b">
        <f t="shared" si="2905"/>
        <v>0</v>
      </c>
    </row>
    <row r="965">
      <c r="A965" s="9" t="s">
        <v>1019</v>
      </c>
      <c r="B965" s="3">
        <f t="shared" ref="B965:M965" si="2906">VALUE(MID($A965,B$1,1))</f>
        <v>0</v>
      </c>
      <c r="C965" s="3">
        <f t="shared" si="2906"/>
        <v>1</v>
      </c>
      <c r="D965" s="3">
        <f t="shared" si="2906"/>
        <v>1</v>
      </c>
      <c r="E965" s="3">
        <f t="shared" si="2906"/>
        <v>1</v>
      </c>
      <c r="F965" s="3">
        <f t="shared" si="2906"/>
        <v>0</v>
      </c>
      <c r="G965" s="3">
        <f t="shared" si="2906"/>
        <v>0</v>
      </c>
      <c r="H965" s="3">
        <f t="shared" si="2906"/>
        <v>1</v>
      </c>
      <c r="I965" s="3">
        <f t="shared" si="2906"/>
        <v>0</v>
      </c>
      <c r="J965" s="3">
        <f t="shared" si="2906"/>
        <v>0</v>
      </c>
      <c r="K965" s="3">
        <f t="shared" si="2906"/>
        <v>0</v>
      </c>
      <c r="L965" s="3">
        <f t="shared" si="2906"/>
        <v>1</v>
      </c>
      <c r="M965" s="3">
        <f t="shared" si="2906"/>
        <v>1</v>
      </c>
      <c r="AA965" s="3">
        <f t="shared" si="8"/>
        <v>1827</v>
      </c>
      <c r="AB965" s="7" t="b">
        <v>1</v>
      </c>
      <c r="AC965" s="3" t="b">
        <f t="shared" si="9"/>
        <v>1</v>
      </c>
      <c r="AD965" s="3" t="b">
        <f t="shared" ref="AD965:AN965" si="2907">AND(AC965,C965=P$15)</f>
        <v>0</v>
      </c>
      <c r="AE965" s="3" t="b">
        <f t="shared" si="2907"/>
        <v>0</v>
      </c>
      <c r="AF965" s="3" t="b">
        <f t="shared" si="2907"/>
        <v>0</v>
      </c>
      <c r="AG965" s="3" t="b">
        <f t="shared" si="2907"/>
        <v>0</v>
      </c>
      <c r="AH965" s="3" t="b">
        <f t="shared" si="2907"/>
        <v>0</v>
      </c>
      <c r="AI965" s="3" t="b">
        <f t="shared" si="2907"/>
        <v>0</v>
      </c>
      <c r="AJ965" s="3" t="b">
        <f t="shared" si="2907"/>
        <v>0</v>
      </c>
      <c r="AK965" s="3" t="b">
        <f t="shared" si="2907"/>
        <v>0</v>
      </c>
      <c r="AL965" s="3" t="b">
        <f t="shared" si="2907"/>
        <v>0</v>
      </c>
      <c r="AM965" s="3" t="b">
        <f t="shared" si="2907"/>
        <v>0</v>
      </c>
      <c r="AN965" s="8" t="b">
        <f t="shared" si="2907"/>
        <v>0</v>
      </c>
      <c r="AO965" s="10" t="b">
        <f t="shared" si="11"/>
        <v>0</v>
      </c>
      <c r="AP965" s="3" t="b">
        <f t="shared" ref="AP965:AZ965" si="2908">AND(AO965,C965=P$21)</f>
        <v>0</v>
      </c>
      <c r="AQ965" s="3" t="b">
        <f t="shared" si="2908"/>
        <v>0</v>
      </c>
      <c r="AR965" s="3" t="b">
        <f t="shared" si="2908"/>
        <v>0</v>
      </c>
      <c r="AS965" s="3" t="b">
        <f t="shared" si="2908"/>
        <v>0</v>
      </c>
      <c r="AT965" s="3" t="b">
        <f t="shared" si="2908"/>
        <v>0</v>
      </c>
      <c r="AU965" s="3" t="b">
        <f t="shared" si="2908"/>
        <v>0</v>
      </c>
      <c r="AV965" s="3" t="b">
        <f t="shared" si="2908"/>
        <v>0</v>
      </c>
      <c r="AW965" s="3" t="b">
        <f t="shared" si="2908"/>
        <v>0</v>
      </c>
      <c r="AX965" s="3" t="b">
        <f t="shared" si="2908"/>
        <v>0</v>
      </c>
      <c r="AY965" s="3" t="b">
        <f t="shared" si="2908"/>
        <v>0</v>
      </c>
      <c r="AZ965" s="3" t="b">
        <f t="shared" si="2908"/>
        <v>0</v>
      </c>
    </row>
    <row r="966">
      <c r="A966" s="9" t="s">
        <v>1020</v>
      </c>
      <c r="B966" s="3">
        <f t="shared" ref="B966:M966" si="2909">VALUE(MID($A966,B$1,1))</f>
        <v>1</v>
      </c>
      <c r="C966" s="3">
        <f t="shared" si="2909"/>
        <v>0</v>
      </c>
      <c r="D966" s="3">
        <f t="shared" si="2909"/>
        <v>0</v>
      </c>
      <c r="E966" s="3">
        <f t="shared" si="2909"/>
        <v>1</v>
      </c>
      <c r="F966" s="3">
        <f t="shared" si="2909"/>
        <v>1</v>
      </c>
      <c r="G966" s="3">
        <f t="shared" si="2909"/>
        <v>1</v>
      </c>
      <c r="H966" s="3">
        <f t="shared" si="2909"/>
        <v>0</v>
      </c>
      <c r="I966" s="3">
        <f t="shared" si="2909"/>
        <v>1</v>
      </c>
      <c r="J966" s="3">
        <f t="shared" si="2909"/>
        <v>1</v>
      </c>
      <c r="K966" s="3">
        <f t="shared" si="2909"/>
        <v>0</v>
      </c>
      <c r="L966" s="3">
        <f t="shared" si="2909"/>
        <v>0</v>
      </c>
      <c r="M966" s="3">
        <f t="shared" si="2909"/>
        <v>0</v>
      </c>
      <c r="AA966" s="3">
        <f t="shared" si="8"/>
        <v>2520</v>
      </c>
      <c r="AB966" s="7" t="b">
        <v>1</v>
      </c>
      <c r="AC966" s="3" t="b">
        <f t="shared" si="9"/>
        <v>0</v>
      </c>
      <c r="AD966" s="3" t="b">
        <f t="shared" ref="AD966:AN966" si="2910">AND(AC966,C966=P$15)</f>
        <v>0</v>
      </c>
      <c r="AE966" s="3" t="b">
        <f t="shared" si="2910"/>
        <v>0</v>
      </c>
      <c r="AF966" s="3" t="b">
        <f t="shared" si="2910"/>
        <v>0</v>
      </c>
      <c r="AG966" s="3" t="b">
        <f t="shared" si="2910"/>
        <v>0</v>
      </c>
      <c r="AH966" s="3" t="b">
        <f t="shared" si="2910"/>
        <v>0</v>
      </c>
      <c r="AI966" s="3" t="b">
        <f t="shared" si="2910"/>
        <v>0</v>
      </c>
      <c r="AJ966" s="3" t="b">
        <f t="shared" si="2910"/>
        <v>0</v>
      </c>
      <c r="AK966" s="3" t="b">
        <f t="shared" si="2910"/>
        <v>0</v>
      </c>
      <c r="AL966" s="3" t="b">
        <f t="shared" si="2910"/>
        <v>0</v>
      </c>
      <c r="AM966" s="3" t="b">
        <f t="shared" si="2910"/>
        <v>0</v>
      </c>
      <c r="AN966" s="8" t="b">
        <f t="shared" si="2910"/>
        <v>0</v>
      </c>
      <c r="AO966" s="10" t="b">
        <f t="shared" si="11"/>
        <v>1</v>
      </c>
      <c r="AP966" s="3" t="b">
        <f t="shared" ref="AP966:AZ966" si="2911">AND(AO966,C966=P$21)</f>
        <v>1</v>
      </c>
      <c r="AQ966" s="3" t="b">
        <f t="shared" si="2911"/>
        <v>0</v>
      </c>
      <c r="AR966" s="3" t="b">
        <f t="shared" si="2911"/>
        <v>0</v>
      </c>
      <c r="AS966" s="3" t="b">
        <f t="shared" si="2911"/>
        <v>0</v>
      </c>
      <c r="AT966" s="3" t="b">
        <f t="shared" si="2911"/>
        <v>0</v>
      </c>
      <c r="AU966" s="3" t="b">
        <f t="shared" si="2911"/>
        <v>0</v>
      </c>
      <c r="AV966" s="3" t="b">
        <f t="shared" si="2911"/>
        <v>0</v>
      </c>
      <c r="AW966" s="3" t="b">
        <f t="shared" si="2911"/>
        <v>0</v>
      </c>
      <c r="AX966" s="3" t="b">
        <f t="shared" si="2911"/>
        <v>0</v>
      </c>
      <c r="AY966" s="3" t="b">
        <f t="shared" si="2911"/>
        <v>0</v>
      </c>
      <c r="AZ966" s="3" t="b">
        <f t="shared" si="2911"/>
        <v>0</v>
      </c>
    </row>
    <row r="967">
      <c r="A967" s="9" t="s">
        <v>1021</v>
      </c>
      <c r="B967" s="3">
        <f t="shared" ref="B967:M967" si="2912">VALUE(MID($A967,B$1,1))</f>
        <v>0</v>
      </c>
      <c r="C967" s="3">
        <f t="shared" si="2912"/>
        <v>1</v>
      </c>
      <c r="D967" s="3">
        <f t="shared" si="2912"/>
        <v>0</v>
      </c>
      <c r="E967" s="3">
        <f t="shared" si="2912"/>
        <v>1</v>
      </c>
      <c r="F967" s="3">
        <f t="shared" si="2912"/>
        <v>0</v>
      </c>
      <c r="G967" s="3">
        <f t="shared" si="2912"/>
        <v>0</v>
      </c>
      <c r="H967" s="3">
        <f t="shared" si="2912"/>
        <v>0</v>
      </c>
      <c r="I967" s="3">
        <f t="shared" si="2912"/>
        <v>0</v>
      </c>
      <c r="J967" s="3">
        <f t="shared" si="2912"/>
        <v>0</v>
      </c>
      <c r="K967" s="3">
        <f t="shared" si="2912"/>
        <v>0</v>
      </c>
      <c r="L967" s="3">
        <f t="shared" si="2912"/>
        <v>1</v>
      </c>
      <c r="M967" s="3">
        <f t="shared" si="2912"/>
        <v>1</v>
      </c>
      <c r="AA967" s="3">
        <f t="shared" si="8"/>
        <v>1283</v>
      </c>
      <c r="AB967" s="7" t="b">
        <v>1</v>
      </c>
      <c r="AC967" s="3" t="b">
        <f t="shared" si="9"/>
        <v>1</v>
      </c>
      <c r="AD967" s="3" t="b">
        <f t="shared" ref="AD967:AN967" si="2913">AND(AC967,C967=P$15)</f>
        <v>0</v>
      </c>
      <c r="AE967" s="3" t="b">
        <f t="shared" si="2913"/>
        <v>0</v>
      </c>
      <c r="AF967" s="3" t="b">
        <f t="shared" si="2913"/>
        <v>0</v>
      </c>
      <c r="AG967" s="3" t="b">
        <f t="shared" si="2913"/>
        <v>0</v>
      </c>
      <c r="AH967" s="3" t="b">
        <f t="shared" si="2913"/>
        <v>0</v>
      </c>
      <c r="AI967" s="3" t="b">
        <f t="shared" si="2913"/>
        <v>0</v>
      </c>
      <c r="AJ967" s="3" t="b">
        <f t="shared" si="2913"/>
        <v>0</v>
      </c>
      <c r="AK967" s="3" t="b">
        <f t="shared" si="2913"/>
        <v>0</v>
      </c>
      <c r="AL967" s="3" t="b">
        <f t="shared" si="2913"/>
        <v>0</v>
      </c>
      <c r="AM967" s="3" t="b">
        <f t="shared" si="2913"/>
        <v>0</v>
      </c>
      <c r="AN967" s="8" t="b">
        <f t="shared" si="2913"/>
        <v>0</v>
      </c>
      <c r="AO967" s="10" t="b">
        <f t="shared" si="11"/>
        <v>0</v>
      </c>
      <c r="AP967" s="3" t="b">
        <f t="shared" ref="AP967:AZ967" si="2914">AND(AO967,C967=P$21)</f>
        <v>0</v>
      </c>
      <c r="AQ967" s="3" t="b">
        <f t="shared" si="2914"/>
        <v>0</v>
      </c>
      <c r="AR967" s="3" t="b">
        <f t="shared" si="2914"/>
        <v>0</v>
      </c>
      <c r="AS967" s="3" t="b">
        <f t="shared" si="2914"/>
        <v>0</v>
      </c>
      <c r="AT967" s="3" t="b">
        <f t="shared" si="2914"/>
        <v>0</v>
      </c>
      <c r="AU967" s="3" t="b">
        <f t="shared" si="2914"/>
        <v>0</v>
      </c>
      <c r="AV967" s="3" t="b">
        <f t="shared" si="2914"/>
        <v>0</v>
      </c>
      <c r="AW967" s="3" t="b">
        <f t="shared" si="2914"/>
        <v>0</v>
      </c>
      <c r="AX967" s="3" t="b">
        <f t="shared" si="2914"/>
        <v>0</v>
      </c>
      <c r="AY967" s="3" t="b">
        <f t="shared" si="2914"/>
        <v>0</v>
      </c>
      <c r="AZ967" s="3" t="b">
        <f t="shared" si="2914"/>
        <v>0</v>
      </c>
    </row>
    <row r="968">
      <c r="A968" s="9" t="s">
        <v>1022</v>
      </c>
      <c r="B968" s="3">
        <f t="shared" ref="B968:M968" si="2915">VALUE(MID($A968,B$1,1))</f>
        <v>0</v>
      </c>
      <c r="C968" s="3">
        <f t="shared" si="2915"/>
        <v>0</v>
      </c>
      <c r="D968" s="3">
        <f t="shared" si="2915"/>
        <v>1</v>
      </c>
      <c r="E968" s="3">
        <f t="shared" si="2915"/>
        <v>1</v>
      </c>
      <c r="F968" s="3">
        <f t="shared" si="2915"/>
        <v>1</v>
      </c>
      <c r="G968" s="3">
        <f t="shared" si="2915"/>
        <v>1</v>
      </c>
      <c r="H968" s="3">
        <f t="shared" si="2915"/>
        <v>1</v>
      </c>
      <c r="I968" s="3">
        <f t="shared" si="2915"/>
        <v>0</v>
      </c>
      <c r="J968" s="3">
        <f t="shared" si="2915"/>
        <v>0</v>
      </c>
      <c r="K968" s="3">
        <f t="shared" si="2915"/>
        <v>1</v>
      </c>
      <c r="L968" s="3">
        <f t="shared" si="2915"/>
        <v>1</v>
      </c>
      <c r="M968" s="3">
        <f t="shared" si="2915"/>
        <v>1</v>
      </c>
      <c r="AA968" s="3">
        <f t="shared" si="8"/>
        <v>999</v>
      </c>
      <c r="AB968" s="7" t="b">
        <v>1</v>
      </c>
      <c r="AC968" s="3" t="b">
        <f t="shared" si="9"/>
        <v>1</v>
      </c>
      <c r="AD968" s="3" t="b">
        <f t="shared" ref="AD968:AN968" si="2916">AND(AC968,C968=P$15)</f>
        <v>1</v>
      </c>
      <c r="AE968" s="3" t="b">
        <f t="shared" si="2916"/>
        <v>1</v>
      </c>
      <c r="AF968" s="3" t="b">
        <f t="shared" si="2916"/>
        <v>1</v>
      </c>
      <c r="AG968" s="3" t="b">
        <f t="shared" si="2916"/>
        <v>0</v>
      </c>
      <c r="AH968" s="3" t="b">
        <f t="shared" si="2916"/>
        <v>0</v>
      </c>
      <c r="AI968" s="3" t="b">
        <f t="shared" si="2916"/>
        <v>0</v>
      </c>
      <c r="AJ968" s="3" t="b">
        <f t="shared" si="2916"/>
        <v>0</v>
      </c>
      <c r="AK968" s="3" t="b">
        <f t="shared" si="2916"/>
        <v>0</v>
      </c>
      <c r="AL968" s="3" t="b">
        <f t="shared" si="2916"/>
        <v>0</v>
      </c>
      <c r="AM968" s="3" t="b">
        <f t="shared" si="2916"/>
        <v>0</v>
      </c>
      <c r="AN968" s="8" t="b">
        <f t="shared" si="2916"/>
        <v>0</v>
      </c>
      <c r="AO968" s="10" t="b">
        <f t="shared" si="11"/>
        <v>0</v>
      </c>
      <c r="AP968" s="3" t="b">
        <f t="shared" ref="AP968:AZ968" si="2917">AND(AO968,C968=P$21)</f>
        <v>0</v>
      </c>
      <c r="AQ968" s="3" t="b">
        <f t="shared" si="2917"/>
        <v>0</v>
      </c>
      <c r="AR968" s="3" t="b">
        <f t="shared" si="2917"/>
        <v>0</v>
      </c>
      <c r="AS968" s="3" t="b">
        <f t="shared" si="2917"/>
        <v>0</v>
      </c>
      <c r="AT968" s="3" t="b">
        <f t="shared" si="2917"/>
        <v>0</v>
      </c>
      <c r="AU968" s="3" t="b">
        <f t="shared" si="2917"/>
        <v>0</v>
      </c>
      <c r="AV968" s="3" t="b">
        <f t="shared" si="2917"/>
        <v>0</v>
      </c>
      <c r="AW968" s="3" t="b">
        <f t="shared" si="2917"/>
        <v>0</v>
      </c>
      <c r="AX968" s="3" t="b">
        <f t="shared" si="2917"/>
        <v>0</v>
      </c>
      <c r="AY968" s="3" t="b">
        <f t="shared" si="2917"/>
        <v>0</v>
      </c>
      <c r="AZ968" s="3" t="b">
        <f t="shared" si="2917"/>
        <v>0</v>
      </c>
    </row>
    <row r="969">
      <c r="A969" s="9" t="s">
        <v>1023</v>
      </c>
      <c r="B969" s="3">
        <f t="shared" ref="B969:M969" si="2918">VALUE(MID($A969,B$1,1))</f>
        <v>0</v>
      </c>
      <c r="C969" s="3">
        <f t="shared" si="2918"/>
        <v>0</v>
      </c>
      <c r="D969" s="3">
        <f t="shared" si="2918"/>
        <v>0</v>
      </c>
      <c r="E969" s="3">
        <f t="shared" si="2918"/>
        <v>1</v>
      </c>
      <c r="F969" s="3">
        <f t="shared" si="2918"/>
        <v>1</v>
      </c>
      <c r="G969" s="3">
        <f t="shared" si="2918"/>
        <v>0</v>
      </c>
      <c r="H969" s="3">
        <f t="shared" si="2918"/>
        <v>0</v>
      </c>
      <c r="I969" s="3">
        <f t="shared" si="2918"/>
        <v>0</v>
      </c>
      <c r="J969" s="3">
        <f t="shared" si="2918"/>
        <v>0</v>
      </c>
      <c r="K969" s="3">
        <f t="shared" si="2918"/>
        <v>1</v>
      </c>
      <c r="L969" s="3">
        <f t="shared" si="2918"/>
        <v>0</v>
      </c>
      <c r="M969" s="3">
        <f t="shared" si="2918"/>
        <v>0</v>
      </c>
      <c r="AA969" s="3">
        <f t="shared" si="8"/>
        <v>388</v>
      </c>
      <c r="AB969" s="7" t="b">
        <v>1</v>
      </c>
      <c r="AC969" s="3" t="b">
        <f t="shared" si="9"/>
        <v>1</v>
      </c>
      <c r="AD969" s="3" t="b">
        <f t="shared" ref="AD969:AN969" si="2919">AND(AC969,C969=P$15)</f>
        <v>1</v>
      </c>
      <c r="AE969" s="3" t="b">
        <f t="shared" si="2919"/>
        <v>0</v>
      </c>
      <c r="AF969" s="3" t="b">
        <f t="shared" si="2919"/>
        <v>0</v>
      </c>
      <c r="AG969" s="3" t="b">
        <f t="shared" si="2919"/>
        <v>0</v>
      </c>
      <c r="AH969" s="3" t="b">
        <f t="shared" si="2919"/>
        <v>0</v>
      </c>
      <c r="AI969" s="3" t="b">
        <f t="shared" si="2919"/>
        <v>0</v>
      </c>
      <c r="AJ969" s="3" t="b">
        <f t="shared" si="2919"/>
        <v>0</v>
      </c>
      <c r="AK969" s="3" t="b">
        <f t="shared" si="2919"/>
        <v>0</v>
      </c>
      <c r="AL969" s="3" t="b">
        <f t="shared" si="2919"/>
        <v>0</v>
      </c>
      <c r="AM969" s="3" t="b">
        <f t="shared" si="2919"/>
        <v>0</v>
      </c>
      <c r="AN969" s="8" t="b">
        <f t="shared" si="2919"/>
        <v>0</v>
      </c>
      <c r="AO969" s="10" t="b">
        <f t="shared" si="11"/>
        <v>0</v>
      </c>
      <c r="AP969" s="3" t="b">
        <f t="shared" ref="AP969:AZ969" si="2920">AND(AO969,C969=P$21)</f>
        <v>0</v>
      </c>
      <c r="AQ969" s="3" t="b">
        <f t="shared" si="2920"/>
        <v>0</v>
      </c>
      <c r="AR969" s="3" t="b">
        <f t="shared" si="2920"/>
        <v>0</v>
      </c>
      <c r="AS969" s="3" t="b">
        <f t="shared" si="2920"/>
        <v>0</v>
      </c>
      <c r="AT969" s="3" t="b">
        <f t="shared" si="2920"/>
        <v>0</v>
      </c>
      <c r="AU969" s="3" t="b">
        <f t="shared" si="2920"/>
        <v>0</v>
      </c>
      <c r="AV969" s="3" t="b">
        <f t="shared" si="2920"/>
        <v>0</v>
      </c>
      <c r="AW969" s="3" t="b">
        <f t="shared" si="2920"/>
        <v>0</v>
      </c>
      <c r="AX969" s="3" t="b">
        <f t="shared" si="2920"/>
        <v>0</v>
      </c>
      <c r="AY969" s="3" t="b">
        <f t="shared" si="2920"/>
        <v>0</v>
      </c>
      <c r="AZ969" s="3" t="b">
        <f t="shared" si="2920"/>
        <v>0</v>
      </c>
    </row>
    <row r="970">
      <c r="A970" s="9" t="s">
        <v>1024</v>
      </c>
      <c r="B970" s="3">
        <f t="shared" ref="B970:M970" si="2921">VALUE(MID($A970,B$1,1))</f>
        <v>1</v>
      </c>
      <c r="C970" s="3">
        <f t="shared" si="2921"/>
        <v>0</v>
      </c>
      <c r="D970" s="3">
        <f t="shared" si="2921"/>
        <v>1</v>
      </c>
      <c r="E970" s="3">
        <f t="shared" si="2921"/>
        <v>1</v>
      </c>
      <c r="F970" s="3">
        <f t="shared" si="2921"/>
        <v>0</v>
      </c>
      <c r="G970" s="3">
        <f t="shared" si="2921"/>
        <v>0</v>
      </c>
      <c r="H970" s="3">
        <f t="shared" si="2921"/>
        <v>1</v>
      </c>
      <c r="I970" s="3">
        <f t="shared" si="2921"/>
        <v>0</v>
      </c>
      <c r="J970" s="3">
        <f t="shared" si="2921"/>
        <v>0</v>
      </c>
      <c r="K970" s="3">
        <f t="shared" si="2921"/>
        <v>0</v>
      </c>
      <c r="L970" s="3">
        <f t="shared" si="2921"/>
        <v>0</v>
      </c>
      <c r="M970" s="3">
        <f t="shared" si="2921"/>
        <v>1</v>
      </c>
      <c r="AA970" s="3">
        <f t="shared" si="8"/>
        <v>2849</v>
      </c>
      <c r="AB970" s="7" t="b">
        <v>1</v>
      </c>
      <c r="AC970" s="3" t="b">
        <f t="shared" si="9"/>
        <v>0</v>
      </c>
      <c r="AD970" s="3" t="b">
        <f t="shared" ref="AD970:AN970" si="2922">AND(AC970,C970=P$15)</f>
        <v>0</v>
      </c>
      <c r="AE970" s="3" t="b">
        <f t="shared" si="2922"/>
        <v>0</v>
      </c>
      <c r="AF970" s="3" t="b">
        <f t="shared" si="2922"/>
        <v>0</v>
      </c>
      <c r="AG970" s="3" t="b">
        <f t="shared" si="2922"/>
        <v>0</v>
      </c>
      <c r="AH970" s="3" t="b">
        <f t="shared" si="2922"/>
        <v>0</v>
      </c>
      <c r="AI970" s="3" t="b">
        <f t="shared" si="2922"/>
        <v>0</v>
      </c>
      <c r="AJ970" s="3" t="b">
        <f t="shared" si="2922"/>
        <v>0</v>
      </c>
      <c r="AK970" s="3" t="b">
        <f t="shared" si="2922"/>
        <v>0</v>
      </c>
      <c r="AL970" s="3" t="b">
        <f t="shared" si="2922"/>
        <v>0</v>
      </c>
      <c r="AM970" s="3" t="b">
        <f t="shared" si="2922"/>
        <v>0</v>
      </c>
      <c r="AN970" s="8" t="b">
        <f t="shared" si="2922"/>
        <v>0</v>
      </c>
      <c r="AO970" s="10" t="b">
        <f t="shared" si="11"/>
        <v>1</v>
      </c>
      <c r="AP970" s="3" t="b">
        <f t="shared" ref="AP970:AZ970" si="2923">AND(AO970,C970=P$21)</f>
        <v>1</v>
      </c>
      <c r="AQ970" s="3" t="b">
        <f t="shared" si="2923"/>
        <v>1</v>
      </c>
      <c r="AR970" s="3" t="b">
        <f t="shared" si="2923"/>
        <v>0</v>
      </c>
      <c r="AS970" s="3" t="b">
        <f t="shared" si="2923"/>
        <v>0</v>
      </c>
      <c r="AT970" s="3" t="b">
        <f t="shared" si="2923"/>
        <v>0</v>
      </c>
      <c r="AU970" s="3" t="b">
        <f t="shared" si="2923"/>
        <v>0</v>
      </c>
      <c r="AV970" s="3" t="b">
        <f t="shared" si="2923"/>
        <v>0</v>
      </c>
      <c r="AW970" s="3" t="b">
        <f t="shared" si="2923"/>
        <v>0</v>
      </c>
      <c r="AX970" s="3" t="b">
        <f t="shared" si="2923"/>
        <v>0</v>
      </c>
      <c r="AY970" s="3" t="b">
        <f t="shared" si="2923"/>
        <v>0</v>
      </c>
      <c r="AZ970" s="3" t="b">
        <f t="shared" si="2923"/>
        <v>0</v>
      </c>
    </row>
    <row r="971">
      <c r="A971" s="9" t="s">
        <v>1025</v>
      </c>
      <c r="B971" s="3">
        <f t="shared" ref="B971:M971" si="2924">VALUE(MID($A971,B$1,1))</f>
        <v>1</v>
      </c>
      <c r="C971" s="3">
        <f t="shared" si="2924"/>
        <v>1</v>
      </c>
      <c r="D971" s="3">
        <f t="shared" si="2924"/>
        <v>1</v>
      </c>
      <c r="E971" s="3">
        <f t="shared" si="2924"/>
        <v>1</v>
      </c>
      <c r="F971" s="3">
        <f t="shared" si="2924"/>
        <v>0</v>
      </c>
      <c r="G971" s="3">
        <f t="shared" si="2924"/>
        <v>1</v>
      </c>
      <c r="H971" s="3">
        <f t="shared" si="2924"/>
        <v>1</v>
      </c>
      <c r="I971" s="3">
        <f t="shared" si="2924"/>
        <v>1</v>
      </c>
      <c r="J971" s="3">
        <f t="shared" si="2924"/>
        <v>0</v>
      </c>
      <c r="K971" s="3">
        <f t="shared" si="2924"/>
        <v>0</v>
      </c>
      <c r="L971" s="3">
        <f t="shared" si="2924"/>
        <v>1</v>
      </c>
      <c r="M971" s="3">
        <f t="shared" si="2924"/>
        <v>0</v>
      </c>
      <c r="AA971" s="3">
        <f t="shared" si="8"/>
        <v>3954</v>
      </c>
      <c r="AB971" s="7" t="b">
        <v>1</v>
      </c>
      <c r="AC971" s="3" t="b">
        <f t="shared" si="9"/>
        <v>0</v>
      </c>
      <c r="AD971" s="3" t="b">
        <f t="shared" ref="AD971:AN971" si="2925">AND(AC971,C971=P$15)</f>
        <v>0</v>
      </c>
      <c r="AE971" s="3" t="b">
        <f t="shared" si="2925"/>
        <v>0</v>
      </c>
      <c r="AF971" s="3" t="b">
        <f t="shared" si="2925"/>
        <v>0</v>
      </c>
      <c r="AG971" s="3" t="b">
        <f t="shared" si="2925"/>
        <v>0</v>
      </c>
      <c r="AH971" s="3" t="b">
        <f t="shared" si="2925"/>
        <v>0</v>
      </c>
      <c r="AI971" s="3" t="b">
        <f t="shared" si="2925"/>
        <v>0</v>
      </c>
      <c r="AJ971" s="3" t="b">
        <f t="shared" si="2925"/>
        <v>0</v>
      </c>
      <c r="AK971" s="3" t="b">
        <f t="shared" si="2925"/>
        <v>0</v>
      </c>
      <c r="AL971" s="3" t="b">
        <f t="shared" si="2925"/>
        <v>0</v>
      </c>
      <c r="AM971" s="3" t="b">
        <f t="shared" si="2925"/>
        <v>0</v>
      </c>
      <c r="AN971" s="8" t="b">
        <f t="shared" si="2925"/>
        <v>0</v>
      </c>
      <c r="AO971" s="10" t="b">
        <f t="shared" si="11"/>
        <v>1</v>
      </c>
      <c r="AP971" s="3" t="b">
        <f t="shared" ref="AP971:AZ971" si="2926">AND(AO971,C971=P$21)</f>
        <v>0</v>
      </c>
      <c r="AQ971" s="3" t="b">
        <f t="shared" si="2926"/>
        <v>0</v>
      </c>
      <c r="AR971" s="3" t="b">
        <f t="shared" si="2926"/>
        <v>0</v>
      </c>
      <c r="AS971" s="3" t="b">
        <f t="shared" si="2926"/>
        <v>0</v>
      </c>
      <c r="AT971" s="3" t="b">
        <f t="shared" si="2926"/>
        <v>0</v>
      </c>
      <c r="AU971" s="3" t="b">
        <f t="shared" si="2926"/>
        <v>0</v>
      </c>
      <c r="AV971" s="3" t="b">
        <f t="shared" si="2926"/>
        <v>0</v>
      </c>
      <c r="AW971" s="3" t="b">
        <f t="shared" si="2926"/>
        <v>0</v>
      </c>
      <c r="AX971" s="3" t="b">
        <f t="shared" si="2926"/>
        <v>0</v>
      </c>
      <c r="AY971" s="3" t="b">
        <f t="shared" si="2926"/>
        <v>0</v>
      </c>
      <c r="AZ971" s="3" t="b">
        <f t="shared" si="2926"/>
        <v>0</v>
      </c>
    </row>
    <row r="972">
      <c r="A972" s="9" t="s">
        <v>1026</v>
      </c>
      <c r="B972" s="3">
        <f t="shared" ref="B972:M972" si="2927">VALUE(MID($A972,B$1,1))</f>
        <v>1</v>
      </c>
      <c r="C972" s="3">
        <f t="shared" si="2927"/>
        <v>0</v>
      </c>
      <c r="D972" s="3">
        <f t="shared" si="2927"/>
        <v>1</v>
      </c>
      <c r="E972" s="3">
        <f t="shared" si="2927"/>
        <v>1</v>
      </c>
      <c r="F972" s="3">
        <f t="shared" si="2927"/>
        <v>1</v>
      </c>
      <c r="G972" s="3">
        <f t="shared" si="2927"/>
        <v>0</v>
      </c>
      <c r="H972" s="3">
        <f t="shared" si="2927"/>
        <v>1</v>
      </c>
      <c r="I972" s="3">
        <f t="shared" si="2927"/>
        <v>0</v>
      </c>
      <c r="J972" s="3">
        <f t="shared" si="2927"/>
        <v>1</v>
      </c>
      <c r="K972" s="3">
        <f t="shared" si="2927"/>
        <v>1</v>
      </c>
      <c r="L972" s="3">
        <f t="shared" si="2927"/>
        <v>0</v>
      </c>
      <c r="M972" s="3">
        <f t="shared" si="2927"/>
        <v>0</v>
      </c>
      <c r="AA972" s="3">
        <f t="shared" si="8"/>
        <v>2988</v>
      </c>
      <c r="AB972" s="7" t="b">
        <v>1</v>
      </c>
      <c r="AC972" s="3" t="b">
        <f t="shared" si="9"/>
        <v>0</v>
      </c>
      <c r="AD972" s="3" t="b">
        <f t="shared" ref="AD972:AN972" si="2928">AND(AC972,C972=P$15)</f>
        <v>0</v>
      </c>
      <c r="AE972" s="3" t="b">
        <f t="shared" si="2928"/>
        <v>0</v>
      </c>
      <c r="AF972" s="3" t="b">
        <f t="shared" si="2928"/>
        <v>0</v>
      </c>
      <c r="AG972" s="3" t="b">
        <f t="shared" si="2928"/>
        <v>0</v>
      </c>
      <c r="AH972" s="3" t="b">
        <f t="shared" si="2928"/>
        <v>0</v>
      </c>
      <c r="AI972" s="3" t="b">
        <f t="shared" si="2928"/>
        <v>0</v>
      </c>
      <c r="AJ972" s="3" t="b">
        <f t="shared" si="2928"/>
        <v>0</v>
      </c>
      <c r="AK972" s="3" t="b">
        <f t="shared" si="2928"/>
        <v>0</v>
      </c>
      <c r="AL972" s="3" t="b">
        <f t="shared" si="2928"/>
        <v>0</v>
      </c>
      <c r="AM972" s="3" t="b">
        <f t="shared" si="2928"/>
        <v>0</v>
      </c>
      <c r="AN972" s="8" t="b">
        <f t="shared" si="2928"/>
        <v>0</v>
      </c>
      <c r="AO972" s="10" t="b">
        <f t="shared" si="11"/>
        <v>1</v>
      </c>
      <c r="AP972" s="3" t="b">
        <f t="shared" ref="AP972:AZ972" si="2929">AND(AO972,C972=P$21)</f>
        <v>1</v>
      </c>
      <c r="AQ972" s="3" t="b">
        <f t="shared" si="2929"/>
        <v>1</v>
      </c>
      <c r="AR972" s="3" t="b">
        <f t="shared" si="2929"/>
        <v>0</v>
      </c>
      <c r="AS972" s="3" t="b">
        <f t="shared" si="2929"/>
        <v>0</v>
      </c>
      <c r="AT972" s="3" t="b">
        <f t="shared" si="2929"/>
        <v>0</v>
      </c>
      <c r="AU972" s="3" t="b">
        <f t="shared" si="2929"/>
        <v>0</v>
      </c>
      <c r="AV972" s="3" t="b">
        <f t="shared" si="2929"/>
        <v>0</v>
      </c>
      <c r="AW972" s="3" t="b">
        <f t="shared" si="2929"/>
        <v>0</v>
      </c>
      <c r="AX972" s="3" t="b">
        <f t="shared" si="2929"/>
        <v>0</v>
      </c>
      <c r="AY972" s="3" t="b">
        <f t="shared" si="2929"/>
        <v>0</v>
      </c>
      <c r="AZ972" s="3" t="b">
        <f t="shared" si="2929"/>
        <v>0</v>
      </c>
    </row>
    <row r="973">
      <c r="A973" s="9" t="s">
        <v>1027</v>
      </c>
      <c r="B973" s="3">
        <f t="shared" ref="B973:M973" si="2930">VALUE(MID($A973,B$1,1))</f>
        <v>0</v>
      </c>
      <c r="C973" s="3">
        <f t="shared" si="2930"/>
        <v>1</v>
      </c>
      <c r="D973" s="3">
        <f t="shared" si="2930"/>
        <v>0</v>
      </c>
      <c r="E973" s="3">
        <f t="shared" si="2930"/>
        <v>0</v>
      </c>
      <c r="F973" s="3">
        <f t="shared" si="2930"/>
        <v>0</v>
      </c>
      <c r="G973" s="3">
        <f t="shared" si="2930"/>
        <v>1</v>
      </c>
      <c r="H973" s="3">
        <f t="shared" si="2930"/>
        <v>1</v>
      </c>
      <c r="I973" s="3">
        <f t="shared" si="2930"/>
        <v>0</v>
      </c>
      <c r="J973" s="3">
        <f t="shared" si="2930"/>
        <v>0</v>
      </c>
      <c r="K973" s="3">
        <f t="shared" si="2930"/>
        <v>0</v>
      </c>
      <c r="L973" s="3">
        <f t="shared" si="2930"/>
        <v>1</v>
      </c>
      <c r="M973" s="3">
        <f t="shared" si="2930"/>
        <v>1</v>
      </c>
      <c r="AA973" s="3">
        <f t="shared" si="8"/>
        <v>1123</v>
      </c>
      <c r="AB973" s="7" t="b">
        <v>1</v>
      </c>
      <c r="AC973" s="3" t="b">
        <f t="shared" si="9"/>
        <v>1</v>
      </c>
      <c r="AD973" s="3" t="b">
        <f t="shared" ref="AD973:AN973" si="2931">AND(AC973,C973=P$15)</f>
        <v>0</v>
      </c>
      <c r="AE973" s="3" t="b">
        <f t="shared" si="2931"/>
        <v>0</v>
      </c>
      <c r="AF973" s="3" t="b">
        <f t="shared" si="2931"/>
        <v>0</v>
      </c>
      <c r="AG973" s="3" t="b">
        <f t="shared" si="2931"/>
        <v>0</v>
      </c>
      <c r="AH973" s="3" t="b">
        <f t="shared" si="2931"/>
        <v>0</v>
      </c>
      <c r="AI973" s="3" t="b">
        <f t="shared" si="2931"/>
        <v>0</v>
      </c>
      <c r="AJ973" s="3" t="b">
        <f t="shared" si="2931"/>
        <v>0</v>
      </c>
      <c r="AK973" s="3" t="b">
        <f t="shared" si="2931"/>
        <v>0</v>
      </c>
      <c r="AL973" s="3" t="b">
        <f t="shared" si="2931"/>
        <v>0</v>
      </c>
      <c r="AM973" s="3" t="b">
        <f t="shared" si="2931"/>
        <v>0</v>
      </c>
      <c r="AN973" s="8" t="b">
        <f t="shared" si="2931"/>
        <v>0</v>
      </c>
      <c r="AO973" s="10" t="b">
        <f t="shared" si="11"/>
        <v>0</v>
      </c>
      <c r="AP973" s="3" t="b">
        <f t="shared" ref="AP973:AZ973" si="2932">AND(AO973,C973=P$21)</f>
        <v>0</v>
      </c>
      <c r="AQ973" s="3" t="b">
        <f t="shared" si="2932"/>
        <v>0</v>
      </c>
      <c r="AR973" s="3" t="b">
        <f t="shared" si="2932"/>
        <v>0</v>
      </c>
      <c r="AS973" s="3" t="b">
        <f t="shared" si="2932"/>
        <v>0</v>
      </c>
      <c r="AT973" s="3" t="b">
        <f t="shared" si="2932"/>
        <v>0</v>
      </c>
      <c r="AU973" s="3" t="b">
        <f t="shared" si="2932"/>
        <v>0</v>
      </c>
      <c r="AV973" s="3" t="b">
        <f t="shared" si="2932"/>
        <v>0</v>
      </c>
      <c r="AW973" s="3" t="b">
        <f t="shared" si="2932"/>
        <v>0</v>
      </c>
      <c r="AX973" s="3" t="b">
        <f t="shared" si="2932"/>
        <v>0</v>
      </c>
      <c r="AY973" s="3" t="b">
        <f t="shared" si="2932"/>
        <v>0</v>
      </c>
      <c r="AZ973" s="3" t="b">
        <f t="shared" si="2932"/>
        <v>0</v>
      </c>
    </row>
    <row r="974">
      <c r="A974" s="9" t="s">
        <v>1028</v>
      </c>
      <c r="B974" s="3">
        <f t="shared" ref="B974:M974" si="2933">VALUE(MID($A974,B$1,1))</f>
        <v>1</v>
      </c>
      <c r="C974" s="3">
        <f t="shared" si="2933"/>
        <v>1</v>
      </c>
      <c r="D974" s="3">
        <f t="shared" si="2933"/>
        <v>0</v>
      </c>
      <c r="E974" s="3">
        <f t="shared" si="2933"/>
        <v>1</v>
      </c>
      <c r="F974" s="3">
        <f t="shared" si="2933"/>
        <v>0</v>
      </c>
      <c r="G974" s="3">
        <f t="shared" si="2933"/>
        <v>1</v>
      </c>
      <c r="H974" s="3">
        <f t="shared" si="2933"/>
        <v>0</v>
      </c>
      <c r="I974" s="3">
        <f t="shared" si="2933"/>
        <v>1</v>
      </c>
      <c r="J974" s="3">
        <f t="shared" si="2933"/>
        <v>0</v>
      </c>
      <c r="K974" s="3">
        <f t="shared" si="2933"/>
        <v>0</v>
      </c>
      <c r="L974" s="3">
        <f t="shared" si="2933"/>
        <v>0</v>
      </c>
      <c r="M974" s="3">
        <f t="shared" si="2933"/>
        <v>1</v>
      </c>
      <c r="AA974" s="3">
        <f t="shared" si="8"/>
        <v>3409</v>
      </c>
      <c r="AB974" s="7" t="b">
        <v>1</v>
      </c>
      <c r="AC974" s="3" t="b">
        <f t="shared" si="9"/>
        <v>0</v>
      </c>
      <c r="AD974" s="3" t="b">
        <f t="shared" ref="AD974:AN974" si="2934">AND(AC974,C974=P$15)</f>
        <v>0</v>
      </c>
      <c r="AE974" s="3" t="b">
        <f t="shared" si="2934"/>
        <v>0</v>
      </c>
      <c r="AF974" s="3" t="b">
        <f t="shared" si="2934"/>
        <v>0</v>
      </c>
      <c r="AG974" s="3" t="b">
        <f t="shared" si="2934"/>
        <v>0</v>
      </c>
      <c r="AH974" s="3" t="b">
        <f t="shared" si="2934"/>
        <v>0</v>
      </c>
      <c r="AI974" s="3" t="b">
        <f t="shared" si="2934"/>
        <v>0</v>
      </c>
      <c r="AJ974" s="3" t="b">
        <f t="shared" si="2934"/>
        <v>0</v>
      </c>
      <c r="AK974" s="3" t="b">
        <f t="shared" si="2934"/>
        <v>0</v>
      </c>
      <c r="AL974" s="3" t="b">
        <f t="shared" si="2934"/>
        <v>0</v>
      </c>
      <c r="AM974" s="3" t="b">
        <f t="shared" si="2934"/>
        <v>0</v>
      </c>
      <c r="AN974" s="8" t="b">
        <f t="shared" si="2934"/>
        <v>0</v>
      </c>
      <c r="AO974" s="10" t="b">
        <f t="shared" si="11"/>
        <v>1</v>
      </c>
      <c r="AP974" s="3" t="b">
        <f t="shared" ref="AP974:AZ974" si="2935">AND(AO974,C974=P$21)</f>
        <v>0</v>
      </c>
      <c r="AQ974" s="3" t="b">
        <f t="shared" si="2935"/>
        <v>0</v>
      </c>
      <c r="AR974" s="3" t="b">
        <f t="shared" si="2935"/>
        <v>0</v>
      </c>
      <c r="AS974" s="3" t="b">
        <f t="shared" si="2935"/>
        <v>0</v>
      </c>
      <c r="AT974" s="3" t="b">
        <f t="shared" si="2935"/>
        <v>0</v>
      </c>
      <c r="AU974" s="3" t="b">
        <f t="shared" si="2935"/>
        <v>0</v>
      </c>
      <c r="AV974" s="3" t="b">
        <f t="shared" si="2935"/>
        <v>0</v>
      </c>
      <c r="AW974" s="3" t="b">
        <f t="shared" si="2935"/>
        <v>0</v>
      </c>
      <c r="AX974" s="3" t="b">
        <f t="shared" si="2935"/>
        <v>0</v>
      </c>
      <c r="AY974" s="3" t="b">
        <f t="shared" si="2935"/>
        <v>0</v>
      </c>
      <c r="AZ974" s="3" t="b">
        <f t="shared" si="2935"/>
        <v>0</v>
      </c>
    </row>
    <row r="975">
      <c r="A975" s="9" t="s">
        <v>1029</v>
      </c>
      <c r="B975" s="3">
        <f t="shared" ref="B975:M975" si="2936">VALUE(MID($A975,B$1,1))</f>
        <v>1</v>
      </c>
      <c r="C975" s="3">
        <f t="shared" si="2936"/>
        <v>1</v>
      </c>
      <c r="D975" s="3">
        <f t="shared" si="2936"/>
        <v>1</v>
      </c>
      <c r="E975" s="3">
        <f t="shared" si="2936"/>
        <v>1</v>
      </c>
      <c r="F975" s="3">
        <f t="shared" si="2936"/>
        <v>0</v>
      </c>
      <c r="G975" s="3">
        <f t="shared" si="2936"/>
        <v>1</v>
      </c>
      <c r="H975" s="3">
        <f t="shared" si="2936"/>
        <v>1</v>
      </c>
      <c r="I975" s="3">
        <f t="shared" si="2936"/>
        <v>0</v>
      </c>
      <c r="J975" s="3">
        <f t="shared" si="2936"/>
        <v>1</v>
      </c>
      <c r="K975" s="3">
        <f t="shared" si="2936"/>
        <v>1</v>
      </c>
      <c r="L975" s="3">
        <f t="shared" si="2936"/>
        <v>1</v>
      </c>
      <c r="M975" s="3">
        <f t="shared" si="2936"/>
        <v>0</v>
      </c>
      <c r="AA975" s="3">
        <f t="shared" si="8"/>
        <v>3950</v>
      </c>
      <c r="AB975" s="7" t="b">
        <v>1</v>
      </c>
      <c r="AC975" s="3" t="b">
        <f t="shared" si="9"/>
        <v>0</v>
      </c>
      <c r="AD975" s="3" t="b">
        <f t="shared" ref="AD975:AN975" si="2937">AND(AC975,C975=P$15)</f>
        <v>0</v>
      </c>
      <c r="AE975" s="3" t="b">
        <f t="shared" si="2937"/>
        <v>0</v>
      </c>
      <c r="AF975" s="3" t="b">
        <f t="shared" si="2937"/>
        <v>0</v>
      </c>
      <c r="AG975" s="3" t="b">
        <f t="shared" si="2937"/>
        <v>0</v>
      </c>
      <c r="AH975" s="3" t="b">
        <f t="shared" si="2937"/>
        <v>0</v>
      </c>
      <c r="AI975" s="3" t="b">
        <f t="shared" si="2937"/>
        <v>0</v>
      </c>
      <c r="AJ975" s="3" t="b">
        <f t="shared" si="2937"/>
        <v>0</v>
      </c>
      <c r="AK975" s="3" t="b">
        <f t="shared" si="2937"/>
        <v>0</v>
      </c>
      <c r="AL975" s="3" t="b">
        <f t="shared" si="2937"/>
        <v>0</v>
      </c>
      <c r="AM975" s="3" t="b">
        <f t="shared" si="2937"/>
        <v>0</v>
      </c>
      <c r="AN975" s="8" t="b">
        <f t="shared" si="2937"/>
        <v>0</v>
      </c>
      <c r="AO975" s="10" t="b">
        <f t="shared" si="11"/>
        <v>1</v>
      </c>
      <c r="AP975" s="3" t="b">
        <f t="shared" ref="AP975:AZ975" si="2938">AND(AO975,C975=P$21)</f>
        <v>0</v>
      </c>
      <c r="AQ975" s="3" t="b">
        <f t="shared" si="2938"/>
        <v>0</v>
      </c>
      <c r="AR975" s="3" t="b">
        <f t="shared" si="2938"/>
        <v>0</v>
      </c>
      <c r="AS975" s="3" t="b">
        <f t="shared" si="2938"/>
        <v>0</v>
      </c>
      <c r="AT975" s="3" t="b">
        <f t="shared" si="2938"/>
        <v>0</v>
      </c>
      <c r="AU975" s="3" t="b">
        <f t="shared" si="2938"/>
        <v>0</v>
      </c>
      <c r="AV975" s="3" t="b">
        <f t="shared" si="2938"/>
        <v>0</v>
      </c>
      <c r="AW975" s="3" t="b">
        <f t="shared" si="2938"/>
        <v>0</v>
      </c>
      <c r="AX975" s="3" t="b">
        <f t="shared" si="2938"/>
        <v>0</v>
      </c>
      <c r="AY975" s="3" t="b">
        <f t="shared" si="2938"/>
        <v>0</v>
      </c>
      <c r="AZ975" s="3" t="b">
        <f t="shared" si="2938"/>
        <v>0</v>
      </c>
    </row>
    <row r="976">
      <c r="A976" s="9" t="s">
        <v>1030</v>
      </c>
      <c r="B976" s="3">
        <f t="shared" ref="B976:M976" si="2939">VALUE(MID($A976,B$1,1))</f>
        <v>0</v>
      </c>
      <c r="C976" s="3">
        <f t="shared" si="2939"/>
        <v>0</v>
      </c>
      <c r="D976" s="3">
        <f t="shared" si="2939"/>
        <v>0</v>
      </c>
      <c r="E976" s="3">
        <f t="shared" si="2939"/>
        <v>1</v>
      </c>
      <c r="F976" s="3">
        <f t="shared" si="2939"/>
        <v>1</v>
      </c>
      <c r="G976" s="3">
        <f t="shared" si="2939"/>
        <v>1</v>
      </c>
      <c r="H976" s="3">
        <f t="shared" si="2939"/>
        <v>1</v>
      </c>
      <c r="I976" s="3">
        <f t="shared" si="2939"/>
        <v>0</v>
      </c>
      <c r="J976" s="3">
        <f t="shared" si="2939"/>
        <v>0</v>
      </c>
      <c r="K976" s="3">
        <f t="shared" si="2939"/>
        <v>1</v>
      </c>
      <c r="L976" s="3">
        <f t="shared" si="2939"/>
        <v>1</v>
      </c>
      <c r="M976" s="3">
        <f t="shared" si="2939"/>
        <v>1</v>
      </c>
      <c r="AA976" s="3">
        <f t="shared" si="8"/>
        <v>487</v>
      </c>
      <c r="AB976" s="7" t="b">
        <v>1</v>
      </c>
      <c r="AC976" s="3" t="b">
        <f t="shared" si="9"/>
        <v>1</v>
      </c>
      <c r="AD976" s="3" t="b">
        <f t="shared" ref="AD976:AN976" si="2940">AND(AC976,C976=P$15)</f>
        <v>1</v>
      </c>
      <c r="AE976" s="3" t="b">
        <f t="shared" si="2940"/>
        <v>0</v>
      </c>
      <c r="AF976" s="3" t="b">
        <f t="shared" si="2940"/>
        <v>0</v>
      </c>
      <c r="AG976" s="3" t="b">
        <f t="shared" si="2940"/>
        <v>0</v>
      </c>
      <c r="AH976" s="3" t="b">
        <f t="shared" si="2940"/>
        <v>0</v>
      </c>
      <c r="AI976" s="3" t="b">
        <f t="shared" si="2940"/>
        <v>0</v>
      </c>
      <c r="AJ976" s="3" t="b">
        <f t="shared" si="2940"/>
        <v>0</v>
      </c>
      <c r="AK976" s="3" t="b">
        <f t="shared" si="2940"/>
        <v>0</v>
      </c>
      <c r="AL976" s="3" t="b">
        <f t="shared" si="2940"/>
        <v>0</v>
      </c>
      <c r="AM976" s="3" t="b">
        <f t="shared" si="2940"/>
        <v>0</v>
      </c>
      <c r="AN976" s="8" t="b">
        <f t="shared" si="2940"/>
        <v>0</v>
      </c>
      <c r="AO976" s="10" t="b">
        <f t="shared" si="11"/>
        <v>0</v>
      </c>
      <c r="AP976" s="3" t="b">
        <f t="shared" ref="AP976:AZ976" si="2941">AND(AO976,C976=P$21)</f>
        <v>0</v>
      </c>
      <c r="AQ976" s="3" t="b">
        <f t="shared" si="2941"/>
        <v>0</v>
      </c>
      <c r="AR976" s="3" t="b">
        <f t="shared" si="2941"/>
        <v>0</v>
      </c>
      <c r="AS976" s="3" t="b">
        <f t="shared" si="2941"/>
        <v>0</v>
      </c>
      <c r="AT976" s="3" t="b">
        <f t="shared" si="2941"/>
        <v>0</v>
      </c>
      <c r="AU976" s="3" t="b">
        <f t="shared" si="2941"/>
        <v>0</v>
      </c>
      <c r="AV976" s="3" t="b">
        <f t="shared" si="2941"/>
        <v>0</v>
      </c>
      <c r="AW976" s="3" t="b">
        <f t="shared" si="2941"/>
        <v>0</v>
      </c>
      <c r="AX976" s="3" t="b">
        <f t="shared" si="2941"/>
        <v>0</v>
      </c>
      <c r="AY976" s="3" t="b">
        <f t="shared" si="2941"/>
        <v>0</v>
      </c>
      <c r="AZ976" s="3" t="b">
        <f t="shared" si="2941"/>
        <v>0</v>
      </c>
    </row>
    <row r="977">
      <c r="A977" s="9" t="s">
        <v>1031</v>
      </c>
      <c r="B977" s="3">
        <f t="shared" ref="B977:M977" si="2942">VALUE(MID($A977,B$1,1))</f>
        <v>0</v>
      </c>
      <c r="C977" s="3">
        <f t="shared" si="2942"/>
        <v>0</v>
      </c>
      <c r="D977" s="3">
        <f t="shared" si="2942"/>
        <v>0</v>
      </c>
      <c r="E977" s="3">
        <f t="shared" si="2942"/>
        <v>0</v>
      </c>
      <c r="F977" s="3">
        <f t="shared" si="2942"/>
        <v>1</v>
      </c>
      <c r="G977" s="3">
        <f t="shared" si="2942"/>
        <v>1</v>
      </c>
      <c r="H977" s="3">
        <f t="shared" si="2942"/>
        <v>1</v>
      </c>
      <c r="I977" s="3">
        <f t="shared" si="2942"/>
        <v>1</v>
      </c>
      <c r="J977" s="3">
        <f t="shared" si="2942"/>
        <v>0</v>
      </c>
      <c r="K977" s="3">
        <f t="shared" si="2942"/>
        <v>1</v>
      </c>
      <c r="L977" s="3">
        <f t="shared" si="2942"/>
        <v>1</v>
      </c>
      <c r="M977" s="3">
        <f t="shared" si="2942"/>
        <v>0</v>
      </c>
      <c r="AA977" s="3">
        <f t="shared" si="8"/>
        <v>246</v>
      </c>
      <c r="AB977" s="7" t="b">
        <v>1</v>
      </c>
      <c r="AC977" s="3" t="b">
        <f t="shared" si="9"/>
        <v>1</v>
      </c>
      <c r="AD977" s="3" t="b">
        <f t="shared" ref="AD977:AN977" si="2943">AND(AC977,C977=P$15)</f>
        <v>1</v>
      </c>
      <c r="AE977" s="3" t="b">
        <f t="shared" si="2943"/>
        <v>0</v>
      </c>
      <c r="AF977" s="3" t="b">
        <f t="shared" si="2943"/>
        <v>0</v>
      </c>
      <c r="AG977" s="3" t="b">
        <f t="shared" si="2943"/>
        <v>0</v>
      </c>
      <c r="AH977" s="3" t="b">
        <f t="shared" si="2943"/>
        <v>0</v>
      </c>
      <c r="AI977" s="3" t="b">
        <f t="shared" si="2943"/>
        <v>0</v>
      </c>
      <c r="AJ977" s="3" t="b">
        <f t="shared" si="2943"/>
        <v>0</v>
      </c>
      <c r="AK977" s="3" t="b">
        <f t="shared" si="2943"/>
        <v>0</v>
      </c>
      <c r="AL977" s="3" t="b">
        <f t="shared" si="2943"/>
        <v>0</v>
      </c>
      <c r="AM977" s="3" t="b">
        <f t="shared" si="2943"/>
        <v>0</v>
      </c>
      <c r="AN977" s="8" t="b">
        <f t="shared" si="2943"/>
        <v>0</v>
      </c>
      <c r="AO977" s="10" t="b">
        <f t="shared" si="11"/>
        <v>0</v>
      </c>
      <c r="AP977" s="3" t="b">
        <f t="shared" ref="AP977:AZ977" si="2944">AND(AO977,C977=P$21)</f>
        <v>0</v>
      </c>
      <c r="AQ977" s="3" t="b">
        <f t="shared" si="2944"/>
        <v>0</v>
      </c>
      <c r="AR977" s="3" t="b">
        <f t="shared" si="2944"/>
        <v>0</v>
      </c>
      <c r="AS977" s="3" t="b">
        <f t="shared" si="2944"/>
        <v>0</v>
      </c>
      <c r="AT977" s="3" t="b">
        <f t="shared" si="2944"/>
        <v>0</v>
      </c>
      <c r="AU977" s="3" t="b">
        <f t="shared" si="2944"/>
        <v>0</v>
      </c>
      <c r="AV977" s="3" t="b">
        <f t="shared" si="2944"/>
        <v>0</v>
      </c>
      <c r="AW977" s="3" t="b">
        <f t="shared" si="2944"/>
        <v>0</v>
      </c>
      <c r="AX977" s="3" t="b">
        <f t="shared" si="2944"/>
        <v>0</v>
      </c>
      <c r="AY977" s="3" t="b">
        <f t="shared" si="2944"/>
        <v>0</v>
      </c>
      <c r="AZ977" s="3" t="b">
        <f t="shared" si="2944"/>
        <v>0</v>
      </c>
    </row>
    <row r="978">
      <c r="A978" s="9" t="s">
        <v>1032</v>
      </c>
      <c r="B978" s="3">
        <f t="shared" ref="B978:M978" si="2945">VALUE(MID($A978,B$1,1))</f>
        <v>0</v>
      </c>
      <c r="C978" s="3">
        <f t="shared" si="2945"/>
        <v>1</v>
      </c>
      <c r="D978" s="3">
        <f t="shared" si="2945"/>
        <v>1</v>
      </c>
      <c r="E978" s="3">
        <f t="shared" si="2945"/>
        <v>0</v>
      </c>
      <c r="F978" s="3">
        <f t="shared" si="2945"/>
        <v>1</v>
      </c>
      <c r="G978" s="3">
        <f t="shared" si="2945"/>
        <v>0</v>
      </c>
      <c r="H978" s="3">
        <f t="shared" si="2945"/>
        <v>0</v>
      </c>
      <c r="I978" s="3">
        <f t="shared" si="2945"/>
        <v>0</v>
      </c>
      <c r="J978" s="3">
        <f t="shared" si="2945"/>
        <v>0</v>
      </c>
      <c r="K978" s="3">
        <f t="shared" si="2945"/>
        <v>0</v>
      </c>
      <c r="L978" s="3">
        <f t="shared" si="2945"/>
        <v>0</v>
      </c>
      <c r="M978" s="3">
        <f t="shared" si="2945"/>
        <v>1</v>
      </c>
      <c r="AA978" s="3">
        <f t="shared" si="8"/>
        <v>1665</v>
      </c>
      <c r="AB978" s="7" t="b">
        <v>1</v>
      </c>
      <c r="AC978" s="3" t="b">
        <f t="shared" si="9"/>
        <v>1</v>
      </c>
      <c r="AD978" s="3" t="b">
        <f t="shared" ref="AD978:AN978" si="2946">AND(AC978,C978=P$15)</f>
        <v>0</v>
      </c>
      <c r="AE978" s="3" t="b">
        <f t="shared" si="2946"/>
        <v>0</v>
      </c>
      <c r="AF978" s="3" t="b">
        <f t="shared" si="2946"/>
        <v>0</v>
      </c>
      <c r="AG978" s="3" t="b">
        <f t="shared" si="2946"/>
        <v>0</v>
      </c>
      <c r="AH978" s="3" t="b">
        <f t="shared" si="2946"/>
        <v>0</v>
      </c>
      <c r="AI978" s="3" t="b">
        <f t="shared" si="2946"/>
        <v>0</v>
      </c>
      <c r="AJ978" s="3" t="b">
        <f t="shared" si="2946"/>
        <v>0</v>
      </c>
      <c r="AK978" s="3" t="b">
        <f t="shared" si="2946"/>
        <v>0</v>
      </c>
      <c r="AL978" s="3" t="b">
        <f t="shared" si="2946"/>
        <v>0</v>
      </c>
      <c r="AM978" s="3" t="b">
        <f t="shared" si="2946"/>
        <v>0</v>
      </c>
      <c r="AN978" s="8" t="b">
        <f t="shared" si="2946"/>
        <v>0</v>
      </c>
      <c r="AO978" s="10" t="b">
        <f t="shared" si="11"/>
        <v>0</v>
      </c>
      <c r="AP978" s="3" t="b">
        <f t="shared" ref="AP978:AZ978" si="2947">AND(AO978,C978=P$21)</f>
        <v>0</v>
      </c>
      <c r="AQ978" s="3" t="b">
        <f t="shared" si="2947"/>
        <v>0</v>
      </c>
      <c r="AR978" s="3" t="b">
        <f t="shared" si="2947"/>
        <v>0</v>
      </c>
      <c r="AS978" s="3" t="b">
        <f t="shared" si="2947"/>
        <v>0</v>
      </c>
      <c r="AT978" s="3" t="b">
        <f t="shared" si="2947"/>
        <v>0</v>
      </c>
      <c r="AU978" s="3" t="b">
        <f t="shared" si="2947"/>
        <v>0</v>
      </c>
      <c r="AV978" s="3" t="b">
        <f t="shared" si="2947"/>
        <v>0</v>
      </c>
      <c r="AW978" s="3" t="b">
        <f t="shared" si="2947"/>
        <v>0</v>
      </c>
      <c r="AX978" s="3" t="b">
        <f t="shared" si="2947"/>
        <v>0</v>
      </c>
      <c r="AY978" s="3" t="b">
        <f t="shared" si="2947"/>
        <v>0</v>
      </c>
      <c r="AZ978" s="3" t="b">
        <f t="shared" si="2947"/>
        <v>0</v>
      </c>
    </row>
    <row r="979">
      <c r="A979" s="9" t="s">
        <v>1033</v>
      </c>
      <c r="B979" s="3">
        <f t="shared" ref="B979:M979" si="2948">VALUE(MID($A979,B$1,1))</f>
        <v>1</v>
      </c>
      <c r="C979" s="3">
        <f t="shared" si="2948"/>
        <v>1</v>
      </c>
      <c r="D979" s="3">
        <f t="shared" si="2948"/>
        <v>1</v>
      </c>
      <c r="E979" s="3">
        <f t="shared" si="2948"/>
        <v>1</v>
      </c>
      <c r="F979" s="3">
        <f t="shared" si="2948"/>
        <v>1</v>
      </c>
      <c r="G979" s="3">
        <f t="shared" si="2948"/>
        <v>0</v>
      </c>
      <c r="H979" s="3">
        <f t="shared" si="2948"/>
        <v>1</v>
      </c>
      <c r="I979" s="3">
        <f t="shared" si="2948"/>
        <v>0</v>
      </c>
      <c r="J979" s="3">
        <f t="shared" si="2948"/>
        <v>0</v>
      </c>
      <c r="K979" s="3">
        <f t="shared" si="2948"/>
        <v>1</v>
      </c>
      <c r="L979" s="3">
        <f t="shared" si="2948"/>
        <v>1</v>
      </c>
      <c r="M979" s="3">
        <f t="shared" si="2948"/>
        <v>0</v>
      </c>
      <c r="AA979" s="3">
        <f t="shared" si="8"/>
        <v>4006</v>
      </c>
      <c r="AB979" s="7" t="b">
        <v>1</v>
      </c>
      <c r="AC979" s="3" t="b">
        <f t="shared" si="9"/>
        <v>0</v>
      </c>
      <c r="AD979" s="3" t="b">
        <f t="shared" ref="AD979:AN979" si="2949">AND(AC979,C979=P$15)</f>
        <v>0</v>
      </c>
      <c r="AE979" s="3" t="b">
        <f t="shared" si="2949"/>
        <v>0</v>
      </c>
      <c r="AF979" s="3" t="b">
        <f t="shared" si="2949"/>
        <v>0</v>
      </c>
      <c r="AG979" s="3" t="b">
        <f t="shared" si="2949"/>
        <v>0</v>
      </c>
      <c r="AH979" s="3" t="b">
        <f t="shared" si="2949"/>
        <v>0</v>
      </c>
      <c r="AI979" s="3" t="b">
        <f t="shared" si="2949"/>
        <v>0</v>
      </c>
      <c r="AJ979" s="3" t="b">
        <f t="shared" si="2949"/>
        <v>0</v>
      </c>
      <c r="AK979" s="3" t="b">
        <f t="shared" si="2949"/>
        <v>0</v>
      </c>
      <c r="AL979" s="3" t="b">
        <f t="shared" si="2949"/>
        <v>0</v>
      </c>
      <c r="AM979" s="3" t="b">
        <f t="shared" si="2949"/>
        <v>0</v>
      </c>
      <c r="AN979" s="8" t="b">
        <f t="shared" si="2949"/>
        <v>0</v>
      </c>
      <c r="AO979" s="10" t="b">
        <f t="shared" si="11"/>
        <v>1</v>
      </c>
      <c r="AP979" s="3" t="b">
        <f t="shared" ref="AP979:AZ979" si="2950">AND(AO979,C979=P$21)</f>
        <v>0</v>
      </c>
      <c r="AQ979" s="3" t="b">
        <f t="shared" si="2950"/>
        <v>0</v>
      </c>
      <c r="AR979" s="3" t="b">
        <f t="shared" si="2950"/>
        <v>0</v>
      </c>
      <c r="AS979" s="3" t="b">
        <f t="shared" si="2950"/>
        <v>0</v>
      </c>
      <c r="AT979" s="3" t="b">
        <f t="shared" si="2950"/>
        <v>0</v>
      </c>
      <c r="AU979" s="3" t="b">
        <f t="shared" si="2950"/>
        <v>0</v>
      </c>
      <c r="AV979" s="3" t="b">
        <f t="shared" si="2950"/>
        <v>0</v>
      </c>
      <c r="AW979" s="3" t="b">
        <f t="shared" si="2950"/>
        <v>0</v>
      </c>
      <c r="AX979" s="3" t="b">
        <f t="shared" si="2950"/>
        <v>0</v>
      </c>
      <c r="AY979" s="3" t="b">
        <f t="shared" si="2950"/>
        <v>0</v>
      </c>
      <c r="AZ979" s="3" t="b">
        <f t="shared" si="2950"/>
        <v>0</v>
      </c>
    </row>
    <row r="980">
      <c r="A980" s="9" t="s">
        <v>1034</v>
      </c>
      <c r="B980" s="3">
        <f t="shared" ref="B980:M980" si="2951">VALUE(MID($A980,B$1,1))</f>
        <v>0</v>
      </c>
      <c r="C980" s="3">
        <f t="shared" si="2951"/>
        <v>0</v>
      </c>
      <c r="D980" s="3">
        <f t="shared" si="2951"/>
        <v>0</v>
      </c>
      <c r="E980" s="3">
        <f t="shared" si="2951"/>
        <v>1</v>
      </c>
      <c r="F980" s="3">
        <f t="shared" si="2951"/>
        <v>0</v>
      </c>
      <c r="G980" s="3">
        <f t="shared" si="2951"/>
        <v>0</v>
      </c>
      <c r="H980" s="3">
        <f t="shared" si="2951"/>
        <v>0</v>
      </c>
      <c r="I980" s="3">
        <f t="shared" si="2951"/>
        <v>1</v>
      </c>
      <c r="J980" s="3">
        <f t="shared" si="2951"/>
        <v>1</v>
      </c>
      <c r="K980" s="3">
        <f t="shared" si="2951"/>
        <v>1</v>
      </c>
      <c r="L980" s="3">
        <f t="shared" si="2951"/>
        <v>0</v>
      </c>
      <c r="M980" s="3">
        <f t="shared" si="2951"/>
        <v>0</v>
      </c>
      <c r="AA980" s="3">
        <f t="shared" si="8"/>
        <v>284</v>
      </c>
      <c r="AB980" s="7" t="b">
        <v>1</v>
      </c>
      <c r="AC980" s="3" t="b">
        <f t="shared" si="9"/>
        <v>1</v>
      </c>
      <c r="AD980" s="3" t="b">
        <f t="shared" ref="AD980:AN980" si="2952">AND(AC980,C980=P$15)</f>
        <v>1</v>
      </c>
      <c r="AE980" s="3" t="b">
        <f t="shared" si="2952"/>
        <v>0</v>
      </c>
      <c r="AF980" s="3" t="b">
        <f t="shared" si="2952"/>
        <v>0</v>
      </c>
      <c r="AG980" s="3" t="b">
        <f t="shared" si="2952"/>
        <v>0</v>
      </c>
      <c r="AH980" s="3" t="b">
        <f t="shared" si="2952"/>
        <v>0</v>
      </c>
      <c r="AI980" s="3" t="b">
        <f t="shared" si="2952"/>
        <v>0</v>
      </c>
      <c r="AJ980" s="3" t="b">
        <f t="shared" si="2952"/>
        <v>0</v>
      </c>
      <c r="AK980" s="3" t="b">
        <f t="shared" si="2952"/>
        <v>0</v>
      </c>
      <c r="AL980" s="3" t="b">
        <f t="shared" si="2952"/>
        <v>0</v>
      </c>
      <c r="AM980" s="3" t="b">
        <f t="shared" si="2952"/>
        <v>0</v>
      </c>
      <c r="AN980" s="8" t="b">
        <f t="shared" si="2952"/>
        <v>0</v>
      </c>
      <c r="AO980" s="10" t="b">
        <f t="shared" si="11"/>
        <v>0</v>
      </c>
      <c r="AP980" s="3" t="b">
        <f t="shared" ref="AP980:AZ980" si="2953">AND(AO980,C980=P$21)</f>
        <v>0</v>
      </c>
      <c r="AQ980" s="3" t="b">
        <f t="shared" si="2953"/>
        <v>0</v>
      </c>
      <c r="AR980" s="3" t="b">
        <f t="shared" si="2953"/>
        <v>0</v>
      </c>
      <c r="AS980" s="3" t="b">
        <f t="shared" si="2953"/>
        <v>0</v>
      </c>
      <c r="AT980" s="3" t="b">
        <f t="shared" si="2953"/>
        <v>0</v>
      </c>
      <c r="AU980" s="3" t="b">
        <f t="shared" si="2953"/>
        <v>0</v>
      </c>
      <c r="AV980" s="3" t="b">
        <f t="shared" si="2953"/>
        <v>0</v>
      </c>
      <c r="AW980" s="3" t="b">
        <f t="shared" si="2953"/>
        <v>0</v>
      </c>
      <c r="AX980" s="3" t="b">
        <f t="shared" si="2953"/>
        <v>0</v>
      </c>
      <c r="AY980" s="3" t="b">
        <f t="shared" si="2953"/>
        <v>0</v>
      </c>
      <c r="AZ980" s="3" t="b">
        <f t="shared" si="2953"/>
        <v>0</v>
      </c>
    </row>
    <row r="981">
      <c r="A981" s="9" t="s">
        <v>1035</v>
      </c>
      <c r="B981" s="3">
        <f t="shared" ref="B981:M981" si="2954">VALUE(MID($A981,B$1,1))</f>
        <v>0</v>
      </c>
      <c r="C981" s="3">
        <f t="shared" si="2954"/>
        <v>1</v>
      </c>
      <c r="D981" s="3">
        <f t="shared" si="2954"/>
        <v>1</v>
      </c>
      <c r="E981" s="3">
        <f t="shared" si="2954"/>
        <v>1</v>
      </c>
      <c r="F981" s="3">
        <f t="shared" si="2954"/>
        <v>1</v>
      </c>
      <c r="G981" s="3">
        <f t="shared" si="2954"/>
        <v>1</v>
      </c>
      <c r="H981" s="3">
        <f t="shared" si="2954"/>
        <v>1</v>
      </c>
      <c r="I981" s="3">
        <f t="shared" si="2954"/>
        <v>0</v>
      </c>
      <c r="J981" s="3">
        <f t="shared" si="2954"/>
        <v>0</v>
      </c>
      <c r="K981" s="3">
        <f t="shared" si="2954"/>
        <v>0</v>
      </c>
      <c r="L981" s="3">
        <f t="shared" si="2954"/>
        <v>0</v>
      </c>
      <c r="M981" s="3">
        <f t="shared" si="2954"/>
        <v>1</v>
      </c>
      <c r="AA981" s="3">
        <f t="shared" si="8"/>
        <v>2017</v>
      </c>
      <c r="AB981" s="7" t="b">
        <v>1</v>
      </c>
      <c r="AC981" s="3" t="b">
        <f t="shared" si="9"/>
        <v>1</v>
      </c>
      <c r="AD981" s="3" t="b">
        <f t="shared" ref="AD981:AN981" si="2955">AND(AC981,C981=P$15)</f>
        <v>0</v>
      </c>
      <c r="AE981" s="3" t="b">
        <f t="shared" si="2955"/>
        <v>0</v>
      </c>
      <c r="AF981" s="3" t="b">
        <f t="shared" si="2955"/>
        <v>0</v>
      </c>
      <c r="AG981" s="3" t="b">
        <f t="shared" si="2955"/>
        <v>0</v>
      </c>
      <c r="AH981" s="3" t="b">
        <f t="shared" si="2955"/>
        <v>0</v>
      </c>
      <c r="AI981" s="3" t="b">
        <f t="shared" si="2955"/>
        <v>0</v>
      </c>
      <c r="AJ981" s="3" t="b">
        <f t="shared" si="2955"/>
        <v>0</v>
      </c>
      <c r="AK981" s="3" t="b">
        <f t="shared" si="2955"/>
        <v>0</v>
      </c>
      <c r="AL981" s="3" t="b">
        <f t="shared" si="2955"/>
        <v>0</v>
      </c>
      <c r="AM981" s="3" t="b">
        <f t="shared" si="2955"/>
        <v>0</v>
      </c>
      <c r="AN981" s="8" t="b">
        <f t="shared" si="2955"/>
        <v>0</v>
      </c>
      <c r="AO981" s="10" t="b">
        <f t="shared" si="11"/>
        <v>0</v>
      </c>
      <c r="AP981" s="3" t="b">
        <f t="shared" ref="AP981:AZ981" si="2956">AND(AO981,C981=P$21)</f>
        <v>0</v>
      </c>
      <c r="AQ981" s="3" t="b">
        <f t="shared" si="2956"/>
        <v>0</v>
      </c>
      <c r="AR981" s="3" t="b">
        <f t="shared" si="2956"/>
        <v>0</v>
      </c>
      <c r="AS981" s="3" t="b">
        <f t="shared" si="2956"/>
        <v>0</v>
      </c>
      <c r="AT981" s="3" t="b">
        <f t="shared" si="2956"/>
        <v>0</v>
      </c>
      <c r="AU981" s="3" t="b">
        <f t="shared" si="2956"/>
        <v>0</v>
      </c>
      <c r="AV981" s="3" t="b">
        <f t="shared" si="2956"/>
        <v>0</v>
      </c>
      <c r="AW981" s="3" t="b">
        <f t="shared" si="2956"/>
        <v>0</v>
      </c>
      <c r="AX981" s="3" t="b">
        <f t="shared" si="2956"/>
        <v>0</v>
      </c>
      <c r="AY981" s="3" t="b">
        <f t="shared" si="2956"/>
        <v>0</v>
      </c>
      <c r="AZ981" s="3" t="b">
        <f t="shared" si="2956"/>
        <v>0</v>
      </c>
    </row>
    <row r="982">
      <c r="A982" s="9" t="s">
        <v>1036</v>
      </c>
      <c r="B982" s="3">
        <f t="shared" ref="B982:M982" si="2957">VALUE(MID($A982,B$1,1))</f>
        <v>1</v>
      </c>
      <c r="C982" s="3">
        <f t="shared" si="2957"/>
        <v>0</v>
      </c>
      <c r="D982" s="3">
        <f t="shared" si="2957"/>
        <v>1</v>
      </c>
      <c r="E982" s="3">
        <f t="shared" si="2957"/>
        <v>1</v>
      </c>
      <c r="F982" s="3">
        <f t="shared" si="2957"/>
        <v>1</v>
      </c>
      <c r="G982" s="3">
        <f t="shared" si="2957"/>
        <v>1</v>
      </c>
      <c r="H982" s="3">
        <f t="shared" si="2957"/>
        <v>1</v>
      </c>
      <c r="I982" s="3">
        <f t="shared" si="2957"/>
        <v>1</v>
      </c>
      <c r="J982" s="3">
        <f t="shared" si="2957"/>
        <v>0</v>
      </c>
      <c r="K982" s="3">
        <f t="shared" si="2957"/>
        <v>1</v>
      </c>
      <c r="L982" s="3">
        <f t="shared" si="2957"/>
        <v>1</v>
      </c>
      <c r="M982" s="3">
        <f t="shared" si="2957"/>
        <v>0</v>
      </c>
      <c r="AA982" s="3">
        <f t="shared" si="8"/>
        <v>3062</v>
      </c>
      <c r="AB982" s="7" t="b">
        <v>1</v>
      </c>
      <c r="AC982" s="3" t="b">
        <f t="shared" si="9"/>
        <v>0</v>
      </c>
      <c r="AD982" s="3" t="b">
        <f t="shared" ref="AD982:AN982" si="2958">AND(AC982,C982=P$15)</f>
        <v>0</v>
      </c>
      <c r="AE982" s="3" t="b">
        <f t="shared" si="2958"/>
        <v>0</v>
      </c>
      <c r="AF982" s="3" t="b">
        <f t="shared" si="2958"/>
        <v>0</v>
      </c>
      <c r="AG982" s="3" t="b">
        <f t="shared" si="2958"/>
        <v>0</v>
      </c>
      <c r="AH982" s="3" t="b">
        <f t="shared" si="2958"/>
        <v>0</v>
      </c>
      <c r="AI982" s="3" t="b">
        <f t="shared" si="2958"/>
        <v>0</v>
      </c>
      <c r="AJ982" s="3" t="b">
        <f t="shared" si="2958"/>
        <v>0</v>
      </c>
      <c r="AK982" s="3" t="b">
        <f t="shared" si="2958"/>
        <v>0</v>
      </c>
      <c r="AL982" s="3" t="b">
        <f t="shared" si="2958"/>
        <v>0</v>
      </c>
      <c r="AM982" s="3" t="b">
        <f t="shared" si="2958"/>
        <v>0</v>
      </c>
      <c r="AN982" s="8" t="b">
        <f t="shared" si="2958"/>
        <v>0</v>
      </c>
      <c r="AO982" s="10" t="b">
        <f t="shared" si="11"/>
        <v>1</v>
      </c>
      <c r="AP982" s="3" t="b">
        <f t="shared" ref="AP982:AZ982" si="2959">AND(AO982,C982=P$21)</f>
        <v>1</v>
      </c>
      <c r="AQ982" s="3" t="b">
        <f t="shared" si="2959"/>
        <v>1</v>
      </c>
      <c r="AR982" s="3" t="b">
        <f t="shared" si="2959"/>
        <v>0</v>
      </c>
      <c r="AS982" s="3" t="b">
        <f t="shared" si="2959"/>
        <v>0</v>
      </c>
      <c r="AT982" s="3" t="b">
        <f t="shared" si="2959"/>
        <v>0</v>
      </c>
      <c r="AU982" s="3" t="b">
        <f t="shared" si="2959"/>
        <v>0</v>
      </c>
      <c r="AV982" s="3" t="b">
        <f t="shared" si="2959"/>
        <v>0</v>
      </c>
      <c r="AW982" s="3" t="b">
        <f t="shared" si="2959"/>
        <v>0</v>
      </c>
      <c r="AX982" s="3" t="b">
        <f t="shared" si="2959"/>
        <v>0</v>
      </c>
      <c r="AY982" s="3" t="b">
        <f t="shared" si="2959"/>
        <v>0</v>
      </c>
      <c r="AZ982" s="3" t="b">
        <f t="shared" si="2959"/>
        <v>0</v>
      </c>
    </row>
    <row r="983">
      <c r="A983" s="9" t="s">
        <v>1037</v>
      </c>
      <c r="B983" s="3">
        <f t="shared" ref="B983:M983" si="2960">VALUE(MID($A983,B$1,1))</f>
        <v>1</v>
      </c>
      <c r="C983" s="3">
        <f t="shared" si="2960"/>
        <v>0</v>
      </c>
      <c r="D983" s="3">
        <f t="shared" si="2960"/>
        <v>0</v>
      </c>
      <c r="E983" s="3">
        <f t="shared" si="2960"/>
        <v>1</v>
      </c>
      <c r="F983" s="3">
        <f t="shared" si="2960"/>
        <v>1</v>
      </c>
      <c r="G983" s="3">
        <f t="shared" si="2960"/>
        <v>1</v>
      </c>
      <c r="H983" s="3">
        <f t="shared" si="2960"/>
        <v>0</v>
      </c>
      <c r="I983" s="3">
        <f t="shared" si="2960"/>
        <v>0</v>
      </c>
      <c r="J983" s="3">
        <f t="shared" si="2960"/>
        <v>0</v>
      </c>
      <c r="K983" s="3">
        <f t="shared" si="2960"/>
        <v>0</v>
      </c>
      <c r="L983" s="3">
        <f t="shared" si="2960"/>
        <v>1</v>
      </c>
      <c r="M983" s="3">
        <f t="shared" si="2960"/>
        <v>0</v>
      </c>
      <c r="AA983" s="3">
        <f t="shared" si="8"/>
        <v>2498</v>
      </c>
      <c r="AB983" s="7" t="b">
        <v>1</v>
      </c>
      <c r="AC983" s="3" t="b">
        <f t="shared" si="9"/>
        <v>0</v>
      </c>
      <c r="AD983" s="3" t="b">
        <f t="shared" ref="AD983:AN983" si="2961">AND(AC983,C983=P$15)</f>
        <v>0</v>
      </c>
      <c r="AE983" s="3" t="b">
        <f t="shared" si="2961"/>
        <v>0</v>
      </c>
      <c r="AF983" s="3" t="b">
        <f t="shared" si="2961"/>
        <v>0</v>
      </c>
      <c r="AG983" s="3" t="b">
        <f t="shared" si="2961"/>
        <v>0</v>
      </c>
      <c r="AH983" s="3" t="b">
        <f t="shared" si="2961"/>
        <v>0</v>
      </c>
      <c r="AI983" s="3" t="b">
        <f t="shared" si="2961"/>
        <v>0</v>
      </c>
      <c r="AJ983" s="3" t="b">
        <f t="shared" si="2961"/>
        <v>0</v>
      </c>
      <c r="AK983" s="3" t="b">
        <f t="shared" si="2961"/>
        <v>0</v>
      </c>
      <c r="AL983" s="3" t="b">
        <f t="shared" si="2961"/>
        <v>0</v>
      </c>
      <c r="AM983" s="3" t="b">
        <f t="shared" si="2961"/>
        <v>0</v>
      </c>
      <c r="AN983" s="8" t="b">
        <f t="shared" si="2961"/>
        <v>0</v>
      </c>
      <c r="AO983" s="10" t="b">
        <f t="shared" si="11"/>
        <v>1</v>
      </c>
      <c r="AP983" s="3" t="b">
        <f t="shared" ref="AP983:AZ983" si="2962">AND(AO983,C983=P$21)</f>
        <v>1</v>
      </c>
      <c r="AQ983" s="3" t="b">
        <f t="shared" si="2962"/>
        <v>0</v>
      </c>
      <c r="AR983" s="3" t="b">
        <f t="shared" si="2962"/>
        <v>0</v>
      </c>
      <c r="AS983" s="3" t="b">
        <f t="shared" si="2962"/>
        <v>0</v>
      </c>
      <c r="AT983" s="3" t="b">
        <f t="shared" si="2962"/>
        <v>0</v>
      </c>
      <c r="AU983" s="3" t="b">
        <f t="shared" si="2962"/>
        <v>0</v>
      </c>
      <c r="AV983" s="3" t="b">
        <f t="shared" si="2962"/>
        <v>0</v>
      </c>
      <c r="AW983" s="3" t="b">
        <f t="shared" si="2962"/>
        <v>0</v>
      </c>
      <c r="AX983" s="3" t="b">
        <f t="shared" si="2962"/>
        <v>0</v>
      </c>
      <c r="AY983" s="3" t="b">
        <f t="shared" si="2962"/>
        <v>0</v>
      </c>
      <c r="AZ983" s="3" t="b">
        <f t="shared" si="2962"/>
        <v>0</v>
      </c>
    </row>
    <row r="984">
      <c r="A984" s="9" t="s">
        <v>1038</v>
      </c>
      <c r="B984" s="3">
        <f t="shared" ref="B984:M984" si="2963">VALUE(MID($A984,B$1,1))</f>
        <v>0</v>
      </c>
      <c r="C984" s="3">
        <f t="shared" si="2963"/>
        <v>0</v>
      </c>
      <c r="D984" s="3">
        <f t="shared" si="2963"/>
        <v>0</v>
      </c>
      <c r="E984" s="3">
        <f t="shared" si="2963"/>
        <v>1</v>
      </c>
      <c r="F984" s="3">
        <f t="shared" si="2963"/>
        <v>1</v>
      </c>
      <c r="G984" s="3">
        <f t="shared" si="2963"/>
        <v>0</v>
      </c>
      <c r="H984" s="3">
        <f t="shared" si="2963"/>
        <v>1</v>
      </c>
      <c r="I984" s="3">
        <f t="shared" si="2963"/>
        <v>0</v>
      </c>
      <c r="J984" s="3">
        <f t="shared" si="2963"/>
        <v>0</v>
      </c>
      <c r="K984" s="3">
        <f t="shared" si="2963"/>
        <v>0</v>
      </c>
      <c r="L984" s="3">
        <f t="shared" si="2963"/>
        <v>0</v>
      </c>
      <c r="M984" s="3">
        <f t="shared" si="2963"/>
        <v>1</v>
      </c>
      <c r="AA984" s="3">
        <f t="shared" si="8"/>
        <v>417</v>
      </c>
      <c r="AB984" s="7" t="b">
        <v>1</v>
      </c>
      <c r="AC984" s="3" t="b">
        <f t="shared" si="9"/>
        <v>1</v>
      </c>
      <c r="AD984" s="3" t="b">
        <f t="shared" ref="AD984:AN984" si="2964">AND(AC984,C984=P$15)</f>
        <v>1</v>
      </c>
      <c r="AE984" s="3" t="b">
        <f t="shared" si="2964"/>
        <v>0</v>
      </c>
      <c r="AF984" s="3" t="b">
        <f t="shared" si="2964"/>
        <v>0</v>
      </c>
      <c r="AG984" s="3" t="b">
        <f t="shared" si="2964"/>
        <v>0</v>
      </c>
      <c r="AH984" s="3" t="b">
        <f t="shared" si="2964"/>
        <v>0</v>
      </c>
      <c r="AI984" s="3" t="b">
        <f t="shared" si="2964"/>
        <v>0</v>
      </c>
      <c r="AJ984" s="3" t="b">
        <f t="shared" si="2964"/>
        <v>0</v>
      </c>
      <c r="AK984" s="3" t="b">
        <f t="shared" si="2964"/>
        <v>0</v>
      </c>
      <c r="AL984" s="3" t="b">
        <f t="shared" si="2964"/>
        <v>0</v>
      </c>
      <c r="AM984" s="3" t="b">
        <f t="shared" si="2964"/>
        <v>0</v>
      </c>
      <c r="AN984" s="8" t="b">
        <f t="shared" si="2964"/>
        <v>0</v>
      </c>
      <c r="AO984" s="10" t="b">
        <f t="shared" si="11"/>
        <v>0</v>
      </c>
      <c r="AP984" s="3" t="b">
        <f t="shared" ref="AP984:AZ984" si="2965">AND(AO984,C984=P$21)</f>
        <v>0</v>
      </c>
      <c r="AQ984" s="3" t="b">
        <f t="shared" si="2965"/>
        <v>0</v>
      </c>
      <c r="AR984" s="3" t="b">
        <f t="shared" si="2965"/>
        <v>0</v>
      </c>
      <c r="AS984" s="3" t="b">
        <f t="shared" si="2965"/>
        <v>0</v>
      </c>
      <c r="AT984" s="3" t="b">
        <f t="shared" si="2965"/>
        <v>0</v>
      </c>
      <c r="AU984" s="3" t="b">
        <f t="shared" si="2965"/>
        <v>0</v>
      </c>
      <c r="AV984" s="3" t="b">
        <f t="shared" si="2965"/>
        <v>0</v>
      </c>
      <c r="AW984" s="3" t="b">
        <f t="shared" si="2965"/>
        <v>0</v>
      </c>
      <c r="AX984" s="3" t="b">
        <f t="shared" si="2965"/>
        <v>0</v>
      </c>
      <c r="AY984" s="3" t="b">
        <f t="shared" si="2965"/>
        <v>0</v>
      </c>
      <c r="AZ984" s="3" t="b">
        <f t="shared" si="2965"/>
        <v>0</v>
      </c>
    </row>
    <row r="985">
      <c r="A985" s="9" t="s">
        <v>1039</v>
      </c>
      <c r="B985" s="3">
        <f t="shared" ref="B985:M985" si="2966">VALUE(MID($A985,B$1,1))</f>
        <v>0</v>
      </c>
      <c r="C985" s="3">
        <f t="shared" si="2966"/>
        <v>1</v>
      </c>
      <c r="D985" s="3">
        <f t="shared" si="2966"/>
        <v>1</v>
      </c>
      <c r="E985" s="3">
        <f t="shared" si="2966"/>
        <v>0</v>
      </c>
      <c r="F985" s="3">
        <f t="shared" si="2966"/>
        <v>0</v>
      </c>
      <c r="G985" s="3">
        <f t="shared" si="2966"/>
        <v>1</v>
      </c>
      <c r="H985" s="3">
        <f t="shared" si="2966"/>
        <v>1</v>
      </c>
      <c r="I985" s="3">
        <f t="shared" si="2966"/>
        <v>0</v>
      </c>
      <c r="J985" s="3">
        <f t="shared" si="2966"/>
        <v>1</v>
      </c>
      <c r="K985" s="3">
        <f t="shared" si="2966"/>
        <v>0</v>
      </c>
      <c r="L985" s="3">
        <f t="shared" si="2966"/>
        <v>1</v>
      </c>
      <c r="M985" s="3">
        <f t="shared" si="2966"/>
        <v>0</v>
      </c>
      <c r="AA985" s="3">
        <f t="shared" si="8"/>
        <v>1642</v>
      </c>
      <c r="AB985" s="7" t="b">
        <v>1</v>
      </c>
      <c r="AC985" s="3" t="b">
        <f t="shared" si="9"/>
        <v>1</v>
      </c>
      <c r="AD985" s="3" t="b">
        <f t="shared" ref="AD985:AN985" si="2967">AND(AC985,C985=P$15)</f>
        <v>0</v>
      </c>
      <c r="AE985" s="3" t="b">
        <f t="shared" si="2967"/>
        <v>0</v>
      </c>
      <c r="AF985" s="3" t="b">
        <f t="shared" si="2967"/>
        <v>0</v>
      </c>
      <c r="AG985" s="3" t="b">
        <f t="shared" si="2967"/>
        <v>0</v>
      </c>
      <c r="AH985" s="3" t="b">
        <f t="shared" si="2967"/>
        <v>0</v>
      </c>
      <c r="AI985" s="3" t="b">
        <f t="shared" si="2967"/>
        <v>0</v>
      </c>
      <c r="AJ985" s="3" t="b">
        <f t="shared" si="2967"/>
        <v>0</v>
      </c>
      <c r="AK985" s="3" t="b">
        <f t="shared" si="2967"/>
        <v>0</v>
      </c>
      <c r="AL985" s="3" t="b">
        <f t="shared" si="2967"/>
        <v>0</v>
      </c>
      <c r="AM985" s="3" t="b">
        <f t="shared" si="2967"/>
        <v>0</v>
      </c>
      <c r="AN985" s="8" t="b">
        <f t="shared" si="2967"/>
        <v>0</v>
      </c>
      <c r="AO985" s="10" t="b">
        <f t="shared" si="11"/>
        <v>0</v>
      </c>
      <c r="AP985" s="3" t="b">
        <f t="shared" ref="AP985:AZ985" si="2968">AND(AO985,C985=P$21)</f>
        <v>0</v>
      </c>
      <c r="AQ985" s="3" t="b">
        <f t="shared" si="2968"/>
        <v>0</v>
      </c>
      <c r="AR985" s="3" t="b">
        <f t="shared" si="2968"/>
        <v>0</v>
      </c>
      <c r="AS985" s="3" t="b">
        <f t="shared" si="2968"/>
        <v>0</v>
      </c>
      <c r="AT985" s="3" t="b">
        <f t="shared" si="2968"/>
        <v>0</v>
      </c>
      <c r="AU985" s="3" t="b">
        <f t="shared" si="2968"/>
        <v>0</v>
      </c>
      <c r="AV985" s="3" t="b">
        <f t="shared" si="2968"/>
        <v>0</v>
      </c>
      <c r="AW985" s="3" t="b">
        <f t="shared" si="2968"/>
        <v>0</v>
      </c>
      <c r="AX985" s="3" t="b">
        <f t="shared" si="2968"/>
        <v>0</v>
      </c>
      <c r="AY985" s="3" t="b">
        <f t="shared" si="2968"/>
        <v>0</v>
      </c>
      <c r="AZ985" s="3" t="b">
        <f t="shared" si="2968"/>
        <v>0</v>
      </c>
    </row>
    <row r="986">
      <c r="A986" s="9" t="s">
        <v>1040</v>
      </c>
      <c r="B986" s="3">
        <f t="shared" ref="B986:M986" si="2969">VALUE(MID($A986,B$1,1))</f>
        <v>1</v>
      </c>
      <c r="C986" s="3">
        <f t="shared" si="2969"/>
        <v>1</v>
      </c>
      <c r="D986" s="3">
        <f t="shared" si="2969"/>
        <v>0</v>
      </c>
      <c r="E986" s="3">
        <f t="shared" si="2969"/>
        <v>1</v>
      </c>
      <c r="F986" s="3">
        <f t="shared" si="2969"/>
        <v>1</v>
      </c>
      <c r="G986" s="3">
        <f t="shared" si="2969"/>
        <v>0</v>
      </c>
      <c r="H986" s="3">
        <f t="shared" si="2969"/>
        <v>1</v>
      </c>
      <c r="I986" s="3">
        <f t="shared" si="2969"/>
        <v>1</v>
      </c>
      <c r="J986" s="3">
        <f t="shared" si="2969"/>
        <v>0</v>
      </c>
      <c r="K986" s="3">
        <f t="shared" si="2969"/>
        <v>0</v>
      </c>
      <c r="L986" s="3">
        <f t="shared" si="2969"/>
        <v>1</v>
      </c>
      <c r="M986" s="3">
        <f t="shared" si="2969"/>
        <v>1</v>
      </c>
      <c r="AA986" s="3">
        <f t="shared" si="8"/>
        <v>3507</v>
      </c>
      <c r="AB986" s="7" t="b">
        <v>1</v>
      </c>
      <c r="AC986" s="3" t="b">
        <f t="shared" si="9"/>
        <v>0</v>
      </c>
      <c r="AD986" s="3" t="b">
        <f t="shared" ref="AD986:AN986" si="2970">AND(AC986,C986=P$15)</f>
        <v>0</v>
      </c>
      <c r="AE986" s="3" t="b">
        <f t="shared" si="2970"/>
        <v>0</v>
      </c>
      <c r="AF986" s="3" t="b">
        <f t="shared" si="2970"/>
        <v>0</v>
      </c>
      <c r="AG986" s="3" t="b">
        <f t="shared" si="2970"/>
        <v>0</v>
      </c>
      <c r="AH986" s="3" t="b">
        <f t="shared" si="2970"/>
        <v>0</v>
      </c>
      <c r="AI986" s="3" t="b">
        <f t="shared" si="2970"/>
        <v>0</v>
      </c>
      <c r="AJ986" s="3" t="b">
        <f t="shared" si="2970"/>
        <v>0</v>
      </c>
      <c r="AK986" s="3" t="b">
        <f t="shared" si="2970"/>
        <v>0</v>
      </c>
      <c r="AL986" s="3" t="b">
        <f t="shared" si="2970"/>
        <v>0</v>
      </c>
      <c r="AM986" s="3" t="b">
        <f t="shared" si="2970"/>
        <v>0</v>
      </c>
      <c r="AN986" s="8" t="b">
        <f t="shared" si="2970"/>
        <v>0</v>
      </c>
      <c r="AO986" s="10" t="b">
        <f t="shared" si="11"/>
        <v>1</v>
      </c>
      <c r="AP986" s="3" t="b">
        <f t="shared" ref="AP986:AZ986" si="2971">AND(AO986,C986=P$21)</f>
        <v>0</v>
      </c>
      <c r="AQ986" s="3" t="b">
        <f t="shared" si="2971"/>
        <v>0</v>
      </c>
      <c r="AR986" s="3" t="b">
        <f t="shared" si="2971"/>
        <v>0</v>
      </c>
      <c r="AS986" s="3" t="b">
        <f t="shared" si="2971"/>
        <v>0</v>
      </c>
      <c r="AT986" s="3" t="b">
        <f t="shared" si="2971"/>
        <v>0</v>
      </c>
      <c r="AU986" s="3" t="b">
        <f t="shared" si="2971"/>
        <v>0</v>
      </c>
      <c r="AV986" s="3" t="b">
        <f t="shared" si="2971"/>
        <v>0</v>
      </c>
      <c r="AW986" s="3" t="b">
        <f t="shared" si="2971"/>
        <v>0</v>
      </c>
      <c r="AX986" s="3" t="b">
        <f t="shared" si="2971"/>
        <v>0</v>
      </c>
      <c r="AY986" s="3" t="b">
        <f t="shared" si="2971"/>
        <v>0</v>
      </c>
      <c r="AZ986" s="3" t="b">
        <f t="shared" si="2971"/>
        <v>0</v>
      </c>
    </row>
    <row r="987">
      <c r="A987" s="9" t="s">
        <v>1041</v>
      </c>
      <c r="B987" s="3">
        <f t="shared" ref="B987:M987" si="2972">VALUE(MID($A987,B$1,1))</f>
        <v>1</v>
      </c>
      <c r="C987" s="3">
        <f t="shared" si="2972"/>
        <v>1</v>
      </c>
      <c r="D987" s="3">
        <f t="shared" si="2972"/>
        <v>0</v>
      </c>
      <c r="E987" s="3">
        <f t="shared" si="2972"/>
        <v>0</v>
      </c>
      <c r="F987" s="3">
        <f t="shared" si="2972"/>
        <v>0</v>
      </c>
      <c r="G987" s="3">
        <f t="shared" si="2972"/>
        <v>0</v>
      </c>
      <c r="H987" s="3">
        <f t="shared" si="2972"/>
        <v>1</v>
      </c>
      <c r="I987" s="3">
        <f t="shared" si="2972"/>
        <v>1</v>
      </c>
      <c r="J987" s="3">
        <f t="shared" si="2972"/>
        <v>1</v>
      </c>
      <c r="K987" s="3">
        <f t="shared" si="2972"/>
        <v>1</v>
      </c>
      <c r="L987" s="3">
        <f t="shared" si="2972"/>
        <v>1</v>
      </c>
      <c r="M987" s="3">
        <f t="shared" si="2972"/>
        <v>0</v>
      </c>
      <c r="AA987" s="3">
        <f t="shared" si="8"/>
        <v>3134</v>
      </c>
      <c r="AB987" s="7" t="b">
        <v>1</v>
      </c>
      <c r="AC987" s="3" t="b">
        <f t="shared" si="9"/>
        <v>0</v>
      </c>
      <c r="AD987" s="3" t="b">
        <f t="shared" ref="AD987:AN987" si="2973">AND(AC987,C987=P$15)</f>
        <v>0</v>
      </c>
      <c r="AE987" s="3" t="b">
        <f t="shared" si="2973"/>
        <v>0</v>
      </c>
      <c r="AF987" s="3" t="b">
        <f t="shared" si="2973"/>
        <v>0</v>
      </c>
      <c r="AG987" s="3" t="b">
        <f t="shared" si="2973"/>
        <v>0</v>
      </c>
      <c r="AH987" s="3" t="b">
        <f t="shared" si="2973"/>
        <v>0</v>
      </c>
      <c r="AI987" s="3" t="b">
        <f t="shared" si="2973"/>
        <v>0</v>
      </c>
      <c r="AJ987" s="3" t="b">
        <f t="shared" si="2973"/>
        <v>0</v>
      </c>
      <c r="AK987" s="3" t="b">
        <f t="shared" si="2973"/>
        <v>0</v>
      </c>
      <c r="AL987" s="3" t="b">
        <f t="shared" si="2973"/>
        <v>0</v>
      </c>
      <c r="AM987" s="3" t="b">
        <f t="shared" si="2973"/>
        <v>0</v>
      </c>
      <c r="AN987" s="8" t="b">
        <f t="shared" si="2973"/>
        <v>0</v>
      </c>
      <c r="AO987" s="10" t="b">
        <f t="shared" si="11"/>
        <v>1</v>
      </c>
      <c r="AP987" s="3" t="b">
        <f t="shared" ref="AP987:AZ987" si="2974">AND(AO987,C987=P$21)</f>
        <v>0</v>
      </c>
      <c r="AQ987" s="3" t="b">
        <f t="shared" si="2974"/>
        <v>0</v>
      </c>
      <c r="AR987" s="3" t="b">
        <f t="shared" si="2974"/>
        <v>0</v>
      </c>
      <c r="AS987" s="3" t="b">
        <f t="shared" si="2974"/>
        <v>0</v>
      </c>
      <c r="AT987" s="3" t="b">
        <f t="shared" si="2974"/>
        <v>0</v>
      </c>
      <c r="AU987" s="3" t="b">
        <f t="shared" si="2974"/>
        <v>0</v>
      </c>
      <c r="AV987" s="3" t="b">
        <f t="shared" si="2974"/>
        <v>0</v>
      </c>
      <c r="AW987" s="3" t="b">
        <f t="shared" si="2974"/>
        <v>0</v>
      </c>
      <c r="AX987" s="3" t="b">
        <f t="shared" si="2974"/>
        <v>0</v>
      </c>
      <c r="AY987" s="3" t="b">
        <f t="shared" si="2974"/>
        <v>0</v>
      </c>
      <c r="AZ987" s="3" t="b">
        <f t="shared" si="2974"/>
        <v>0</v>
      </c>
    </row>
    <row r="988">
      <c r="A988" s="9" t="s">
        <v>1042</v>
      </c>
      <c r="B988" s="3">
        <f t="shared" ref="B988:M988" si="2975">VALUE(MID($A988,B$1,1))</f>
        <v>0</v>
      </c>
      <c r="C988" s="3">
        <f t="shared" si="2975"/>
        <v>0</v>
      </c>
      <c r="D988" s="3">
        <f t="shared" si="2975"/>
        <v>1</v>
      </c>
      <c r="E988" s="3">
        <f t="shared" si="2975"/>
        <v>1</v>
      </c>
      <c r="F988" s="3">
        <f t="shared" si="2975"/>
        <v>0</v>
      </c>
      <c r="G988" s="3">
        <f t="shared" si="2975"/>
        <v>0</v>
      </c>
      <c r="H988" s="3">
        <f t="shared" si="2975"/>
        <v>1</v>
      </c>
      <c r="I988" s="3">
        <f t="shared" si="2975"/>
        <v>0</v>
      </c>
      <c r="J988" s="3">
        <f t="shared" si="2975"/>
        <v>1</v>
      </c>
      <c r="K988" s="3">
        <f t="shared" si="2975"/>
        <v>0</v>
      </c>
      <c r="L988" s="3">
        <f t="shared" si="2975"/>
        <v>1</v>
      </c>
      <c r="M988" s="3">
        <f t="shared" si="2975"/>
        <v>0</v>
      </c>
      <c r="AA988" s="3">
        <f t="shared" si="8"/>
        <v>810</v>
      </c>
      <c r="AB988" s="7" t="b">
        <v>1</v>
      </c>
      <c r="AC988" s="3" t="b">
        <f t="shared" si="9"/>
        <v>1</v>
      </c>
      <c r="AD988" s="3" t="b">
        <f t="shared" ref="AD988:AN988" si="2976">AND(AC988,C988=P$15)</f>
        <v>1</v>
      </c>
      <c r="AE988" s="3" t="b">
        <f t="shared" si="2976"/>
        <v>1</v>
      </c>
      <c r="AF988" s="3" t="b">
        <f t="shared" si="2976"/>
        <v>1</v>
      </c>
      <c r="AG988" s="3" t="b">
        <f t="shared" si="2976"/>
        <v>1</v>
      </c>
      <c r="AH988" s="3" t="b">
        <f t="shared" si="2976"/>
        <v>1</v>
      </c>
      <c r="AI988" s="3" t="b">
        <f t="shared" si="2976"/>
        <v>0</v>
      </c>
      <c r="AJ988" s="3" t="b">
        <f t="shared" si="2976"/>
        <v>0</v>
      </c>
      <c r="AK988" s="3" t="b">
        <f t="shared" si="2976"/>
        <v>0</v>
      </c>
      <c r="AL988" s="3" t="b">
        <f t="shared" si="2976"/>
        <v>0</v>
      </c>
      <c r="AM988" s="3" t="b">
        <f t="shared" si="2976"/>
        <v>0</v>
      </c>
      <c r="AN988" s="8" t="b">
        <f t="shared" si="2976"/>
        <v>0</v>
      </c>
      <c r="AO988" s="10" t="b">
        <f t="shared" si="11"/>
        <v>0</v>
      </c>
      <c r="AP988" s="3" t="b">
        <f t="shared" ref="AP988:AZ988" si="2977">AND(AO988,C988=P$21)</f>
        <v>0</v>
      </c>
      <c r="AQ988" s="3" t="b">
        <f t="shared" si="2977"/>
        <v>0</v>
      </c>
      <c r="AR988" s="3" t="b">
        <f t="shared" si="2977"/>
        <v>0</v>
      </c>
      <c r="AS988" s="3" t="b">
        <f t="shared" si="2977"/>
        <v>0</v>
      </c>
      <c r="AT988" s="3" t="b">
        <f t="shared" si="2977"/>
        <v>0</v>
      </c>
      <c r="AU988" s="3" t="b">
        <f t="shared" si="2977"/>
        <v>0</v>
      </c>
      <c r="AV988" s="3" t="b">
        <f t="shared" si="2977"/>
        <v>0</v>
      </c>
      <c r="AW988" s="3" t="b">
        <f t="shared" si="2977"/>
        <v>0</v>
      </c>
      <c r="AX988" s="3" t="b">
        <f t="shared" si="2977"/>
        <v>0</v>
      </c>
      <c r="AY988" s="3" t="b">
        <f t="shared" si="2977"/>
        <v>0</v>
      </c>
      <c r="AZ988" s="3" t="b">
        <f t="shared" si="2977"/>
        <v>0</v>
      </c>
    </row>
    <row r="989">
      <c r="A989" s="9" t="s">
        <v>1043</v>
      </c>
      <c r="B989" s="3">
        <f t="shared" ref="B989:M989" si="2978">VALUE(MID($A989,B$1,1))</f>
        <v>1</v>
      </c>
      <c r="C989" s="3">
        <f t="shared" si="2978"/>
        <v>0</v>
      </c>
      <c r="D989" s="3">
        <f t="shared" si="2978"/>
        <v>0</v>
      </c>
      <c r="E989" s="3">
        <f t="shared" si="2978"/>
        <v>1</v>
      </c>
      <c r="F989" s="3">
        <f t="shared" si="2978"/>
        <v>0</v>
      </c>
      <c r="G989" s="3">
        <f t="shared" si="2978"/>
        <v>1</v>
      </c>
      <c r="H989" s="3">
        <f t="shared" si="2978"/>
        <v>0</v>
      </c>
      <c r="I989" s="3">
        <f t="shared" si="2978"/>
        <v>0</v>
      </c>
      <c r="J989" s="3">
        <f t="shared" si="2978"/>
        <v>1</v>
      </c>
      <c r="K989" s="3">
        <f t="shared" si="2978"/>
        <v>1</v>
      </c>
      <c r="L989" s="3">
        <f t="shared" si="2978"/>
        <v>0</v>
      </c>
      <c r="M989" s="3">
        <f t="shared" si="2978"/>
        <v>1</v>
      </c>
      <c r="AA989" s="3">
        <f t="shared" si="8"/>
        <v>2381</v>
      </c>
      <c r="AB989" s="7" t="b">
        <v>1</v>
      </c>
      <c r="AC989" s="3" t="b">
        <f t="shared" si="9"/>
        <v>0</v>
      </c>
      <c r="AD989" s="3" t="b">
        <f t="shared" ref="AD989:AN989" si="2979">AND(AC989,C989=P$15)</f>
        <v>0</v>
      </c>
      <c r="AE989" s="3" t="b">
        <f t="shared" si="2979"/>
        <v>0</v>
      </c>
      <c r="AF989" s="3" t="b">
        <f t="shared" si="2979"/>
        <v>0</v>
      </c>
      <c r="AG989" s="3" t="b">
        <f t="shared" si="2979"/>
        <v>0</v>
      </c>
      <c r="AH989" s="3" t="b">
        <f t="shared" si="2979"/>
        <v>0</v>
      </c>
      <c r="AI989" s="3" t="b">
        <f t="shared" si="2979"/>
        <v>0</v>
      </c>
      <c r="AJ989" s="3" t="b">
        <f t="shared" si="2979"/>
        <v>0</v>
      </c>
      <c r="AK989" s="3" t="b">
        <f t="shared" si="2979"/>
        <v>0</v>
      </c>
      <c r="AL989" s="3" t="b">
        <f t="shared" si="2979"/>
        <v>0</v>
      </c>
      <c r="AM989" s="3" t="b">
        <f t="shared" si="2979"/>
        <v>0</v>
      </c>
      <c r="AN989" s="8" t="b">
        <f t="shared" si="2979"/>
        <v>0</v>
      </c>
      <c r="AO989" s="10" t="b">
        <f t="shared" si="11"/>
        <v>1</v>
      </c>
      <c r="AP989" s="3" t="b">
        <f t="shared" ref="AP989:AZ989" si="2980">AND(AO989,C989=P$21)</f>
        <v>1</v>
      </c>
      <c r="AQ989" s="3" t="b">
        <f t="shared" si="2980"/>
        <v>0</v>
      </c>
      <c r="AR989" s="3" t="b">
        <f t="shared" si="2980"/>
        <v>0</v>
      </c>
      <c r="AS989" s="3" t="b">
        <f t="shared" si="2980"/>
        <v>0</v>
      </c>
      <c r="AT989" s="3" t="b">
        <f t="shared" si="2980"/>
        <v>0</v>
      </c>
      <c r="AU989" s="3" t="b">
        <f t="shared" si="2980"/>
        <v>0</v>
      </c>
      <c r="AV989" s="3" t="b">
        <f t="shared" si="2980"/>
        <v>0</v>
      </c>
      <c r="AW989" s="3" t="b">
        <f t="shared" si="2980"/>
        <v>0</v>
      </c>
      <c r="AX989" s="3" t="b">
        <f t="shared" si="2980"/>
        <v>0</v>
      </c>
      <c r="AY989" s="3" t="b">
        <f t="shared" si="2980"/>
        <v>0</v>
      </c>
      <c r="AZ989" s="3" t="b">
        <f t="shared" si="2980"/>
        <v>0</v>
      </c>
    </row>
    <row r="990">
      <c r="A990" s="9" t="s">
        <v>1044</v>
      </c>
      <c r="B990" s="3">
        <f t="shared" ref="B990:M990" si="2981">VALUE(MID($A990,B$1,1))</f>
        <v>0</v>
      </c>
      <c r="C990" s="3">
        <f t="shared" si="2981"/>
        <v>0</v>
      </c>
      <c r="D990" s="3">
        <f t="shared" si="2981"/>
        <v>1</v>
      </c>
      <c r="E990" s="3">
        <f t="shared" si="2981"/>
        <v>0</v>
      </c>
      <c r="F990" s="3">
        <f t="shared" si="2981"/>
        <v>0</v>
      </c>
      <c r="G990" s="3">
        <f t="shared" si="2981"/>
        <v>1</v>
      </c>
      <c r="H990" s="3">
        <f t="shared" si="2981"/>
        <v>1</v>
      </c>
      <c r="I990" s="3">
        <f t="shared" si="2981"/>
        <v>0</v>
      </c>
      <c r="J990" s="3">
        <f t="shared" si="2981"/>
        <v>1</v>
      </c>
      <c r="K990" s="3">
        <f t="shared" si="2981"/>
        <v>1</v>
      </c>
      <c r="L990" s="3">
        <f t="shared" si="2981"/>
        <v>0</v>
      </c>
      <c r="M990" s="3">
        <f t="shared" si="2981"/>
        <v>0</v>
      </c>
      <c r="AA990" s="3">
        <f t="shared" si="8"/>
        <v>620</v>
      </c>
      <c r="AB990" s="7" t="b">
        <v>1</v>
      </c>
      <c r="AC990" s="3" t="b">
        <f t="shared" si="9"/>
        <v>1</v>
      </c>
      <c r="AD990" s="3" t="b">
        <f t="shared" ref="AD990:AN990" si="2982">AND(AC990,C990=P$15)</f>
        <v>1</v>
      </c>
      <c r="AE990" s="3" t="b">
        <f t="shared" si="2982"/>
        <v>1</v>
      </c>
      <c r="AF990" s="3" t="b">
        <f t="shared" si="2982"/>
        <v>0</v>
      </c>
      <c r="AG990" s="3" t="b">
        <f t="shared" si="2982"/>
        <v>0</v>
      </c>
      <c r="AH990" s="3" t="b">
        <f t="shared" si="2982"/>
        <v>0</v>
      </c>
      <c r="AI990" s="3" t="b">
        <f t="shared" si="2982"/>
        <v>0</v>
      </c>
      <c r="AJ990" s="3" t="b">
        <f t="shared" si="2982"/>
        <v>0</v>
      </c>
      <c r="AK990" s="3" t="b">
        <f t="shared" si="2982"/>
        <v>0</v>
      </c>
      <c r="AL990" s="3" t="b">
        <f t="shared" si="2982"/>
        <v>0</v>
      </c>
      <c r="AM990" s="3" t="b">
        <f t="shared" si="2982"/>
        <v>0</v>
      </c>
      <c r="AN990" s="8" t="b">
        <f t="shared" si="2982"/>
        <v>0</v>
      </c>
      <c r="AO990" s="10" t="b">
        <f t="shared" si="11"/>
        <v>0</v>
      </c>
      <c r="AP990" s="3" t="b">
        <f t="shared" ref="AP990:AZ990" si="2983">AND(AO990,C990=P$21)</f>
        <v>0</v>
      </c>
      <c r="AQ990" s="3" t="b">
        <f t="shared" si="2983"/>
        <v>0</v>
      </c>
      <c r="AR990" s="3" t="b">
        <f t="shared" si="2983"/>
        <v>0</v>
      </c>
      <c r="AS990" s="3" t="b">
        <f t="shared" si="2983"/>
        <v>0</v>
      </c>
      <c r="AT990" s="3" t="b">
        <f t="shared" si="2983"/>
        <v>0</v>
      </c>
      <c r="AU990" s="3" t="b">
        <f t="shared" si="2983"/>
        <v>0</v>
      </c>
      <c r="AV990" s="3" t="b">
        <f t="shared" si="2983"/>
        <v>0</v>
      </c>
      <c r="AW990" s="3" t="b">
        <f t="shared" si="2983"/>
        <v>0</v>
      </c>
      <c r="AX990" s="3" t="b">
        <f t="shared" si="2983"/>
        <v>0</v>
      </c>
      <c r="AY990" s="3" t="b">
        <f t="shared" si="2983"/>
        <v>0</v>
      </c>
      <c r="AZ990" s="3" t="b">
        <f t="shared" si="2983"/>
        <v>0</v>
      </c>
    </row>
    <row r="991">
      <c r="A991" s="9" t="s">
        <v>1045</v>
      </c>
      <c r="B991" s="3">
        <f t="shared" ref="B991:M991" si="2984">VALUE(MID($A991,B$1,1))</f>
        <v>1</v>
      </c>
      <c r="C991" s="3">
        <f t="shared" si="2984"/>
        <v>0</v>
      </c>
      <c r="D991" s="3">
        <f t="shared" si="2984"/>
        <v>0</v>
      </c>
      <c r="E991" s="3">
        <f t="shared" si="2984"/>
        <v>1</v>
      </c>
      <c r="F991" s="3">
        <f t="shared" si="2984"/>
        <v>0</v>
      </c>
      <c r="G991" s="3">
        <f t="shared" si="2984"/>
        <v>1</v>
      </c>
      <c r="H991" s="3">
        <f t="shared" si="2984"/>
        <v>0</v>
      </c>
      <c r="I991" s="3">
        <f t="shared" si="2984"/>
        <v>1</v>
      </c>
      <c r="J991" s="3">
        <f t="shared" si="2984"/>
        <v>1</v>
      </c>
      <c r="K991" s="3">
        <f t="shared" si="2984"/>
        <v>1</v>
      </c>
      <c r="L991" s="3">
        <f t="shared" si="2984"/>
        <v>1</v>
      </c>
      <c r="M991" s="3">
        <f t="shared" si="2984"/>
        <v>1</v>
      </c>
      <c r="AA991" s="3">
        <f t="shared" si="8"/>
        <v>2399</v>
      </c>
      <c r="AB991" s="7" t="b">
        <v>1</v>
      </c>
      <c r="AC991" s="3" t="b">
        <f t="shared" si="9"/>
        <v>0</v>
      </c>
      <c r="AD991" s="3" t="b">
        <f t="shared" ref="AD991:AN991" si="2985">AND(AC991,C991=P$15)</f>
        <v>0</v>
      </c>
      <c r="AE991" s="3" t="b">
        <f t="shared" si="2985"/>
        <v>0</v>
      </c>
      <c r="AF991" s="3" t="b">
        <f t="shared" si="2985"/>
        <v>0</v>
      </c>
      <c r="AG991" s="3" t="b">
        <f t="shared" si="2985"/>
        <v>0</v>
      </c>
      <c r="AH991" s="3" t="b">
        <f t="shared" si="2985"/>
        <v>0</v>
      </c>
      <c r="AI991" s="3" t="b">
        <f t="shared" si="2985"/>
        <v>0</v>
      </c>
      <c r="AJ991" s="3" t="b">
        <f t="shared" si="2985"/>
        <v>0</v>
      </c>
      <c r="AK991" s="3" t="b">
        <f t="shared" si="2985"/>
        <v>0</v>
      </c>
      <c r="AL991" s="3" t="b">
        <f t="shared" si="2985"/>
        <v>0</v>
      </c>
      <c r="AM991" s="3" t="b">
        <f t="shared" si="2985"/>
        <v>0</v>
      </c>
      <c r="AN991" s="8" t="b">
        <f t="shared" si="2985"/>
        <v>0</v>
      </c>
      <c r="AO991" s="10" t="b">
        <f t="shared" si="11"/>
        <v>1</v>
      </c>
      <c r="AP991" s="3" t="b">
        <f t="shared" ref="AP991:AZ991" si="2986">AND(AO991,C991=P$21)</f>
        <v>1</v>
      </c>
      <c r="AQ991" s="3" t="b">
        <f t="shared" si="2986"/>
        <v>0</v>
      </c>
      <c r="AR991" s="3" t="b">
        <f t="shared" si="2986"/>
        <v>0</v>
      </c>
      <c r="AS991" s="3" t="b">
        <f t="shared" si="2986"/>
        <v>0</v>
      </c>
      <c r="AT991" s="3" t="b">
        <f t="shared" si="2986"/>
        <v>0</v>
      </c>
      <c r="AU991" s="3" t="b">
        <f t="shared" si="2986"/>
        <v>0</v>
      </c>
      <c r="AV991" s="3" t="b">
        <f t="shared" si="2986"/>
        <v>0</v>
      </c>
      <c r="AW991" s="3" t="b">
        <f t="shared" si="2986"/>
        <v>0</v>
      </c>
      <c r="AX991" s="3" t="b">
        <f t="shared" si="2986"/>
        <v>0</v>
      </c>
      <c r="AY991" s="3" t="b">
        <f t="shared" si="2986"/>
        <v>0</v>
      </c>
      <c r="AZ991" s="3" t="b">
        <f t="shared" si="2986"/>
        <v>0</v>
      </c>
    </row>
    <row r="992">
      <c r="A992" s="9" t="s">
        <v>1046</v>
      </c>
      <c r="B992" s="3">
        <f t="shared" ref="B992:M992" si="2987">VALUE(MID($A992,B$1,1))</f>
        <v>1</v>
      </c>
      <c r="C992" s="3">
        <f t="shared" si="2987"/>
        <v>0</v>
      </c>
      <c r="D992" s="3">
        <f t="shared" si="2987"/>
        <v>1</v>
      </c>
      <c r="E992" s="3">
        <f t="shared" si="2987"/>
        <v>1</v>
      </c>
      <c r="F992" s="3">
        <f t="shared" si="2987"/>
        <v>1</v>
      </c>
      <c r="G992" s="3">
        <f t="shared" si="2987"/>
        <v>1</v>
      </c>
      <c r="H992" s="3">
        <f t="shared" si="2987"/>
        <v>0</v>
      </c>
      <c r="I992" s="3">
        <f t="shared" si="2987"/>
        <v>0</v>
      </c>
      <c r="J992" s="3">
        <f t="shared" si="2987"/>
        <v>1</v>
      </c>
      <c r="K992" s="3">
        <f t="shared" si="2987"/>
        <v>0</v>
      </c>
      <c r="L992" s="3">
        <f t="shared" si="2987"/>
        <v>1</v>
      </c>
      <c r="M992" s="3">
        <f t="shared" si="2987"/>
        <v>1</v>
      </c>
      <c r="AA992" s="3">
        <f t="shared" si="8"/>
        <v>3019</v>
      </c>
      <c r="AB992" s="7" t="b">
        <v>1</v>
      </c>
      <c r="AC992" s="3" t="b">
        <f t="shared" si="9"/>
        <v>0</v>
      </c>
      <c r="AD992" s="3" t="b">
        <f t="shared" ref="AD992:AN992" si="2988">AND(AC992,C992=P$15)</f>
        <v>0</v>
      </c>
      <c r="AE992" s="3" t="b">
        <f t="shared" si="2988"/>
        <v>0</v>
      </c>
      <c r="AF992" s="3" t="b">
        <f t="shared" si="2988"/>
        <v>0</v>
      </c>
      <c r="AG992" s="3" t="b">
        <f t="shared" si="2988"/>
        <v>0</v>
      </c>
      <c r="AH992" s="3" t="b">
        <f t="shared" si="2988"/>
        <v>0</v>
      </c>
      <c r="AI992" s="3" t="b">
        <f t="shared" si="2988"/>
        <v>0</v>
      </c>
      <c r="AJ992" s="3" t="b">
        <f t="shared" si="2988"/>
        <v>0</v>
      </c>
      <c r="AK992" s="3" t="b">
        <f t="shared" si="2988"/>
        <v>0</v>
      </c>
      <c r="AL992" s="3" t="b">
        <f t="shared" si="2988"/>
        <v>0</v>
      </c>
      <c r="AM992" s="3" t="b">
        <f t="shared" si="2988"/>
        <v>0</v>
      </c>
      <c r="AN992" s="8" t="b">
        <f t="shared" si="2988"/>
        <v>0</v>
      </c>
      <c r="AO992" s="10" t="b">
        <f t="shared" si="11"/>
        <v>1</v>
      </c>
      <c r="AP992" s="3" t="b">
        <f t="shared" ref="AP992:AZ992" si="2989">AND(AO992,C992=P$21)</f>
        <v>1</v>
      </c>
      <c r="AQ992" s="3" t="b">
        <f t="shared" si="2989"/>
        <v>1</v>
      </c>
      <c r="AR992" s="3" t="b">
        <f t="shared" si="2989"/>
        <v>0</v>
      </c>
      <c r="AS992" s="3" t="b">
        <f t="shared" si="2989"/>
        <v>0</v>
      </c>
      <c r="AT992" s="3" t="b">
        <f t="shared" si="2989"/>
        <v>0</v>
      </c>
      <c r="AU992" s="3" t="b">
        <f t="shared" si="2989"/>
        <v>0</v>
      </c>
      <c r="AV992" s="3" t="b">
        <f t="shared" si="2989"/>
        <v>0</v>
      </c>
      <c r="AW992" s="3" t="b">
        <f t="shared" si="2989"/>
        <v>0</v>
      </c>
      <c r="AX992" s="3" t="b">
        <f t="shared" si="2989"/>
        <v>0</v>
      </c>
      <c r="AY992" s="3" t="b">
        <f t="shared" si="2989"/>
        <v>0</v>
      </c>
      <c r="AZ992" s="3" t="b">
        <f t="shared" si="2989"/>
        <v>0</v>
      </c>
    </row>
    <row r="993">
      <c r="A993" s="9" t="s">
        <v>1047</v>
      </c>
      <c r="B993" s="3">
        <f t="shared" ref="B993:M993" si="2990">VALUE(MID($A993,B$1,1))</f>
        <v>1</v>
      </c>
      <c r="C993" s="3">
        <f t="shared" si="2990"/>
        <v>1</v>
      </c>
      <c r="D993" s="3">
        <f t="shared" si="2990"/>
        <v>1</v>
      </c>
      <c r="E993" s="3">
        <f t="shared" si="2990"/>
        <v>1</v>
      </c>
      <c r="F993" s="3">
        <f t="shared" si="2990"/>
        <v>0</v>
      </c>
      <c r="G993" s="3">
        <f t="shared" si="2990"/>
        <v>1</v>
      </c>
      <c r="H993" s="3">
        <f t="shared" si="2990"/>
        <v>0</v>
      </c>
      <c r="I993" s="3">
        <f t="shared" si="2990"/>
        <v>0</v>
      </c>
      <c r="J993" s="3">
        <f t="shared" si="2990"/>
        <v>0</v>
      </c>
      <c r="K993" s="3">
        <f t="shared" si="2990"/>
        <v>0</v>
      </c>
      <c r="L993" s="3">
        <f t="shared" si="2990"/>
        <v>0</v>
      </c>
      <c r="M993" s="3">
        <f t="shared" si="2990"/>
        <v>0</v>
      </c>
      <c r="AA993" s="3">
        <f t="shared" si="8"/>
        <v>3904</v>
      </c>
      <c r="AB993" s="7" t="b">
        <v>1</v>
      </c>
      <c r="AC993" s="3" t="b">
        <f t="shared" si="9"/>
        <v>0</v>
      </c>
      <c r="AD993" s="3" t="b">
        <f t="shared" ref="AD993:AN993" si="2991">AND(AC993,C993=P$15)</f>
        <v>0</v>
      </c>
      <c r="AE993" s="3" t="b">
        <f t="shared" si="2991"/>
        <v>0</v>
      </c>
      <c r="AF993" s="3" t="b">
        <f t="shared" si="2991"/>
        <v>0</v>
      </c>
      <c r="AG993" s="3" t="b">
        <f t="shared" si="2991"/>
        <v>0</v>
      </c>
      <c r="AH993" s="3" t="b">
        <f t="shared" si="2991"/>
        <v>0</v>
      </c>
      <c r="AI993" s="3" t="b">
        <f t="shared" si="2991"/>
        <v>0</v>
      </c>
      <c r="AJ993" s="3" t="b">
        <f t="shared" si="2991"/>
        <v>0</v>
      </c>
      <c r="AK993" s="3" t="b">
        <f t="shared" si="2991"/>
        <v>0</v>
      </c>
      <c r="AL993" s="3" t="b">
        <f t="shared" si="2991"/>
        <v>0</v>
      </c>
      <c r="AM993" s="3" t="b">
        <f t="shared" si="2991"/>
        <v>0</v>
      </c>
      <c r="AN993" s="8" t="b">
        <f t="shared" si="2991"/>
        <v>0</v>
      </c>
      <c r="AO993" s="10" t="b">
        <f t="shared" si="11"/>
        <v>1</v>
      </c>
      <c r="AP993" s="3" t="b">
        <f t="shared" ref="AP993:AZ993" si="2992">AND(AO993,C993=P$21)</f>
        <v>0</v>
      </c>
      <c r="AQ993" s="3" t="b">
        <f t="shared" si="2992"/>
        <v>0</v>
      </c>
      <c r="AR993" s="3" t="b">
        <f t="shared" si="2992"/>
        <v>0</v>
      </c>
      <c r="AS993" s="3" t="b">
        <f t="shared" si="2992"/>
        <v>0</v>
      </c>
      <c r="AT993" s="3" t="b">
        <f t="shared" si="2992"/>
        <v>0</v>
      </c>
      <c r="AU993" s="3" t="b">
        <f t="shared" si="2992"/>
        <v>0</v>
      </c>
      <c r="AV993" s="3" t="b">
        <f t="shared" si="2992"/>
        <v>0</v>
      </c>
      <c r="AW993" s="3" t="b">
        <f t="shared" si="2992"/>
        <v>0</v>
      </c>
      <c r="AX993" s="3" t="b">
        <f t="shared" si="2992"/>
        <v>0</v>
      </c>
      <c r="AY993" s="3" t="b">
        <f t="shared" si="2992"/>
        <v>0</v>
      </c>
      <c r="AZ993" s="3" t="b">
        <f t="shared" si="2992"/>
        <v>0</v>
      </c>
    </row>
    <row r="994">
      <c r="A994" s="9" t="s">
        <v>1048</v>
      </c>
      <c r="B994" s="3">
        <f t="shared" ref="B994:M994" si="2993">VALUE(MID($A994,B$1,1))</f>
        <v>0</v>
      </c>
      <c r="C994" s="3">
        <f t="shared" si="2993"/>
        <v>1</v>
      </c>
      <c r="D994" s="3">
        <f t="shared" si="2993"/>
        <v>0</v>
      </c>
      <c r="E994" s="3">
        <f t="shared" si="2993"/>
        <v>1</v>
      </c>
      <c r="F994" s="3">
        <f t="shared" si="2993"/>
        <v>1</v>
      </c>
      <c r="G994" s="3">
        <f t="shared" si="2993"/>
        <v>0</v>
      </c>
      <c r="H994" s="3">
        <f t="shared" si="2993"/>
        <v>0</v>
      </c>
      <c r="I994" s="3">
        <f t="shared" si="2993"/>
        <v>1</v>
      </c>
      <c r="J994" s="3">
        <f t="shared" si="2993"/>
        <v>0</v>
      </c>
      <c r="K994" s="3">
        <f t="shared" si="2993"/>
        <v>1</v>
      </c>
      <c r="L994" s="3">
        <f t="shared" si="2993"/>
        <v>0</v>
      </c>
      <c r="M994" s="3">
        <f t="shared" si="2993"/>
        <v>0</v>
      </c>
      <c r="AA994" s="3">
        <f t="shared" si="8"/>
        <v>1428</v>
      </c>
      <c r="AB994" s="7" t="b">
        <v>1</v>
      </c>
      <c r="AC994" s="3" t="b">
        <f t="shared" si="9"/>
        <v>1</v>
      </c>
      <c r="AD994" s="3" t="b">
        <f t="shared" ref="AD994:AN994" si="2994">AND(AC994,C994=P$15)</f>
        <v>0</v>
      </c>
      <c r="AE994" s="3" t="b">
        <f t="shared" si="2994"/>
        <v>0</v>
      </c>
      <c r="AF994" s="3" t="b">
        <f t="shared" si="2994"/>
        <v>0</v>
      </c>
      <c r="AG994" s="3" t="b">
        <f t="shared" si="2994"/>
        <v>0</v>
      </c>
      <c r="AH994" s="3" t="b">
        <f t="shared" si="2994"/>
        <v>0</v>
      </c>
      <c r="AI994" s="3" t="b">
        <f t="shared" si="2994"/>
        <v>0</v>
      </c>
      <c r="AJ994" s="3" t="b">
        <f t="shared" si="2994"/>
        <v>0</v>
      </c>
      <c r="AK994" s="3" t="b">
        <f t="shared" si="2994"/>
        <v>0</v>
      </c>
      <c r="AL994" s="3" t="b">
        <f t="shared" si="2994"/>
        <v>0</v>
      </c>
      <c r="AM994" s="3" t="b">
        <f t="shared" si="2994"/>
        <v>0</v>
      </c>
      <c r="AN994" s="8" t="b">
        <f t="shared" si="2994"/>
        <v>0</v>
      </c>
      <c r="AO994" s="10" t="b">
        <f t="shared" si="11"/>
        <v>0</v>
      </c>
      <c r="AP994" s="3" t="b">
        <f t="shared" ref="AP994:AZ994" si="2995">AND(AO994,C994=P$21)</f>
        <v>0</v>
      </c>
      <c r="AQ994" s="3" t="b">
        <f t="shared" si="2995"/>
        <v>0</v>
      </c>
      <c r="AR994" s="3" t="b">
        <f t="shared" si="2995"/>
        <v>0</v>
      </c>
      <c r="AS994" s="3" t="b">
        <f t="shared" si="2995"/>
        <v>0</v>
      </c>
      <c r="AT994" s="3" t="b">
        <f t="shared" si="2995"/>
        <v>0</v>
      </c>
      <c r="AU994" s="3" t="b">
        <f t="shared" si="2995"/>
        <v>0</v>
      </c>
      <c r="AV994" s="3" t="b">
        <f t="shared" si="2995"/>
        <v>0</v>
      </c>
      <c r="AW994" s="3" t="b">
        <f t="shared" si="2995"/>
        <v>0</v>
      </c>
      <c r="AX994" s="3" t="b">
        <f t="shared" si="2995"/>
        <v>0</v>
      </c>
      <c r="AY994" s="3" t="b">
        <f t="shared" si="2995"/>
        <v>0</v>
      </c>
      <c r="AZ994" s="3" t="b">
        <f t="shared" si="2995"/>
        <v>0</v>
      </c>
    </row>
    <row r="995">
      <c r="A995" s="9" t="s">
        <v>1049</v>
      </c>
      <c r="B995" s="3">
        <f t="shared" ref="B995:M995" si="2996">VALUE(MID($A995,B$1,1))</f>
        <v>0</v>
      </c>
      <c r="C995" s="3">
        <f t="shared" si="2996"/>
        <v>1</v>
      </c>
      <c r="D995" s="3">
        <f t="shared" si="2996"/>
        <v>1</v>
      </c>
      <c r="E995" s="3">
        <f t="shared" si="2996"/>
        <v>1</v>
      </c>
      <c r="F995" s="3">
        <f t="shared" si="2996"/>
        <v>1</v>
      </c>
      <c r="G995" s="3">
        <f t="shared" si="2996"/>
        <v>1</v>
      </c>
      <c r="H995" s="3">
        <f t="shared" si="2996"/>
        <v>0</v>
      </c>
      <c r="I995" s="3">
        <f t="shared" si="2996"/>
        <v>0</v>
      </c>
      <c r="J995" s="3">
        <f t="shared" si="2996"/>
        <v>1</v>
      </c>
      <c r="K995" s="3">
        <f t="shared" si="2996"/>
        <v>1</v>
      </c>
      <c r="L995" s="3">
        <f t="shared" si="2996"/>
        <v>1</v>
      </c>
      <c r="M995" s="3">
        <f t="shared" si="2996"/>
        <v>0</v>
      </c>
      <c r="AA995" s="3">
        <f t="shared" si="8"/>
        <v>1998</v>
      </c>
      <c r="AB995" s="7" t="b">
        <v>1</v>
      </c>
      <c r="AC995" s="3" t="b">
        <f t="shared" si="9"/>
        <v>1</v>
      </c>
      <c r="AD995" s="3" t="b">
        <f t="shared" ref="AD995:AN995" si="2997">AND(AC995,C995=P$15)</f>
        <v>0</v>
      </c>
      <c r="AE995" s="3" t="b">
        <f t="shared" si="2997"/>
        <v>0</v>
      </c>
      <c r="AF995" s="3" t="b">
        <f t="shared" si="2997"/>
        <v>0</v>
      </c>
      <c r="AG995" s="3" t="b">
        <f t="shared" si="2997"/>
        <v>0</v>
      </c>
      <c r="AH995" s="3" t="b">
        <f t="shared" si="2997"/>
        <v>0</v>
      </c>
      <c r="AI995" s="3" t="b">
        <f t="shared" si="2997"/>
        <v>0</v>
      </c>
      <c r="AJ995" s="3" t="b">
        <f t="shared" si="2997"/>
        <v>0</v>
      </c>
      <c r="AK995" s="3" t="b">
        <f t="shared" si="2997"/>
        <v>0</v>
      </c>
      <c r="AL995" s="3" t="b">
        <f t="shared" si="2997"/>
        <v>0</v>
      </c>
      <c r="AM995" s="3" t="b">
        <f t="shared" si="2997"/>
        <v>0</v>
      </c>
      <c r="AN995" s="8" t="b">
        <f t="shared" si="2997"/>
        <v>0</v>
      </c>
      <c r="AO995" s="10" t="b">
        <f t="shared" si="11"/>
        <v>0</v>
      </c>
      <c r="AP995" s="3" t="b">
        <f t="shared" ref="AP995:AZ995" si="2998">AND(AO995,C995=P$21)</f>
        <v>0</v>
      </c>
      <c r="AQ995" s="3" t="b">
        <f t="shared" si="2998"/>
        <v>0</v>
      </c>
      <c r="AR995" s="3" t="b">
        <f t="shared" si="2998"/>
        <v>0</v>
      </c>
      <c r="AS995" s="3" t="b">
        <f t="shared" si="2998"/>
        <v>0</v>
      </c>
      <c r="AT995" s="3" t="b">
        <f t="shared" si="2998"/>
        <v>0</v>
      </c>
      <c r="AU995" s="3" t="b">
        <f t="shared" si="2998"/>
        <v>0</v>
      </c>
      <c r="AV995" s="3" t="b">
        <f t="shared" si="2998"/>
        <v>0</v>
      </c>
      <c r="AW995" s="3" t="b">
        <f t="shared" si="2998"/>
        <v>0</v>
      </c>
      <c r="AX995" s="3" t="b">
        <f t="shared" si="2998"/>
        <v>0</v>
      </c>
      <c r="AY995" s="3" t="b">
        <f t="shared" si="2998"/>
        <v>0</v>
      </c>
      <c r="AZ995" s="3" t="b">
        <f t="shared" si="2998"/>
        <v>0</v>
      </c>
    </row>
    <row r="996">
      <c r="A996" s="9" t="s">
        <v>1050</v>
      </c>
      <c r="B996" s="3">
        <f t="shared" ref="B996:M996" si="2999">VALUE(MID($A996,B$1,1))</f>
        <v>0</v>
      </c>
      <c r="C996" s="3">
        <f t="shared" si="2999"/>
        <v>1</v>
      </c>
      <c r="D996" s="3">
        <f t="shared" si="2999"/>
        <v>1</v>
      </c>
      <c r="E996" s="3">
        <f t="shared" si="2999"/>
        <v>1</v>
      </c>
      <c r="F996" s="3">
        <f t="shared" si="2999"/>
        <v>1</v>
      </c>
      <c r="G996" s="3">
        <f t="shared" si="2999"/>
        <v>1</v>
      </c>
      <c r="H996" s="3">
        <f t="shared" si="2999"/>
        <v>1</v>
      </c>
      <c r="I996" s="3">
        <f t="shared" si="2999"/>
        <v>1</v>
      </c>
      <c r="J996" s="3">
        <f t="shared" si="2999"/>
        <v>1</v>
      </c>
      <c r="K996" s="3">
        <f t="shared" si="2999"/>
        <v>1</v>
      </c>
      <c r="L996" s="3">
        <f t="shared" si="2999"/>
        <v>1</v>
      </c>
      <c r="M996" s="3">
        <f t="shared" si="2999"/>
        <v>1</v>
      </c>
      <c r="AA996" s="3">
        <f t="shared" si="8"/>
        <v>2047</v>
      </c>
      <c r="AB996" s="7" t="b">
        <v>1</v>
      </c>
      <c r="AC996" s="3" t="b">
        <f t="shared" si="9"/>
        <v>1</v>
      </c>
      <c r="AD996" s="3" t="b">
        <f t="shared" ref="AD996:AN996" si="3000">AND(AC996,C996=P$15)</f>
        <v>0</v>
      </c>
      <c r="AE996" s="3" t="b">
        <f t="shared" si="3000"/>
        <v>0</v>
      </c>
      <c r="AF996" s="3" t="b">
        <f t="shared" si="3000"/>
        <v>0</v>
      </c>
      <c r="AG996" s="3" t="b">
        <f t="shared" si="3000"/>
        <v>0</v>
      </c>
      <c r="AH996" s="3" t="b">
        <f t="shared" si="3000"/>
        <v>0</v>
      </c>
      <c r="AI996" s="3" t="b">
        <f t="shared" si="3000"/>
        <v>0</v>
      </c>
      <c r="AJ996" s="3" t="b">
        <f t="shared" si="3000"/>
        <v>0</v>
      </c>
      <c r="AK996" s="3" t="b">
        <f t="shared" si="3000"/>
        <v>0</v>
      </c>
      <c r="AL996" s="3" t="b">
        <f t="shared" si="3000"/>
        <v>0</v>
      </c>
      <c r="AM996" s="3" t="b">
        <f t="shared" si="3000"/>
        <v>0</v>
      </c>
      <c r="AN996" s="8" t="b">
        <f t="shared" si="3000"/>
        <v>0</v>
      </c>
      <c r="AO996" s="10" t="b">
        <f t="shared" si="11"/>
        <v>0</v>
      </c>
      <c r="AP996" s="3" t="b">
        <f t="shared" ref="AP996:AZ996" si="3001">AND(AO996,C996=P$21)</f>
        <v>0</v>
      </c>
      <c r="AQ996" s="3" t="b">
        <f t="shared" si="3001"/>
        <v>0</v>
      </c>
      <c r="AR996" s="3" t="b">
        <f t="shared" si="3001"/>
        <v>0</v>
      </c>
      <c r="AS996" s="3" t="b">
        <f t="shared" si="3001"/>
        <v>0</v>
      </c>
      <c r="AT996" s="3" t="b">
        <f t="shared" si="3001"/>
        <v>0</v>
      </c>
      <c r="AU996" s="3" t="b">
        <f t="shared" si="3001"/>
        <v>0</v>
      </c>
      <c r="AV996" s="3" t="b">
        <f t="shared" si="3001"/>
        <v>0</v>
      </c>
      <c r="AW996" s="3" t="b">
        <f t="shared" si="3001"/>
        <v>0</v>
      </c>
      <c r="AX996" s="3" t="b">
        <f t="shared" si="3001"/>
        <v>0</v>
      </c>
      <c r="AY996" s="3" t="b">
        <f t="shared" si="3001"/>
        <v>0</v>
      </c>
      <c r="AZ996" s="3" t="b">
        <f t="shared" si="3001"/>
        <v>0</v>
      </c>
    </row>
    <row r="997">
      <c r="A997" s="9" t="s">
        <v>1051</v>
      </c>
      <c r="B997" s="3">
        <f t="shared" ref="B997:M997" si="3002">VALUE(MID($A997,B$1,1))</f>
        <v>1</v>
      </c>
      <c r="C997" s="3">
        <f t="shared" si="3002"/>
        <v>0</v>
      </c>
      <c r="D997" s="3">
        <f t="shared" si="3002"/>
        <v>1</v>
      </c>
      <c r="E997" s="3">
        <f t="shared" si="3002"/>
        <v>1</v>
      </c>
      <c r="F997" s="3">
        <f t="shared" si="3002"/>
        <v>0</v>
      </c>
      <c r="G997" s="3">
        <f t="shared" si="3002"/>
        <v>0</v>
      </c>
      <c r="H997" s="3">
        <f t="shared" si="3002"/>
        <v>0</v>
      </c>
      <c r="I997" s="3">
        <f t="shared" si="3002"/>
        <v>0</v>
      </c>
      <c r="J997" s="3">
        <f t="shared" si="3002"/>
        <v>1</v>
      </c>
      <c r="K997" s="3">
        <f t="shared" si="3002"/>
        <v>1</v>
      </c>
      <c r="L997" s="3">
        <f t="shared" si="3002"/>
        <v>1</v>
      </c>
      <c r="M997" s="3">
        <f t="shared" si="3002"/>
        <v>0</v>
      </c>
      <c r="AA997" s="3">
        <f t="shared" si="8"/>
        <v>2830</v>
      </c>
      <c r="AB997" s="7" t="b">
        <v>1</v>
      </c>
      <c r="AC997" s="3" t="b">
        <f t="shared" si="9"/>
        <v>0</v>
      </c>
      <c r="AD997" s="3" t="b">
        <f t="shared" ref="AD997:AN997" si="3003">AND(AC997,C997=P$15)</f>
        <v>0</v>
      </c>
      <c r="AE997" s="3" t="b">
        <f t="shared" si="3003"/>
        <v>0</v>
      </c>
      <c r="AF997" s="3" t="b">
        <f t="shared" si="3003"/>
        <v>0</v>
      </c>
      <c r="AG997" s="3" t="b">
        <f t="shared" si="3003"/>
        <v>0</v>
      </c>
      <c r="AH997" s="3" t="b">
        <f t="shared" si="3003"/>
        <v>0</v>
      </c>
      <c r="AI997" s="3" t="b">
        <f t="shared" si="3003"/>
        <v>0</v>
      </c>
      <c r="AJ997" s="3" t="b">
        <f t="shared" si="3003"/>
        <v>0</v>
      </c>
      <c r="AK997" s="3" t="b">
        <f t="shared" si="3003"/>
        <v>0</v>
      </c>
      <c r="AL997" s="3" t="b">
        <f t="shared" si="3003"/>
        <v>0</v>
      </c>
      <c r="AM997" s="3" t="b">
        <f t="shared" si="3003"/>
        <v>0</v>
      </c>
      <c r="AN997" s="8" t="b">
        <f t="shared" si="3003"/>
        <v>0</v>
      </c>
      <c r="AO997" s="10" t="b">
        <f t="shared" si="11"/>
        <v>1</v>
      </c>
      <c r="AP997" s="3" t="b">
        <f t="shared" ref="AP997:AZ997" si="3004">AND(AO997,C997=P$21)</f>
        <v>1</v>
      </c>
      <c r="AQ997" s="3" t="b">
        <f t="shared" si="3004"/>
        <v>1</v>
      </c>
      <c r="AR997" s="3" t="b">
        <f t="shared" si="3004"/>
        <v>0</v>
      </c>
      <c r="AS997" s="3" t="b">
        <f t="shared" si="3004"/>
        <v>0</v>
      </c>
      <c r="AT997" s="3" t="b">
        <f t="shared" si="3004"/>
        <v>0</v>
      </c>
      <c r="AU997" s="3" t="b">
        <f t="shared" si="3004"/>
        <v>0</v>
      </c>
      <c r="AV997" s="3" t="b">
        <f t="shared" si="3004"/>
        <v>0</v>
      </c>
      <c r="AW997" s="3" t="b">
        <f t="shared" si="3004"/>
        <v>0</v>
      </c>
      <c r="AX997" s="3" t="b">
        <f t="shared" si="3004"/>
        <v>0</v>
      </c>
      <c r="AY997" s="3" t="b">
        <f t="shared" si="3004"/>
        <v>0</v>
      </c>
      <c r="AZ997" s="3" t="b">
        <f t="shared" si="3004"/>
        <v>0</v>
      </c>
    </row>
    <row r="998">
      <c r="A998" s="9" t="s">
        <v>1052</v>
      </c>
      <c r="B998" s="3">
        <f t="shared" ref="B998:M998" si="3005">VALUE(MID($A998,B$1,1))</f>
        <v>1</v>
      </c>
      <c r="C998" s="3">
        <f t="shared" si="3005"/>
        <v>0</v>
      </c>
      <c r="D998" s="3">
        <f t="shared" si="3005"/>
        <v>1</v>
      </c>
      <c r="E998" s="3">
        <f t="shared" si="3005"/>
        <v>0</v>
      </c>
      <c r="F998" s="3">
        <f t="shared" si="3005"/>
        <v>1</v>
      </c>
      <c r="G998" s="3">
        <f t="shared" si="3005"/>
        <v>1</v>
      </c>
      <c r="H998" s="3">
        <f t="shared" si="3005"/>
        <v>1</v>
      </c>
      <c r="I998" s="3">
        <f t="shared" si="3005"/>
        <v>0</v>
      </c>
      <c r="J998" s="3">
        <f t="shared" si="3005"/>
        <v>0</v>
      </c>
      <c r="K998" s="3">
        <f t="shared" si="3005"/>
        <v>1</v>
      </c>
      <c r="L998" s="3">
        <f t="shared" si="3005"/>
        <v>1</v>
      </c>
      <c r="M998" s="3">
        <f t="shared" si="3005"/>
        <v>0</v>
      </c>
      <c r="AA998" s="3">
        <f t="shared" si="8"/>
        <v>2790</v>
      </c>
      <c r="AB998" s="7" t="b">
        <v>1</v>
      </c>
      <c r="AC998" s="3" t="b">
        <f t="shared" si="9"/>
        <v>0</v>
      </c>
      <c r="AD998" s="3" t="b">
        <f t="shared" ref="AD998:AN998" si="3006">AND(AC998,C998=P$15)</f>
        <v>0</v>
      </c>
      <c r="AE998" s="3" t="b">
        <f t="shared" si="3006"/>
        <v>0</v>
      </c>
      <c r="AF998" s="3" t="b">
        <f t="shared" si="3006"/>
        <v>0</v>
      </c>
      <c r="AG998" s="3" t="b">
        <f t="shared" si="3006"/>
        <v>0</v>
      </c>
      <c r="AH998" s="3" t="b">
        <f t="shared" si="3006"/>
        <v>0</v>
      </c>
      <c r="AI998" s="3" t="b">
        <f t="shared" si="3006"/>
        <v>0</v>
      </c>
      <c r="AJ998" s="3" t="b">
        <f t="shared" si="3006"/>
        <v>0</v>
      </c>
      <c r="AK998" s="3" t="b">
        <f t="shared" si="3006"/>
        <v>0</v>
      </c>
      <c r="AL998" s="3" t="b">
        <f t="shared" si="3006"/>
        <v>0</v>
      </c>
      <c r="AM998" s="3" t="b">
        <f t="shared" si="3006"/>
        <v>0</v>
      </c>
      <c r="AN998" s="8" t="b">
        <f t="shared" si="3006"/>
        <v>0</v>
      </c>
      <c r="AO998" s="10" t="b">
        <f t="shared" si="11"/>
        <v>1</v>
      </c>
      <c r="AP998" s="3" t="b">
        <f t="shared" ref="AP998:AZ998" si="3007">AND(AO998,C998=P$21)</f>
        <v>1</v>
      </c>
      <c r="AQ998" s="3" t="b">
        <f t="shared" si="3007"/>
        <v>1</v>
      </c>
      <c r="AR998" s="3" t="b">
        <f t="shared" si="3007"/>
        <v>1</v>
      </c>
      <c r="AS998" s="3" t="b">
        <f t="shared" si="3007"/>
        <v>1</v>
      </c>
      <c r="AT998" s="3" t="b">
        <f t="shared" si="3007"/>
        <v>0</v>
      </c>
      <c r="AU998" s="3" t="b">
        <f t="shared" si="3007"/>
        <v>0</v>
      </c>
      <c r="AV998" s="3" t="b">
        <f t="shared" si="3007"/>
        <v>0</v>
      </c>
      <c r="AW998" s="3" t="b">
        <f t="shared" si="3007"/>
        <v>0</v>
      </c>
      <c r="AX998" s="3" t="b">
        <f t="shared" si="3007"/>
        <v>0</v>
      </c>
      <c r="AY998" s="3" t="b">
        <f t="shared" si="3007"/>
        <v>0</v>
      </c>
      <c r="AZ998" s="3" t="b">
        <f t="shared" si="3007"/>
        <v>0</v>
      </c>
    </row>
    <row r="999">
      <c r="A999" s="9" t="s">
        <v>1053</v>
      </c>
      <c r="B999" s="3">
        <f t="shared" ref="B999:M999" si="3008">VALUE(MID($A999,B$1,1))</f>
        <v>1</v>
      </c>
      <c r="C999" s="3">
        <f t="shared" si="3008"/>
        <v>1</v>
      </c>
      <c r="D999" s="3">
        <f t="shared" si="3008"/>
        <v>1</v>
      </c>
      <c r="E999" s="3">
        <f t="shared" si="3008"/>
        <v>0</v>
      </c>
      <c r="F999" s="3">
        <f t="shared" si="3008"/>
        <v>0</v>
      </c>
      <c r="G999" s="3">
        <f t="shared" si="3008"/>
        <v>1</v>
      </c>
      <c r="H999" s="3">
        <f t="shared" si="3008"/>
        <v>1</v>
      </c>
      <c r="I999" s="3">
        <f t="shared" si="3008"/>
        <v>0</v>
      </c>
      <c r="J999" s="3">
        <f t="shared" si="3008"/>
        <v>0</v>
      </c>
      <c r="K999" s="3">
        <f t="shared" si="3008"/>
        <v>0</v>
      </c>
      <c r="L999" s="3">
        <f t="shared" si="3008"/>
        <v>0</v>
      </c>
      <c r="M999" s="3">
        <f t="shared" si="3008"/>
        <v>1</v>
      </c>
      <c r="AA999" s="3">
        <f t="shared" si="8"/>
        <v>3681</v>
      </c>
      <c r="AB999" s="7" t="b">
        <v>1</v>
      </c>
      <c r="AC999" s="3" t="b">
        <f t="shared" si="9"/>
        <v>0</v>
      </c>
      <c r="AD999" s="3" t="b">
        <f t="shared" ref="AD999:AN999" si="3009">AND(AC999,C999=P$15)</f>
        <v>0</v>
      </c>
      <c r="AE999" s="3" t="b">
        <f t="shared" si="3009"/>
        <v>0</v>
      </c>
      <c r="AF999" s="3" t="b">
        <f t="shared" si="3009"/>
        <v>0</v>
      </c>
      <c r="AG999" s="3" t="b">
        <f t="shared" si="3009"/>
        <v>0</v>
      </c>
      <c r="AH999" s="3" t="b">
        <f t="shared" si="3009"/>
        <v>0</v>
      </c>
      <c r="AI999" s="3" t="b">
        <f t="shared" si="3009"/>
        <v>0</v>
      </c>
      <c r="AJ999" s="3" t="b">
        <f t="shared" si="3009"/>
        <v>0</v>
      </c>
      <c r="AK999" s="3" t="b">
        <f t="shared" si="3009"/>
        <v>0</v>
      </c>
      <c r="AL999" s="3" t="b">
        <f t="shared" si="3009"/>
        <v>0</v>
      </c>
      <c r="AM999" s="3" t="b">
        <f t="shared" si="3009"/>
        <v>0</v>
      </c>
      <c r="AN999" s="8" t="b">
        <f t="shared" si="3009"/>
        <v>0</v>
      </c>
      <c r="AO999" s="10" t="b">
        <f t="shared" si="11"/>
        <v>1</v>
      </c>
      <c r="AP999" s="3" t="b">
        <f t="shared" ref="AP999:AZ999" si="3010">AND(AO999,C999=P$21)</f>
        <v>0</v>
      </c>
      <c r="AQ999" s="3" t="b">
        <f t="shared" si="3010"/>
        <v>0</v>
      </c>
      <c r="AR999" s="3" t="b">
        <f t="shared" si="3010"/>
        <v>0</v>
      </c>
      <c r="AS999" s="3" t="b">
        <f t="shared" si="3010"/>
        <v>0</v>
      </c>
      <c r="AT999" s="3" t="b">
        <f t="shared" si="3010"/>
        <v>0</v>
      </c>
      <c r="AU999" s="3" t="b">
        <f t="shared" si="3010"/>
        <v>0</v>
      </c>
      <c r="AV999" s="3" t="b">
        <f t="shared" si="3010"/>
        <v>0</v>
      </c>
      <c r="AW999" s="3" t="b">
        <f t="shared" si="3010"/>
        <v>0</v>
      </c>
      <c r="AX999" s="3" t="b">
        <f t="shared" si="3010"/>
        <v>0</v>
      </c>
      <c r="AY999" s="3" t="b">
        <f t="shared" si="3010"/>
        <v>0</v>
      </c>
      <c r="AZ999" s="3" t="b">
        <f t="shared" si="3010"/>
        <v>0</v>
      </c>
    </row>
    <row r="1000">
      <c r="A1000" s="9" t="s">
        <v>1054</v>
      </c>
      <c r="B1000" s="3">
        <f t="shared" ref="B1000:M1000" si="3011">VALUE(MID($A1000,B$1,1))</f>
        <v>1</v>
      </c>
      <c r="C1000" s="3">
        <f t="shared" si="3011"/>
        <v>1</v>
      </c>
      <c r="D1000" s="3">
        <f t="shared" si="3011"/>
        <v>1</v>
      </c>
      <c r="E1000" s="3">
        <f t="shared" si="3011"/>
        <v>1</v>
      </c>
      <c r="F1000" s="3">
        <f t="shared" si="3011"/>
        <v>0</v>
      </c>
      <c r="G1000" s="3">
        <f t="shared" si="3011"/>
        <v>1</v>
      </c>
      <c r="H1000" s="3">
        <f t="shared" si="3011"/>
        <v>0</v>
      </c>
      <c r="I1000" s="3">
        <f t="shared" si="3011"/>
        <v>1</v>
      </c>
      <c r="J1000" s="3">
        <f t="shared" si="3011"/>
        <v>1</v>
      </c>
      <c r="K1000" s="3">
        <f t="shared" si="3011"/>
        <v>1</v>
      </c>
      <c r="L1000" s="3">
        <f t="shared" si="3011"/>
        <v>0</v>
      </c>
      <c r="M1000" s="3">
        <f t="shared" si="3011"/>
        <v>1</v>
      </c>
      <c r="AA1000" s="3">
        <f t="shared" si="8"/>
        <v>3933</v>
      </c>
      <c r="AB1000" s="7" t="b">
        <v>1</v>
      </c>
      <c r="AC1000" s="3" t="b">
        <f t="shared" si="9"/>
        <v>0</v>
      </c>
      <c r="AD1000" s="3" t="b">
        <f t="shared" ref="AD1000:AN1000" si="3012">AND(AC1000,C1000=P$15)</f>
        <v>0</v>
      </c>
      <c r="AE1000" s="3" t="b">
        <f t="shared" si="3012"/>
        <v>0</v>
      </c>
      <c r="AF1000" s="3" t="b">
        <f t="shared" si="3012"/>
        <v>0</v>
      </c>
      <c r="AG1000" s="3" t="b">
        <f t="shared" si="3012"/>
        <v>0</v>
      </c>
      <c r="AH1000" s="3" t="b">
        <f t="shared" si="3012"/>
        <v>0</v>
      </c>
      <c r="AI1000" s="3" t="b">
        <f t="shared" si="3012"/>
        <v>0</v>
      </c>
      <c r="AJ1000" s="3" t="b">
        <f t="shared" si="3012"/>
        <v>0</v>
      </c>
      <c r="AK1000" s="3" t="b">
        <f t="shared" si="3012"/>
        <v>0</v>
      </c>
      <c r="AL1000" s="3" t="b">
        <f t="shared" si="3012"/>
        <v>0</v>
      </c>
      <c r="AM1000" s="3" t="b">
        <f t="shared" si="3012"/>
        <v>0</v>
      </c>
      <c r="AN1000" s="8" t="b">
        <f t="shared" si="3012"/>
        <v>0</v>
      </c>
      <c r="AO1000" s="10" t="b">
        <f t="shared" si="11"/>
        <v>1</v>
      </c>
      <c r="AP1000" s="3" t="b">
        <f t="shared" ref="AP1000:AZ1000" si="3013">AND(AO1000,C1000=P$21)</f>
        <v>0</v>
      </c>
      <c r="AQ1000" s="3" t="b">
        <f t="shared" si="3013"/>
        <v>0</v>
      </c>
      <c r="AR1000" s="3" t="b">
        <f t="shared" si="3013"/>
        <v>0</v>
      </c>
      <c r="AS1000" s="3" t="b">
        <f t="shared" si="3013"/>
        <v>0</v>
      </c>
      <c r="AT1000" s="3" t="b">
        <f t="shared" si="3013"/>
        <v>0</v>
      </c>
      <c r="AU1000" s="3" t="b">
        <f t="shared" si="3013"/>
        <v>0</v>
      </c>
      <c r="AV1000" s="3" t="b">
        <f t="shared" si="3013"/>
        <v>0</v>
      </c>
      <c r="AW1000" s="3" t="b">
        <f t="shared" si="3013"/>
        <v>0</v>
      </c>
      <c r="AX1000" s="3" t="b">
        <f t="shared" si="3013"/>
        <v>0</v>
      </c>
      <c r="AY1000" s="3" t="b">
        <f t="shared" si="3013"/>
        <v>0</v>
      </c>
      <c r="AZ1000" s="3" t="b">
        <f t="shared" si="3013"/>
        <v>0</v>
      </c>
    </row>
    <row r="1001">
      <c r="A1001" s="9" t="s">
        <v>1055</v>
      </c>
      <c r="B1001" s="3">
        <f t="shared" ref="B1001:M1001" si="3014">VALUE(MID($A1001,B$1,1))</f>
        <v>0</v>
      </c>
      <c r="C1001" s="3">
        <f t="shared" si="3014"/>
        <v>0</v>
      </c>
      <c r="D1001" s="3">
        <f t="shared" si="3014"/>
        <v>1</v>
      </c>
      <c r="E1001" s="3">
        <f t="shared" si="3014"/>
        <v>1</v>
      </c>
      <c r="F1001" s="3">
        <f t="shared" si="3014"/>
        <v>0</v>
      </c>
      <c r="G1001" s="3">
        <f t="shared" si="3014"/>
        <v>0</v>
      </c>
      <c r="H1001" s="3">
        <f t="shared" si="3014"/>
        <v>1</v>
      </c>
      <c r="I1001" s="3">
        <f t="shared" si="3014"/>
        <v>1</v>
      </c>
      <c r="J1001" s="3">
        <f t="shared" si="3014"/>
        <v>1</v>
      </c>
      <c r="K1001" s="3">
        <f t="shared" si="3014"/>
        <v>1</v>
      </c>
      <c r="L1001" s="3">
        <f t="shared" si="3014"/>
        <v>1</v>
      </c>
      <c r="M1001" s="3">
        <f t="shared" si="3014"/>
        <v>0</v>
      </c>
      <c r="AA1001" s="3">
        <f t="shared" si="8"/>
        <v>830</v>
      </c>
      <c r="AB1001" s="7" t="b">
        <v>1</v>
      </c>
      <c r="AC1001" s="3" t="b">
        <f t="shared" si="9"/>
        <v>1</v>
      </c>
      <c r="AD1001" s="3" t="b">
        <f t="shared" ref="AD1001:AN1001" si="3015">AND(AC1001,C1001=P$15)</f>
        <v>1</v>
      </c>
      <c r="AE1001" s="3" t="b">
        <f t="shared" si="3015"/>
        <v>1</v>
      </c>
      <c r="AF1001" s="3" t="b">
        <f t="shared" si="3015"/>
        <v>1</v>
      </c>
      <c r="AG1001" s="3" t="b">
        <f t="shared" si="3015"/>
        <v>1</v>
      </c>
      <c r="AH1001" s="3" t="b">
        <f t="shared" si="3015"/>
        <v>1</v>
      </c>
      <c r="AI1001" s="3" t="b">
        <f t="shared" si="3015"/>
        <v>0</v>
      </c>
      <c r="AJ1001" s="3" t="b">
        <f t="shared" si="3015"/>
        <v>0</v>
      </c>
      <c r="AK1001" s="3" t="b">
        <f t="shared" si="3015"/>
        <v>0</v>
      </c>
      <c r="AL1001" s="3" t="b">
        <f t="shared" si="3015"/>
        <v>0</v>
      </c>
      <c r="AM1001" s="3" t="b">
        <f t="shared" si="3015"/>
        <v>0</v>
      </c>
      <c r="AN1001" s="8" t="b">
        <f t="shared" si="3015"/>
        <v>0</v>
      </c>
      <c r="AO1001" s="10" t="b">
        <f t="shared" si="11"/>
        <v>0</v>
      </c>
      <c r="AP1001" s="3" t="b">
        <f t="shared" ref="AP1001:AZ1001" si="3016">AND(AO1001,C1001=P$21)</f>
        <v>0</v>
      </c>
      <c r="AQ1001" s="3" t="b">
        <f t="shared" si="3016"/>
        <v>0</v>
      </c>
      <c r="AR1001" s="3" t="b">
        <f t="shared" si="3016"/>
        <v>0</v>
      </c>
      <c r="AS1001" s="3" t="b">
        <f t="shared" si="3016"/>
        <v>0</v>
      </c>
      <c r="AT1001" s="3" t="b">
        <f t="shared" si="3016"/>
        <v>0</v>
      </c>
      <c r="AU1001" s="3" t="b">
        <f t="shared" si="3016"/>
        <v>0</v>
      </c>
      <c r="AV1001" s="3" t="b">
        <f t="shared" si="3016"/>
        <v>0</v>
      </c>
      <c r="AW1001" s="3" t="b">
        <f t="shared" si="3016"/>
        <v>0</v>
      </c>
      <c r="AX1001" s="3" t="b">
        <f t="shared" si="3016"/>
        <v>0</v>
      </c>
      <c r="AY1001" s="3" t="b">
        <f t="shared" si="3016"/>
        <v>0</v>
      </c>
      <c r="AZ1001" s="3" t="b">
        <f t="shared" si="3016"/>
        <v>0</v>
      </c>
    </row>
  </sheetData>
  <conditionalFormatting sqref="AB2:AZ1001">
    <cfRule type="containsText" dxfId="0" priority="1" operator="containsText" text="TRUE">
      <formula>NOT(ISERROR(SEARCH(("TRUE"),(AB2))))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/>
    </row>
    <row r="2">
      <c r="A2" s="2" t="s">
        <v>1056</v>
      </c>
    </row>
    <row r="3">
      <c r="A3" s="2"/>
    </row>
    <row r="4">
      <c r="A4" s="2"/>
      <c r="E4" s="2" t="s">
        <v>1057</v>
      </c>
    </row>
    <row r="5">
      <c r="A5" s="2" t="s">
        <v>1058</v>
      </c>
      <c r="B5" s="2" t="s">
        <v>1059</v>
      </c>
      <c r="C5" s="2" t="s">
        <v>1060</v>
      </c>
      <c r="D5" s="2" t="s">
        <v>1061</v>
      </c>
      <c r="E5" s="2">
        <v>0.0</v>
      </c>
      <c r="F5" s="2">
        <v>1.0</v>
      </c>
      <c r="G5" s="2">
        <v>2.0</v>
      </c>
      <c r="H5" s="2">
        <v>3.0</v>
      </c>
      <c r="I5" s="2">
        <v>4.0</v>
      </c>
      <c r="J5" s="2"/>
    </row>
    <row r="6">
      <c r="A6" s="1" t="s">
        <v>1062</v>
      </c>
      <c r="J6" s="2" t="s">
        <v>1063</v>
      </c>
      <c r="K6" s="3">
        <f>IFERROR(__xludf.DUMMYFUNCTION("SPLIT(A6,"","")"),63.0)</f>
        <v>63</v>
      </c>
      <c r="L6" s="3">
        <f>IFERROR(__xludf.DUMMYFUNCTION("""COMPUTED_VALUE"""),23.0)</f>
        <v>23</v>
      </c>
      <c r="M6" s="3">
        <f>IFERROR(__xludf.DUMMYFUNCTION("""COMPUTED_VALUE"""),2.0)</f>
        <v>2</v>
      </c>
      <c r="N6" s="3">
        <f>IFERROR(__xludf.DUMMYFUNCTION("""COMPUTED_VALUE"""),65.0)</f>
        <v>65</v>
      </c>
      <c r="O6" s="3">
        <f>IFERROR(__xludf.DUMMYFUNCTION("""COMPUTED_VALUE"""),55.0)</f>
        <v>55</v>
      </c>
      <c r="P6" s="3">
        <f>IFERROR(__xludf.DUMMYFUNCTION("""COMPUTED_VALUE"""),94.0)</f>
        <v>94</v>
      </c>
      <c r="Q6" s="3">
        <f>IFERROR(__xludf.DUMMYFUNCTION("""COMPUTED_VALUE"""),38.0)</f>
        <v>38</v>
      </c>
      <c r="R6" s="3">
        <f>IFERROR(__xludf.DUMMYFUNCTION("""COMPUTED_VALUE"""),20.0)</f>
        <v>20</v>
      </c>
      <c r="S6" s="3">
        <f>IFERROR(__xludf.DUMMYFUNCTION("""COMPUTED_VALUE"""),22.0)</f>
        <v>22</v>
      </c>
      <c r="T6" s="3">
        <f>IFERROR(__xludf.DUMMYFUNCTION("""COMPUTED_VALUE"""),39.0)</f>
        <v>39</v>
      </c>
      <c r="U6" s="3">
        <f>IFERROR(__xludf.DUMMYFUNCTION("""COMPUTED_VALUE"""),5.0)</f>
        <v>5</v>
      </c>
      <c r="V6" s="3">
        <f>IFERROR(__xludf.DUMMYFUNCTION("""COMPUTED_VALUE"""),98.0)</f>
        <v>98</v>
      </c>
      <c r="W6" s="3">
        <f>IFERROR(__xludf.DUMMYFUNCTION("""COMPUTED_VALUE"""),9.0)</f>
        <v>9</v>
      </c>
      <c r="X6" s="3">
        <f>IFERROR(__xludf.DUMMYFUNCTION("""COMPUTED_VALUE"""),60.0)</f>
        <v>60</v>
      </c>
      <c r="Y6" s="3">
        <f>IFERROR(__xludf.DUMMYFUNCTION("""COMPUTED_VALUE"""),80.0)</f>
        <v>80</v>
      </c>
      <c r="Z6" s="3">
        <f>IFERROR(__xludf.DUMMYFUNCTION("""COMPUTED_VALUE"""),45.0)</f>
        <v>45</v>
      </c>
      <c r="AA6" s="3">
        <f>IFERROR(__xludf.DUMMYFUNCTION("""COMPUTED_VALUE"""),99.0)</f>
        <v>99</v>
      </c>
      <c r="AB6" s="3">
        <f>IFERROR(__xludf.DUMMYFUNCTION("""COMPUTED_VALUE"""),68.0)</f>
        <v>68</v>
      </c>
      <c r="AC6" s="3">
        <f>IFERROR(__xludf.DUMMYFUNCTION("""COMPUTED_VALUE"""),12.0)</f>
        <v>12</v>
      </c>
      <c r="AD6" s="3">
        <f>IFERROR(__xludf.DUMMYFUNCTION("""COMPUTED_VALUE"""),3.0)</f>
        <v>3</v>
      </c>
      <c r="AE6" s="3">
        <f>IFERROR(__xludf.DUMMYFUNCTION("""COMPUTED_VALUE"""),6.0)</f>
        <v>6</v>
      </c>
      <c r="AF6" s="3">
        <f>IFERROR(__xludf.DUMMYFUNCTION("""COMPUTED_VALUE"""),34.0)</f>
        <v>34</v>
      </c>
      <c r="AG6" s="3">
        <f>IFERROR(__xludf.DUMMYFUNCTION("""COMPUTED_VALUE"""),64.0)</f>
        <v>64</v>
      </c>
      <c r="AH6" s="3">
        <f>IFERROR(__xludf.DUMMYFUNCTION("""COMPUTED_VALUE"""),10.0)</f>
        <v>10</v>
      </c>
      <c r="AI6" s="3">
        <f>IFERROR(__xludf.DUMMYFUNCTION("""COMPUTED_VALUE"""),70.0)</f>
        <v>70</v>
      </c>
      <c r="AJ6" s="3">
        <f>IFERROR(__xludf.DUMMYFUNCTION("""COMPUTED_VALUE"""),69.0)</f>
        <v>69</v>
      </c>
      <c r="AK6" s="3">
        <f>IFERROR(__xludf.DUMMYFUNCTION("""COMPUTED_VALUE"""),95.0)</f>
        <v>95</v>
      </c>
      <c r="AL6" s="3">
        <f>IFERROR(__xludf.DUMMYFUNCTION("""COMPUTED_VALUE"""),96.0)</f>
        <v>96</v>
      </c>
      <c r="AM6" s="3">
        <f>IFERROR(__xludf.DUMMYFUNCTION("""COMPUTED_VALUE"""),83.0)</f>
        <v>83</v>
      </c>
      <c r="AN6" s="3">
        <f>IFERROR(__xludf.DUMMYFUNCTION("""COMPUTED_VALUE"""),81.0)</f>
        <v>81</v>
      </c>
      <c r="AO6" s="3">
        <f>IFERROR(__xludf.DUMMYFUNCTION("""COMPUTED_VALUE"""),32.0)</f>
        <v>32</v>
      </c>
      <c r="AP6" s="3">
        <f>IFERROR(__xludf.DUMMYFUNCTION("""COMPUTED_VALUE"""),30.0)</f>
        <v>30</v>
      </c>
      <c r="AQ6" s="3">
        <f>IFERROR(__xludf.DUMMYFUNCTION("""COMPUTED_VALUE"""),42.0)</f>
        <v>42</v>
      </c>
      <c r="AR6" s="3">
        <f>IFERROR(__xludf.DUMMYFUNCTION("""COMPUTED_VALUE"""),73.0)</f>
        <v>73</v>
      </c>
      <c r="AS6" s="3">
        <f>IFERROR(__xludf.DUMMYFUNCTION("""COMPUTED_VALUE"""),52.0)</f>
        <v>52</v>
      </c>
      <c r="AT6" s="3">
        <f>IFERROR(__xludf.DUMMYFUNCTION("""COMPUTED_VALUE"""),48.0)</f>
        <v>48</v>
      </c>
      <c r="AU6" s="3">
        <f>IFERROR(__xludf.DUMMYFUNCTION("""COMPUTED_VALUE"""),92.0)</f>
        <v>92</v>
      </c>
      <c r="AV6" s="3">
        <f>IFERROR(__xludf.DUMMYFUNCTION("""COMPUTED_VALUE"""),28.0)</f>
        <v>28</v>
      </c>
      <c r="AW6" s="3">
        <f>IFERROR(__xludf.DUMMYFUNCTION("""COMPUTED_VALUE"""),37.0)</f>
        <v>37</v>
      </c>
      <c r="AX6" s="3">
        <f>IFERROR(__xludf.DUMMYFUNCTION("""COMPUTED_VALUE"""),35.0)</f>
        <v>35</v>
      </c>
      <c r="AY6" s="3">
        <f>IFERROR(__xludf.DUMMYFUNCTION("""COMPUTED_VALUE"""),54.0)</f>
        <v>54</v>
      </c>
      <c r="AZ6" s="3">
        <f>IFERROR(__xludf.DUMMYFUNCTION("""COMPUTED_VALUE"""),7.0)</f>
        <v>7</v>
      </c>
      <c r="BA6" s="3">
        <f>IFERROR(__xludf.DUMMYFUNCTION("""COMPUTED_VALUE"""),50.0)</f>
        <v>50</v>
      </c>
      <c r="BB6" s="3">
        <f>IFERROR(__xludf.DUMMYFUNCTION("""COMPUTED_VALUE"""),21.0)</f>
        <v>21</v>
      </c>
      <c r="BC6" s="3">
        <f>IFERROR(__xludf.DUMMYFUNCTION("""COMPUTED_VALUE"""),74.0)</f>
        <v>74</v>
      </c>
      <c r="BD6" s="3">
        <f>IFERROR(__xludf.DUMMYFUNCTION("""COMPUTED_VALUE"""),36.0)</f>
        <v>36</v>
      </c>
      <c r="BE6" s="3">
        <f>IFERROR(__xludf.DUMMYFUNCTION("""COMPUTED_VALUE"""),91.0)</f>
        <v>91</v>
      </c>
      <c r="BF6" s="3">
        <f>IFERROR(__xludf.DUMMYFUNCTION("""COMPUTED_VALUE"""),97.0)</f>
        <v>97</v>
      </c>
      <c r="BG6" s="3">
        <f>IFERROR(__xludf.DUMMYFUNCTION("""COMPUTED_VALUE"""),13.0)</f>
        <v>13</v>
      </c>
      <c r="BH6" s="3">
        <f>IFERROR(__xludf.DUMMYFUNCTION("""COMPUTED_VALUE"""),71.0)</f>
        <v>71</v>
      </c>
      <c r="BI6" s="3">
        <f>IFERROR(__xludf.DUMMYFUNCTION("""COMPUTED_VALUE"""),86.0)</f>
        <v>86</v>
      </c>
      <c r="BJ6" s="3">
        <f>IFERROR(__xludf.DUMMYFUNCTION("""COMPUTED_VALUE"""),53.0)</f>
        <v>53</v>
      </c>
      <c r="BK6" s="3">
        <f>IFERROR(__xludf.DUMMYFUNCTION("""COMPUTED_VALUE"""),46.0)</f>
        <v>46</v>
      </c>
      <c r="BL6" s="3">
        <f>IFERROR(__xludf.DUMMYFUNCTION("""COMPUTED_VALUE"""),58.0)</f>
        <v>58</v>
      </c>
      <c r="BM6" s="3">
        <f>IFERROR(__xludf.DUMMYFUNCTION("""COMPUTED_VALUE"""),76.0)</f>
        <v>76</v>
      </c>
      <c r="BN6" s="3">
        <f>IFERROR(__xludf.DUMMYFUNCTION("""COMPUTED_VALUE"""),77.0)</f>
        <v>77</v>
      </c>
      <c r="BO6" s="3">
        <f>IFERROR(__xludf.DUMMYFUNCTION("""COMPUTED_VALUE"""),14.0)</f>
        <v>14</v>
      </c>
      <c r="BP6" s="3">
        <f>IFERROR(__xludf.DUMMYFUNCTION("""COMPUTED_VALUE"""),88.0)</f>
        <v>88</v>
      </c>
      <c r="BQ6" s="3">
        <f>IFERROR(__xludf.DUMMYFUNCTION("""COMPUTED_VALUE"""),78.0)</f>
        <v>78</v>
      </c>
      <c r="BR6" s="3">
        <f>IFERROR(__xludf.DUMMYFUNCTION("""COMPUTED_VALUE"""),1.0)</f>
        <v>1</v>
      </c>
      <c r="BS6" s="3">
        <f>IFERROR(__xludf.DUMMYFUNCTION("""COMPUTED_VALUE"""),33.0)</f>
        <v>33</v>
      </c>
      <c r="BT6" s="3">
        <f>IFERROR(__xludf.DUMMYFUNCTION("""COMPUTED_VALUE"""),51.0)</f>
        <v>51</v>
      </c>
      <c r="BU6" s="3">
        <f>IFERROR(__xludf.DUMMYFUNCTION("""COMPUTED_VALUE"""),89.0)</f>
        <v>89</v>
      </c>
      <c r="BV6" s="3">
        <f>IFERROR(__xludf.DUMMYFUNCTION("""COMPUTED_VALUE"""),26.0)</f>
        <v>26</v>
      </c>
      <c r="BW6" s="3">
        <f>IFERROR(__xludf.DUMMYFUNCTION("""COMPUTED_VALUE"""),27.0)</f>
        <v>27</v>
      </c>
      <c r="BX6" s="3">
        <f>IFERROR(__xludf.DUMMYFUNCTION("""COMPUTED_VALUE"""),31.0)</f>
        <v>31</v>
      </c>
      <c r="BY6" s="3">
        <f>IFERROR(__xludf.DUMMYFUNCTION("""COMPUTED_VALUE"""),82.0)</f>
        <v>82</v>
      </c>
      <c r="BZ6" s="3">
        <f>IFERROR(__xludf.DUMMYFUNCTION("""COMPUTED_VALUE"""),44.0)</f>
        <v>44</v>
      </c>
      <c r="CA6" s="3">
        <f>IFERROR(__xludf.DUMMYFUNCTION("""COMPUTED_VALUE"""),61.0)</f>
        <v>61</v>
      </c>
      <c r="CB6" s="3">
        <f>IFERROR(__xludf.DUMMYFUNCTION("""COMPUTED_VALUE"""),62.0)</f>
        <v>62</v>
      </c>
      <c r="CC6" s="3">
        <f>IFERROR(__xludf.DUMMYFUNCTION("""COMPUTED_VALUE"""),75.0)</f>
        <v>75</v>
      </c>
      <c r="CD6" s="3">
        <f>IFERROR(__xludf.DUMMYFUNCTION("""COMPUTED_VALUE"""),66.0)</f>
        <v>66</v>
      </c>
      <c r="CE6" s="3">
        <f>IFERROR(__xludf.DUMMYFUNCTION("""COMPUTED_VALUE"""),11.0)</f>
        <v>11</v>
      </c>
      <c r="CF6" s="3">
        <f>IFERROR(__xludf.DUMMYFUNCTION("""COMPUTED_VALUE"""),93.0)</f>
        <v>93</v>
      </c>
      <c r="CG6" s="3">
        <f>IFERROR(__xludf.DUMMYFUNCTION("""COMPUTED_VALUE"""),49.0)</f>
        <v>49</v>
      </c>
      <c r="CH6" s="3">
        <f>IFERROR(__xludf.DUMMYFUNCTION("""COMPUTED_VALUE"""),43.0)</f>
        <v>43</v>
      </c>
      <c r="CI6" s="3">
        <f>IFERROR(__xludf.DUMMYFUNCTION("""COMPUTED_VALUE"""),85.0)</f>
        <v>85</v>
      </c>
      <c r="CJ6" s="3">
        <f>IFERROR(__xludf.DUMMYFUNCTION("""COMPUTED_VALUE"""),0.0)</f>
        <v>0</v>
      </c>
      <c r="CK6" s="3">
        <f>IFERROR(__xludf.DUMMYFUNCTION("""COMPUTED_VALUE"""),87.0)</f>
        <v>87</v>
      </c>
      <c r="CL6" s="3">
        <f>IFERROR(__xludf.DUMMYFUNCTION("""COMPUTED_VALUE"""),40.0)</f>
        <v>40</v>
      </c>
      <c r="CM6" s="3">
        <f>IFERROR(__xludf.DUMMYFUNCTION("""COMPUTED_VALUE"""),24.0)</f>
        <v>24</v>
      </c>
      <c r="CN6" s="3">
        <f>IFERROR(__xludf.DUMMYFUNCTION("""COMPUTED_VALUE"""),29.0)</f>
        <v>29</v>
      </c>
      <c r="CO6" s="3">
        <f>IFERROR(__xludf.DUMMYFUNCTION("""COMPUTED_VALUE"""),15.0)</f>
        <v>15</v>
      </c>
      <c r="CP6" s="3">
        <f>IFERROR(__xludf.DUMMYFUNCTION("""COMPUTED_VALUE"""),59.0)</f>
        <v>59</v>
      </c>
      <c r="CQ6" s="3">
        <f>IFERROR(__xludf.DUMMYFUNCTION("""COMPUTED_VALUE"""),16.0)</f>
        <v>16</v>
      </c>
      <c r="CR6" s="3">
        <f>IFERROR(__xludf.DUMMYFUNCTION("""COMPUTED_VALUE"""),67.0)</f>
        <v>67</v>
      </c>
      <c r="CS6" s="3">
        <f>IFERROR(__xludf.DUMMYFUNCTION("""COMPUTED_VALUE"""),19.0)</f>
        <v>19</v>
      </c>
      <c r="CT6" s="3">
        <f>IFERROR(__xludf.DUMMYFUNCTION("""COMPUTED_VALUE"""),72.0)</f>
        <v>72</v>
      </c>
      <c r="CU6" s="3">
        <f>IFERROR(__xludf.DUMMYFUNCTION("""COMPUTED_VALUE"""),57.0)</f>
        <v>57</v>
      </c>
      <c r="CV6" s="3">
        <f>IFERROR(__xludf.DUMMYFUNCTION("""COMPUTED_VALUE"""),41.0)</f>
        <v>41</v>
      </c>
      <c r="CW6" s="3">
        <f>IFERROR(__xludf.DUMMYFUNCTION("""COMPUTED_VALUE"""),8.0)</f>
        <v>8</v>
      </c>
      <c r="CX6" s="3">
        <f>IFERROR(__xludf.DUMMYFUNCTION("""COMPUTED_VALUE"""),79.0)</f>
        <v>79</v>
      </c>
      <c r="CY6" s="3">
        <f>IFERROR(__xludf.DUMMYFUNCTION("""COMPUTED_VALUE"""),56.0)</f>
        <v>56</v>
      </c>
      <c r="CZ6" s="3">
        <f>IFERROR(__xludf.DUMMYFUNCTION("""COMPUTED_VALUE"""),4.0)</f>
        <v>4</v>
      </c>
      <c r="DA6" s="3">
        <f>IFERROR(__xludf.DUMMYFUNCTION("""COMPUTED_VALUE"""),18.0)</f>
        <v>18</v>
      </c>
      <c r="DB6" s="3">
        <f>IFERROR(__xludf.DUMMYFUNCTION("""COMPUTED_VALUE"""),17.0)</f>
        <v>17</v>
      </c>
      <c r="DC6" s="3">
        <f>IFERROR(__xludf.DUMMYFUNCTION("""COMPUTED_VALUE"""),84.0)</f>
        <v>84</v>
      </c>
      <c r="DD6" s="3">
        <f>IFERROR(__xludf.DUMMYFUNCTION("""COMPUTED_VALUE"""),90.0)</f>
        <v>90</v>
      </c>
      <c r="DE6" s="3">
        <f>IFERROR(__xludf.DUMMYFUNCTION("""COMPUTED_VALUE"""),47.0)</f>
        <v>47</v>
      </c>
      <c r="DF6" s="3">
        <f>IFERROR(__xludf.DUMMYFUNCTION("""COMPUTED_VALUE"""),25.0)</f>
        <v>25</v>
      </c>
    </row>
    <row r="7">
      <c r="A7" s="1" t="s">
        <v>1064</v>
      </c>
      <c r="B7" s="2">
        <v>0.0</v>
      </c>
      <c r="C7" s="3">
        <f t="shared" ref="C7:C506" si="2">FLOOR(B7/5,1)</f>
        <v>0</v>
      </c>
      <c r="D7" s="3">
        <f t="shared" ref="D7:D506" si="3">MOD(B7,5)</f>
        <v>0</v>
      </c>
      <c r="E7" s="3">
        <f>IFERROR(__xludf.DUMMYFUNCTION("SPLIT(A7,"" "")"),25.0)</f>
        <v>25</v>
      </c>
      <c r="F7" s="3">
        <f>IFERROR(__xludf.DUMMYFUNCTION("""COMPUTED_VALUE"""),29.0)</f>
        <v>29</v>
      </c>
      <c r="G7" s="3">
        <f>IFERROR(__xludf.DUMMYFUNCTION("""COMPUTED_VALUE"""),78.0)</f>
        <v>78</v>
      </c>
      <c r="H7" s="3">
        <f>IFERROR(__xludf.DUMMYFUNCTION("""COMPUTED_VALUE"""),57.0)</f>
        <v>57</v>
      </c>
      <c r="I7" s="3">
        <f>IFERROR(__xludf.DUMMYFUNCTION("""COMPUTED_VALUE"""),69.0)</f>
        <v>69</v>
      </c>
      <c r="K7" s="12" t="b">
        <f>BINGO(E7:I11,$K$6)</f>
        <v>0</v>
      </c>
      <c r="L7" s="12" t="b">
        <f t="shared" ref="L7:DF7" si="1">OR(K7, BINGO($E7:$I11,$K$6:L$6))</f>
        <v>0</v>
      </c>
      <c r="M7" s="12" t="b">
        <f t="shared" si="1"/>
        <v>0</v>
      </c>
      <c r="N7" s="12" t="b">
        <f t="shared" si="1"/>
        <v>0</v>
      </c>
      <c r="O7" s="12" t="b">
        <f t="shared" si="1"/>
        <v>0</v>
      </c>
      <c r="P7" s="12" t="b">
        <f t="shared" si="1"/>
        <v>0</v>
      </c>
      <c r="Q7" s="12" t="b">
        <f t="shared" si="1"/>
        <v>0</v>
      </c>
      <c r="R7" s="12" t="b">
        <f t="shared" si="1"/>
        <v>0</v>
      </c>
      <c r="S7" s="12" t="b">
        <f t="shared" si="1"/>
        <v>0</v>
      </c>
      <c r="T7" s="12" t="b">
        <f t="shared" si="1"/>
        <v>0</v>
      </c>
      <c r="U7" s="12" t="b">
        <f t="shared" si="1"/>
        <v>0</v>
      </c>
      <c r="V7" s="12" t="b">
        <f t="shared" si="1"/>
        <v>0</v>
      </c>
      <c r="W7" s="12" t="b">
        <f t="shared" si="1"/>
        <v>0</v>
      </c>
      <c r="X7" s="12" t="b">
        <f t="shared" si="1"/>
        <v>0</v>
      </c>
      <c r="Y7" s="12" t="b">
        <f t="shared" si="1"/>
        <v>0</v>
      </c>
      <c r="Z7" s="12" t="b">
        <f t="shared" si="1"/>
        <v>0</v>
      </c>
      <c r="AA7" s="12" t="b">
        <f t="shared" si="1"/>
        <v>0</v>
      </c>
      <c r="AB7" s="12" t="b">
        <f t="shared" si="1"/>
        <v>0</v>
      </c>
      <c r="AC7" s="12" t="b">
        <f t="shared" si="1"/>
        <v>0</v>
      </c>
      <c r="AD7" s="12" t="b">
        <f t="shared" si="1"/>
        <v>0</v>
      </c>
      <c r="AE7" s="12" t="b">
        <f t="shared" si="1"/>
        <v>0</v>
      </c>
      <c r="AF7" s="12" t="b">
        <f t="shared" si="1"/>
        <v>0</v>
      </c>
      <c r="AG7" s="12" t="b">
        <f t="shared" si="1"/>
        <v>0</v>
      </c>
      <c r="AH7" s="12" t="b">
        <f t="shared" si="1"/>
        <v>0</v>
      </c>
      <c r="AI7" s="12" t="b">
        <f t="shared" si="1"/>
        <v>0</v>
      </c>
      <c r="AJ7" s="12" t="b">
        <f t="shared" si="1"/>
        <v>0</v>
      </c>
      <c r="AK7" s="12" t="b">
        <f t="shared" si="1"/>
        <v>0</v>
      </c>
      <c r="AL7" s="12" t="b">
        <f t="shared" si="1"/>
        <v>0</v>
      </c>
      <c r="AM7" s="12" t="b">
        <f t="shared" si="1"/>
        <v>0</v>
      </c>
      <c r="AN7" s="12" t="b">
        <f t="shared" si="1"/>
        <v>0</v>
      </c>
      <c r="AO7" s="12" t="b">
        <f t="shared" si="1"/>
        <v>0</v>
      </c>
      <c r="AP7" s="12" t="b">
        <f t="shared" si="1"/>
        <v>0</v>
      </c>
      <c r="AQ7" s="12" t="b">
        <f t="shared" si="1"/>
        <v>0</v>
      </c>
      <c r="AR7" s="12" t="b">
        <f t="shared" si="1"/>
        <v>0</v>
      </c>
      <c r="AS7" s="12" t="b">
        <f t="shared" si="1"/>
        <v>0</v>
      </c>
      <c r="AT7" s="12" t="b">
        <f t="shared" si="1"/>
        <v>0</v>
      </c>
      <c r="AU7" s="12" t="b">
        <f t="shared" si="1"/>
        <v>0</v>
      </c>
      <c r="AV7" s="12" t="b">
        <f t="shared" si="1"/>
        <v>0</v>
      </c>
      <c r="AW7" s="12" t="b">
        <f t="shared" si="1"/>
        <v>0</v>
      </c>
      <c r="AX7" s="12" t="b">
        <f t="shared" si="1"/>
        <v>0</v>
      </c>
      <c r="AY7" s="12" t="b">
        <f t="shared" si="1"/>
        <v>0</v>
      </c>
      <c r="AZ7" s="12" t="b">
        <f t="shared" si="1"/>
        <v>0</v>
      </c>
      <c r="BA7" s="12" t="b">
        <f t="shared" si="1"/>
        <v>0</v>
      </c>
      <c r="BB7" s="12" t="b">
        <f t="shared" si="1"/>
        <v>0</v>
      </c>
      <c r="BC7" s="12" t="b">
        <f t="shared" si="1"/>
        <v>0</v>
      </c>
      <c r="BD7" s="12" t="b">
        <f t="shared" si="1"/>
        <v>0</v>
      </c>
      <c r="BE7" s="12" t="b">
        <f t="shared" si="1"/>
        <v>0</v>
      </c>
      <c r="BF7" s="12" t="b">
        <f t="shared" si="1"/>
        <v>0</v>
      </c>
      <c r="BG7" s="12" t="b">
        <f t="shared" si="1"/>
        <v>0</v>
      </c>
      <c r="BH7" s="12" t="b">
        <f t="shared" si="1"/>
        <v>1</v>
      </c>
      <c r="BI7" s="12" t="b">
        <f t="shared" si="1"/>
        <v>1</v>
      </c>
      <c r="BJ7" s="12" t="b">
        <f t="shared" si="1"/>
        <v>1</v>
      </c>
      <c r="BK7" s="12" t="b">
        <f t="shared" si="1"/>
        <v>1</v>
      </c>
      <c r="BL7" s="12" t="b">
        <f t="shared" si="1"/>
        <v>1</v>
      </c>
      <c r="BM7" s="12" t="b">
        <f t="shared" si="1"/>
        <v>1</v>
      </c>
      <c r="BN7" s="12" t="b">
        <f t="shared" si="1"/>
        <v>1</v>
      </c>
      <c r="BO7" s="12" t="b">
        <f t="shared" si="1"/>
        <v>1</v>
      </c>
      <c r="BP7" s="12" t="b">
        <f t="shared" si="1"/>
        <v>1</v>
      </c>
      <c r="BQ7" s="12" t="b">
        <f t="shared" si="1"/>
        <v>1</v>
      </c>
      <c r="BR7" s="12" t="b">
        <f t="shared" si="1"/>
        <v>1</v>
      </c>
      <c r="BS7" s="12" t="b">
        <f t="shared" si="1"/>
        <v>1</v>
      </c>
      <c r="BT7" s="12" t="b">
        <f t="shared" si="1"/>
        <v>1</v>
      </c>
      <c r="BU7" s="12" t="b">
        <f t="shared" si="1"/>
        <v>1</v>
      </c>
      <c r="BV7" s="12" t="b">
        <f t="shared" si="1"/>
        <v>1</v>
      </c>
      <c r="BW7" s="12" t="b">
        <f t="shared" si="1"/>
        <v>1</v>
      </c>
      <c r="BX7" s="12" t="b">
        <f t="shared" si="1"/>
        <v>1</v>
      </c>
      <c r="BY7" s="12" t="b">
        <f t="shared" si="1"/>
        <v>1</v>
      </c>
      <c r="BZ7" s="12" t="b">
        <f t="shared" si="1"/>
        <v>1</v>
      </c>
      <c r="CA7" s="12" t="b">
        <f t="shared" si="1"/>
        <v>1</v>
      </c>
      <c r="CB7" s="12" t="b">
        <f t="shared" si="1"/>
        <v>1</v>
      </c>
      <c r="CC7" s="12" t="b">
        <f t="shared" si="1"/>
        <v>1</v>
      </c>
      <c r="CD7" s="12" t="b">
        <f t="shared" si="1"/>
        <v>1</v>
      </c>
      <c r="CE7" s="12" t="b">
        <f t="shared" si="1"/>
        <v>1</v>
      </c>
      <c r="CF7" s="12" t="b">
        <f t="shared" si="1"/>
        <v>1</v>
      </c>
      <c r="CG7" s="12" t="b">
        <f t="shared" si="1"/>
        <v>1</v>
      </c>
      <c r="CH7" s="12" t="b">
        <f t="shared" si="1"/>
        <v>1</v>
      </c>
      <c r="CI7" s="12" t="b">
        <f t="shared" si="1"/>
        <v>1</v>
      </c>
      <c r="CJ7" s="12" t="b">
        <f t="shared" si="1"/>
        <v>1</v>
      </c>
      <c r="CK7" s="12" t="b">
        <f t="shared" si="1"/>
        <v>1</v>
      </c>
      <c r="CL7" s="12" t="b">
        <f t="shared" si="1"/>
        <v>1</v>
      </c>
      <c r="CM7" s="12" t="b">
        <f t="shared" si="1"/>
        <v>1</v>
      </c>
      <c r="CN7" s="12" t="b">
        <f t="shared" si="1"/>
        <v>1</v>
      </c>
      <c r="CO7" s="12" t="b">
        <f t="shared" si="1"/>
        <v>1</v>
      </c>
      <c r="CP7" s="12" t="b">
        <f t="shared" si="1"/>
        <v>1</v>
      </c>
      <c r="CQ7" s="12" t="b">
        <f t="shared" si="1"/>
        <v>1</v>
      </c>
      <c r="CR7" s="12" t="b">
        <f t="shared" si="1"/>
        <v>1</v>
      </c>
      <c r="CS7" s="12" t="b">
        <f t="shared" si="1"/>
        <v>1</v>
      </c>
      <c r="CT7" s="12" t="b">
        <f t="shared" si="1"/>
        <v>1</v>
      </c>
      <c r="CU7" s="12" t="b">
        <f t="shared" si="1"/>
        <v>1</v>
      </c>
      <c r="CV7" s="12" t="b">
        <f t="shared" si="1"/>
        <v>1</v>
      </c>
      <c r="CW7" s="12" t="b">
        <f t="shared" si="1"/>
        <v>1</v>
      </c>
      <c r="CX7" s="12" t="b">
        <f t="shared" si="1"/>
        <v>1</v>
      </c>
      <c r="CY7" s="12" t="b">
        <f t="shared" si="1"/>
        <v>1</v>
      </c>
      <c r="CZ7" s="12" t="b">
        <f t="shared" si="1"/>
        <v>1</v>
      </c>
      <c r="DA7" s="12" t="b">
        <f t="shared" si="1"/>
        <v>1</v>
      </c>
      <c r="DB7" s="12" t="b">
        <f t="shared" si="1"/>
        <v>1</v>
      </c>
      <c r="DC7" s="12" t="b">
        <f t="shared" si="1"/>
        <v>1</v>
      </c>
      <c r="DD7" s="12" t="b">
        <f t="shared" si="1"/>
        <v>1</v>
      </c>
      <c r="DE7" s="12" t="b">
        <f t="shared" si="1"/>
        <v>1</v>
      </c>
      <c r="DF7" s="12" t="b">
        <f t="shared" si="1"/>
        <v>1</v>
      </c>
    </row>
    <row r="8">
      <c r="A8" s="1" t="s">
        <v>1065</v>
      </c>
      <c r="B8" s="2">
        <v>1.0</v>
      </c>
      <c r="C8" s="3">
        <f t="shared" si="2"/>
        <v>0</v>
      </c>
      <c r="D8" s="3">
        <f t="shared" si="3"/>
        <v>1</v>
      </c>
      <c r="E8" s="3">
        <f>IFERROR(__xludf.DUMMYFUNCTION("SPLIT(A8,"" "")"),47.0)</f>
        <v>47</v>
      </c>
      <c r="F8" s="3">
        <f>IFERROR(__xludf.DUMMYFUNCTION("""COMPUTED_VALUE"""),51.0)</f>
        <v>51</v>
      </c>
      <c r="G8" s="3">
        <f>IFERROR(__xludf.DUMMYFUNCTION("""COMPUTED_VALUE"""),7.0)</f>
        <v>7</v>
      </c>
      <c r="H8" s="3">
        <f>IFERROR(__xludf.DUMMYFUNCTION("""COMPUTED_VALUE"""),21.0)</f>
        <v>21</v>
      </c>
      <c r="I8" s="3">
        <f>IFERROR(__xludf.DUMMYFUNCTION("""COMPUTED_VALUE"""),82.0)</f>
        <v>82</v>
      </c>
      <c r="K8" s="3" t="str">
        <f>IF(K7,SUMOFUNMARKED(E7:I11,$K$6)*LASTCALLED($K$6),)</f>
        <v/>
      </c>
      <c r="L8" s="3" t="str">
        <f t="shared" ref="L8:DF8" si="4">IF(AND(L7,NOT(K7)),SUMOFUNMARKED($E7:$I11,$K$6:L$6)*LASTCALLED($K$6:L$6),)</f>
        <v/>
      </c>
      <c r="M8" s="3" t="str">
        <f t="shared" si="4"/>
        <v/>
      </c>
      <c r="N8" s="3" t="str">
        <f t="shared" si="4"/>
        <v/>
      </c>
      <c r="O8" s="3" t="str">
        <f t="shared" si="4"/>
        <v/>
      </c>
      <c r="P8" s="3" t="str">
        <f t="shared" si="4"/>
        <v/>
      </c>
      <c r="Q8" s="3" t="str">
        <f t="shared" si="4"/>
        <v/>
      </c>
      <c r="R8" s="3" t="str">
        <f t="shared" si="4"/>
        <v/>
      </c>
      <c r="S8" s="3" t="str">
        <f t="shared" si="4"/>
        <v/>
      </c>
      <c r="T8" s="3" t="str">
        <f t="shared" si="4"/>
        <v/>
      </c>
      <c r="U8" s="3" t="str">
        <f t="shared" si="4"/>
        <v/>
      </c>
      <c r="V8" s="3" t="str">
        <f t="shared" si="4"/>
        <v/>
      </c>
      <c r="W8" s="3" t="str">
        <f t="shared" si="4"/>
        <v/>
      </c>
      <c r="X8" s="3" t="str">
        <f t="shared" si="4"/>
        <v/>
      </c>
      <c r="Y8" s="3" t="str">
        <f t="shared" si="4"/>
        <v/>
      </c>
      <c r="Z8" s="3" t="str">
        <f t="shared" si="4"/>
        <v/>
      </c>
      <c r="AA8" s="3" t="str">
        <f t="shared" si="4"/>
        <v/>
      </c>
      <c r="AB8" s="3" t="str">
        <f t="shared" si="4"/>
        <v/>
      </c>
      <c r="AC8" s="3" t="str">
        <f t="shared" si="4"/>
        <v/>
      </c>
      <c r="AD8" s="3" t="str">
        <f t="shared" si="4"/>
        <v/>
      </c>
      <c r="AE8" s="3" t="str">
        <f t="shared" si="4"/>
        <v/>
      </c>
      <c r="AF8" s="3" t="str">
        <f t="shared" si="4"/>
        <v/>
      </c>
      <c r="AG8" s="3" t="str">
        <f t="shared" si="4"/>
        <v/>
      </c>
      <c r="AH8" s="3" t="str">
        <f t="shared" si="4"/>
        <v/>
      </c>
      <c r="AI8" s="3" t="str">
        <f t="shared" si="4"/>
        <v/>
      </c>
      <c r="AJ8" s="3" t="str">
        <f t="shared" si="4"/>
        <v/>
      </c>
      <c r="AK8" s="3" t="str">
        <f t="shared" si="4"/>
        <v/>
      </c>
      <c r="AL8" s="3" t="str">
        <f t="shared" si="4"/>
        <v/>
      </c>
      <c r="AM8" s="3" t="str">
        <f t="shared" si="4"/>
        <v/>
      </c>
      <c r="AN8" s="3" t="str">
        <f t="shared" si="4"/>
        <v/>
      </c>
      <c r="AO8" s="3" t="str">
        <f t="shared" si="4"/>
        <v/>
      </c>
      <c r="AP8" s="3" t="str">
        <f t="shared" si="4"/>
        <v/>
      </c>
      <c r="AQ8" s="3" t="str">
        <f t="shared" si="4"/>
        <v/>
      </c>
      <c r="AR8" s="3" t="str">
        <f t="shared" si="4"/>
        <v/>
      </c>
      <c r="AS8" s="3" t="str">
        <f t="shared" si="4"/>
        <v/>
      </c>
      <c r="AT8" s="3" t="str">
        <f t="shared" si="4"/>
        <v/>
      </c>
      <c r="AU8" s="3" t="str">
        <f t="shared" si="4"/>
        <v/>
      </c>
      <c r="AV8" s="3" t="str">
        <f t="shared" si="4"/>
        <v/>
      </c>
      <c r="AW8" s="3" t="str">
        <f t="shared" si="4"/>
        <v/>
      </c>
      <c r="AX8" s="3" t="str">
        <f t="shared" si="4"/>
        <v/>
      </c>
      <c r="AY8" s="3" t="str">
        <f t="shared" si="4"/>
        <v/>
      </c>
      <c r="AZ8" s="3" t="str">
        <f t="shared" si="4"/>
        <v/>
      </c>
      <c r="BA8" s="3" t="str">
        <f t="shared" si="4"/>
        <v/>
      </c>
      <c r="BB8" s="3" t="str">
        <f t="shared" si="4"/>
        <v/>
      </c>
      <c r="BC8" s="3" t="str">
        <f t="shared" si="4"/>
        <v/>
      </c>
      <c r="BD8" s="3" t="str">
        <f t="shared" si="4"/>
        <v/>
      </c>
      <c r="BE8" s="3" t="str">
        <f t="shared" si="4"/>
        <v/>
      </c>
      <c r="BF8" s="3" t="str">
        <f t="shared" si="4"/>
        <v/>
      </c>
      <c r="BG8" s="3" t="str">
        <f t="shared" si="4"/>
        <v/>
      </c>
      <c r="BH8" s="3">
        <f t="shared" si="4"/>
        <v>40470</v>
      </c>
      <c r="BI8" s="3" t="str">
        <f t="shared" si="4"/>
        <v/>
      </c>
      <c r="BJ8" s="3" t="str">
        <f t="shared" si="4"/>
        <v/>
      </c>
      <c r="BK8" s="3" t="str">
        <f t="shared" si="4"/>
        <v/>
      </c>
      <c r="BL8" s="3" t="str">
        <f t="shared" si="4"/>
        <v/>
      </c>
      <c r="BM8" s="3" t="str">
        <f t="shared" si="4"/>
        <v/>
      </c>
      <c r="BN8" s="3" t="str">
        <f t="shared" si="4"/>
        <v/>
      </c>
      <c r="BO8" s="3" t="str">
        <f t="shared" si="4"/>
        <v/>
      </c>
      <c r="BP8" s="3" t="str">
        <f t="shared" si="4"/>
        <v/>
      </c>
      <c r="BQ8" s="3" t="str">
        <f t="shared" si="4"/>
        <v/>
      </c>
      <c r="BR8" s="3" t="str">
        <f t="shared" si="4"/>
        <v/>
      </c>
      <c r="BS8" s="3" t="str">
        <f t="shared" si="4"/>
        <v/>
      </c>
      <c r="BT8" s="3" t="str">
        <f t="shared" si="4"/>
        <v/>
      </c>
      <c r="BU8" s="3" t="str">
        <f t="shared" si="4"/>
        <v/>
      </c>
      <c r="BV8" s="3" t="str">
        <f t="shared" si="4"/>
        <v/>
      </c>
      <c r="BW8" s="3" t="str">
        <f t="shared" si="4"/>
        <v/>
      </c>
      <c r="BX8" s="3" t="str">
        <f t="shared" si="4"/>
        <v/>
      </c>
      <c r="BY8" s="3" t="str">
        <f t="shared" si="4"/>
        <v/>
      </c>
      <c r="BZ8" s="3" t="str">
        <f t="shared" si="4"/>
        <v/>
      </c>
      <c r="CA8" s="3" t="str">
        <f t="shared" si="4"/>
        <v/>
      </c>
      <c r="CB8" s="3" t="str">
        <f t="shared" si="4"/>
        <v/>
      </c>
      <c r="CC8" s="3" t="str">
        <f t="shared" si="4"/>
        <v/>
      </c>
      <c r="CD8" s="3" t="str">
        <f t="shared" si="4"/>
        <v/>
      </c>
      <c r="CE8" s="3" t="str">
        <f t="shared" si="4"/>
        <v/>
      </c>
      <c r="CF8" s="3" t="str">
        <f t="shared" si="4"/>
        <v/>
      </c>
      <c r="CG8" s="3" t="str">
        <f t="shared" si="4"/>
        <v/>
      </c>
      <c r="CH8" s="3" t="str">
        <f t="shared" si="4"/>
        <v/>
      </c>
      <c r="CI8" s="3" t="str">
        <f t="shared" si="4"/>
        <v/>
      </c>
      <c r="CJ8" s="3" t="str">
        <f t="shared" si="4"/>
        <v/>
      </c>
      <c r="CK8" s="3" t="str">
        <f t="shared" si="4"/>
        <v/>
      </c>
      <c r="CL8" s="3" t="str">
        <f t="shared" si="4"/>
        <v/>
      </c>
      <c r="CM8" s="3" t="str">
        <f t="shared" si="4"/>
        <v/>
      </c>
      <c r="CN8" s="3" t="str">
        <f t="shared" si="4"/>
        <v/>
      </c>
      <c r="CO8" s="3" t="str">
        <f t="shared" si="4"/>
        <v/>
      </c>
      <c r="CP8" s="3" t="str">
        <f t="shared" si="4"/>
        <v/>
      </c>
      <c r="CQ8" s="3" t="str">
        <f t="shared" si="4"/>
        <v/>
      </c>
      <c r="CR8" s="3" t="str">
        <f t="shared" si="4"/>
        <v/>
      </c>
      <c r="CS8" s="3" t="str">
        <f t="shared" si="4"/>
        <v/>
      </c>
      <c r="CT8" s="3" t="str">
        <f t="shared" si="4"/>
        <v/>
      </c>
      <c r="CU8" s="3" t="str">
        <f t="shared" si="4"/>
        <v/>
      </c>
      <c r="CV8" s="3" t="str">
        <f t="shared" si="4"/>
        <v/>
      </c>
      <c r="CW8" s="3" t="str">
        <f t="shared" si="4"/>
        <v/>
      </c>
      <c r="CX8" s="3" t="str">
        <f t="shared" si="4"/>
        <v/>
      </c>
      <c r="CY8" s="3" t="str">
        <f t="shared" si="4"/>
        <v/>
      </c>
      <c r="CZ8" s="3" t="str">
        <f t="shared" si="4"/>
        <v/>
      </c>
      <c r="DA8" s="3" t="str">
        <f t="shared" si="4"/>
        <v/>
      </c>
      <c r="DB8" s="3" t="str">
        <f t="shared" si="4"/>
        <v/>
      </c>
      <c r="DC8" s="3" t="str">
        <f t="shared" si="4"/>
        <v/>
      </c>
      <c r="DD8" s="3" t="str">
        <f t="shared" si="4"/>
        <v/>
      </c>
      <c r="DE8" s="3" t="str">
        <f t="shared" si="4"/>
        <v/>
      </c>
      <c r="DF8" s="3" t="str">
        <f t="shared" si="4"/>
        <v/>
      </c>
    </row>
    <row r="9">
      <c r="A9" s="1" t="s">
        <v>1066</v>
      </c>
      <c r="B9" s="2">
        <v>2.0</v>
      </c>
      <c r="C9" s="3">
        <f t="shared" si="2"/>
        <v>0</v>
      </c>
      <c r="D9" s="3">
        <f t="shared" si="3"/>
        <v>2</v>
      </c>
      <c r="E9" s="3">
        <f>IFERROR(__xludf.DUMMYFUNCTION("SPLIT(A9,"" "")"),61.0)</f>
        <v>61</v>
      </c>
      <c r="F9" s="3">
        <f>IFERROR(__xludf.DUMMYFUNCTION("""COMPUTED_VALUE"""),81.0)</f>
        <v>81</v>
      </c>
      <c r="G9" s="3">
        <f>IFERROR(__xludf.DUMMYFUNCTION("""COMPUTED_VALUE"""),99.0)</f>
        <v>99</v>
      </c>
      <c r="H9" s="3">
        <f>IFERROR(__xludf.DUMMYFUNCTION("""COMPUTED_VALUE"""),53.0)</f>
        <v>53</v>
      </c>
      <c r="I9" s="3">
        <f>IFERROR(__xludf.DUMMYFUNCTION("""COMPUTED_VALUE"""),30.0)</f>
        <v>30</v>
      </c>
      <c r="K9" s="13"/>
    </row>
    <row r="10">
      <c r="A10" s="1" t="s">
        <v>1067</v>
      </c>
      <c r="B10" s="2">
        <v>3.0</v>
      </c>
      <c r="C10" s="3">
        <f t="shared" si="2"/>
        <v>0</v>
      </c>
      <c r="D10" s="3">
        <f t="shared" si="3"/>
        <v>3</v>
      </c>
      <c r="E10" s="3">
        <f>IFERROR(__xludf.DUMMYFUNCTION("SPLIT(A10,"" "")"),50.0)</f>
        <v>50</v>
      </c>
      <c r="F10" s="3">
        <f>IFERROR(__xludf.DUMMYFUNCTION("""COMPUTED_VALUE"""),80.0)</f>
        <v>80</v>
      </c>
      <c r="G10" s="3">
        <f>IFERROR(__xludf.DUMMYFUNCTION("""COMPUTED_VALUE"""),41.0)</f>
        <v>41</v>
      </c>
      <c r="H10" s="3">
        <f>IFERROR(__xludf.DUMMYFUNCTION("""COMPUTED_VALUE"""),94.0)</f>
        <v>94</v>
      </c>
      <c r="I10" s="3">
        <f>IFERROR(__xludf.DUMMYFUNCTION("""COMPUTED_VALUE"""),46.0)</f>
        <v>46</v>
      </c>
    </row>
    <row r="11">
      <c r="A11" s="1" t="s">
        <v>1068</v>
      </c>
      <c r="B11" s="2">
        <v>4.0</v>
      </c>
      <c r="C11" s="3">
        <f t="shared" si="2"/>
        <v>0</v>
      </c>
      <c r="D11" s="3">
        <f t="shared" si="3"/>
        <v>4</v>
      </c>
      <c r="E11" s="3">
        <f>IFERROR(__xludf.DUMMYFUNCTION("SPLIT(A11,"" "")"),9.0)</f>
        <v>9</v>
      </c>
      <c r="F11" s="3">
        <f>IFERROR(__xludf.DUMMYFUNCTION("""COMPUTED_VALUE"""),37.0)</f>
        <v>37</v>
      </c>
      <c r="G11" s="3">
        <f>IFERROR(__xludf.DUMMYFUNCTION("""COMPUTED_VALUE"""),48.0)</f>
        <v>48</v>
      </c>
      <c r="H11" s="3">
        <f>IFERROR(__xludf.DUMMYFUNCTION("""COMPUTED_VALUE"""),71.0)</f>
        <v>71</v>
      </c>
      <c r="I11" s="3">
        <f>IFERROR(__xludf.DUMMYFUNCTION("""COMPUTED_VALUE"""),91.0)</f>
        <v>91</v>
      </c>
    </row>
    <row r="12">
      <c r="A12" s="1" t="s">
        <v>1069</v>
      </c>
      <c r="B12" s="2">
        <v>5.0</v>
      </c>
      <c r="C12" s="3">
        <f t="shared" si="2"/>
        <v>1</v>
      </c>
      <c r="D12" s="3">
        <f t="shared" si="3"/>
        <v>0</v>
      </c>
      <c r="E12" s="3">
        <f>IFERROR(__xludf.DUMMYFUNCTION("SPLIT(A12,"" "")"),26.0)</f>
        <v>26</v>
      </c>
      <c r="F12" s="3">
        <f>IFERROR(__xludf.DUMMYFUNCTION("""COMPUTED_VALUE"""),10.0)</f>
        <v>10</v>
      </c>
      <c r="G12" s="3">
        <f>IFERROR(__xludf.DUMMYFUNCTION("""COMPUTED_VALUE"""),29.0)</f>
        <v>29</v>
      </c>
      <c r="H12" s="3">
        <f>IFERROR(__xludf.DUMMYFUNCTION("""COMPUTED_VALUE"""),27.0)</f>
        <v>27</v>
      </c>
      <c r="I12" s="3">
        <f>IFERROR(__xludf.DUMMYFUNCTION("""COMPUTED_VALUE"""),90.0)</f>
        <v>90</v>
      </c>
      <c r="K12" s="12" t="b">
        <f>BINGO(E12:I16,$K$6)</f>
        <v>0</v>
      </c>
      <c r="L12" s="12" t="b">
        <f t="shared" ref="L12:DF12" si="5">OR(K12, BINGO($E12:$I16,$K$6:L$6))</f>
        <v>0</v>
      </c>
      <c r="M12" s="12" t="b">
        <f t="shared" si="5"/>
        <v>0</v>
      </c>
      <c r="N12" s="12" t="b">
        <f t="shared" si="5"/>
        <v>0</v>
      </c>
      <c r="O12" s="12" t="b">
        <f t="shared" si="5"/>
        <v>0</v>
      </c>
      <c r="P12" s="12" t="b">
        <f t="shared" si="5"/>
        <v>0</v>
      </c>
      <c r="Q12" s="12" t="b">
        <f t="shared" si="5"/>
        <v>0</v>
      </c>
      <c r="R12" s="12" t="b">
        <f t="shared" si="5"/>
        <v>0</v>
      </c>
      <c r="S12" s="12" t="b">
        <f t="shared" si="5"/>
        <v>0</v>
      </c>
      <c r="T12" s="12" t="b">
        <f t="shared" si="5"/>
        <v>0</v>
      </c>
      <c r="U12" s="12" t="b">
        <f t="shared" si="5"/>
        <v>0</v>
      </c>
      <c r="V12" s="12" t="b">
        <f t="shared" si="5"/>
        <v>0</v>
      </c>
      <c r="W12" s="12" t="b">
        <f t="shared" si="5"/>
        <v>0</v>
      </c>
      <c r="X12" s="12" t="b">
        <f t="shared" si="5"/>
        <v>0</v>
      </c>
      <c r="Y12" s="12" t="b">
        <f t="shared" si="5"/>
        <v>0</v>
      </c>
      <c r="Z12" s="12" t="b">
        <f t="shared" si="5"/>
        <v>0</v>
      </c>
      <c r="AA12" s="12" t="b">
        <f t="shared" si="5"/>
        <v>0</v>
      </c>
      <c r="AB12" s="12" t="b">
        <f t="shared" si="5"/>
        <v>0</v>
      </c>
      <c r="AC12" s="12" t="b">
        <f t="shared" si="5"/>
        <v>0</v>
      </c>
      <c r="AD12" s="12" t="b">
        <f t="shared" si="5"/>
        <v>0</v>
      </c>
      <c r="AE12" s="12" t="b">
        <f t="shared" si="5"/>
        <v>0</v>
      </c>
      <c r="AF12" s="12" t="b">
        <f t="shared" si="5"/>
        <v>0</v>
      </c>
      <c r="AG12" s="12" t="b">
        <f t="shared" si="5"/>
        <v>0</v>
      </c>
      <c r="AH12" s="12" t="b">
        <f t="shared" si="5"/>
        <v>0</v>
      </c>
      <c r="AI12" s="12" t="b">
        <f t="shared" si="5"/>
        <v>0</v>
      </c>
      <c r="AJ12" s="12" t="b">
        <f t="shared" si="5"/>
        <v>0</v>
      </c>
      <c r="AK12" s="12" t="b">
        <f t="shared" si="5"/>
        <v>0</v>
      </c>
      <c r="AL12" s="12" t="b">
        <f t="shared" si="5"/>
        <v>0</v>
      </c>
      <c r="AM12" s="12" t="b">
        <f t="shared" si="5"/>
        <v>0</v>
      </c>
      <c r="AN12" s="12" t="b">
        <f t="shared" si="5"/>
        <v>0</v>
      </c>
      <c r="AO12" s="12" t="b">
        <f t="shared" si="5"/>
        <v>0</v>
      </c>
      <c r="AP12" s="12" t="b">
        <f t="shared" si="5"/>
        <v>0</v>
      </c>
      <c r="AQ12" s="12" t="b">
        <f t="shared" si="5"/>
        <v>0</v>
      </c>
      <c r="AR12" s="12" t="b">
        <f t="shared" si="5"/>
        <v>0</v>
      </c>
      <c r="AS12" s="12" t="b">
        <f t="shared" si="5"/>
        <v>0</v>
      </c>
      <c r="AT12" s="12" t="b">
        <f t="shared" si="5"/>
        <v>0</v>
      </c>
      <c r="AU12" s="12" t="b">
        <f t="shared" si="5"/>
        <v>0</v>
      </c>
      <c r="AV12" s="12" t="b">
        <f t="shared" si="5"/>
        <v>0</v>
      </c>
      <c r="AW12" s="12" t="b">
        <f t="shared" si="5"/>
        <v>0</v>
      </c>
      <c r="AX12" s="12" t="b">
        <f t="shared" si="5"/>
        <v>0</v>
      </c>
      <c r="AY12" s="12" t="b">
        <f t="shared" si="5"/>
        <v>0</v>
      </c>
      <c r="AZ12" s="12" t="b">
        <f t="shared" si="5"/>
        <v>0</v>
      </c>
      <c r="BA12" s="12" t="b">
        <f t="shared" si="5"/>
        <v>0</v>
      </c>
      <c r="BB12" s="12" t="b">
        <f t="shared" si="5"/>
        <v>0</v>
      </c>
      <c r="BC12" s="12" t="b">
        <f t="shared" si="5"/>
        <v>0</v>
      </c>
      <c r="BD12" s="12" t="b">
        <f t="shared" si="5"/>
        <v>0</v>
      </c>
      <c r="BE12" s="12" t="b">
        <f t="shared" si="5"/>
        <v>0</v>
      </c>
      <c r="BF12" s="12" t="b">
        <f t="shared" si="5"/>
        <v>0</v>
      </c>
      <c r="BG12" s="12" t="b">
        <f t="shared" si="5"/>
        <v>0</v>
      </c>
      <c r="BH12" s="12" t="b">
        <f t="shared" si="5"/>
        <v>0</v>
      </c>
      <c r="BI12" s="12" t="b">
        <f t="shared" si="5"/>
        <v>0</v>
      </c>
      <c r="BJ12" s="12" t="b">
        <f t="shared" si="5"/>
        <v>0</v>
      </c>
      <c r="BK12" s="12" t="b">
        <f t="shared" si="5"/>
        <v>0</v>
      </c>
      <c r="BL12" s="12" t="b">
        <f t="shared" si="5"/>
        <v>0</v>
      </c>
      <c r="BM12" s="12" t="b">
        <f t="shared" si="5"/>
        <v>0</v>
      </c>
      <c r="BN12" s="12" t="b">
        <f t="shared" si="5"/>
        <v>0</v>
      </c>
      <c r="BO12" s="12" t="b">
        <f t="shared" si="5"/>
        <v>0</v>
      </c>
      <c r="BP12" s="12" t="b">
        <f t="shared" si="5"/>
        <v>0</v>
      </c>
      <c r="BQ12" s="12" t="b">
        <f t="shared" si="5"/>
        <v>0</v>
      </c>
      <c r="BR12" s="12" t="b">
        <f t="shared" si="5"/>
        <v>0</v>
      </c>
      <c r="BS12" s="12" t="b">
        <f t="shared" si="5"/>
        <v>0</v>
      </c>
      <c r="BT12" s="12" t="b">
        <f t="shared" si="5"/>
        <v>1</v>
      </c>
      <c r="BU12" s="12" t="b">
        <f t="shared" si="5"/>
        <v>1</v>
      </c>
      <c r="BV12" s="12" t="b">
        <f t="shared" si="5"/>
        <v>1</v>
      </c>
      <c r="BW12" s="12" t="b">
        <f t="shared" si="5"/>
        <v>1</v>
      </c>
      <c r="BX12" s="12" t="b">
        <f t="shared" si="5"/>
        <v>1</v>
      </c>
      <c r="BY12" s="12" t="b">
        <f t="shared" si="5"/>
        <v>1</v>
      </c>
      <c r="BZ12" s="12" t="b">
        <f t="shared" si="5"/>
        <v>1</v>
      </c>
      <c r="CA12" s="12" t="b">
        <f t="shared" si="5"/>
        <v>1</v>
      </c>
      <c r="CB12" s="12" t="b">
        <f t="shared" si="5"/>
        <v>1</v>
      </c>
      <c r="CC12" s="12" t="b">
        <f t="shared" si="5"/>
        <v>1</v>
      </c>
      <c r="CD12" s="12" t="b">
        <f t="shared" si="5"/>
        <v>1</v>
      </c>
      <c r="CE12" s="12" t="b">
        <f t="shared" si="5"/>
        <v>1</v>
      </c>
      <c r="CF12" s="12" t="b">
        <f t="shared" si="5"/>
        <v>1</v>
      </c>
      <c r="CG12" s="12" t="b">
        <f t="shared" si="5"/>
        <v>1</v>
      </c>
      <c r="CH12" s="12" t="b">
        <f t="shared" si="5"/>
        <v>1</v>
      </c>
      <c r="CI12" s="12" t="b">
        <f t="shared" si="5"/>
        <v>1</v>
      </c>
      <c r="CJ12" s="12" t="b">
        <f t="shared" si="5"/>
        <v>1</v>
      </c>
      <c r="CK12" s="12" t="b">
        <f t="shared" si="5"/>
        <v>1</v>
      </c>
      <c r="CL12" s="12" t="b">
        <f t="shared" si="5"/>
        <v>1</v>
      </c>
      <c r="CM12" s="12" t="b">
        <f t="shared" si="5"/>
        <v>1</v>
      </c>
      <c r="CN12" s="12" t="b">
        <f t="shared" si="5"/>
        <v>1</v>
      </c>
      <c r="CO12" s="12" t="b">
        <f t="shared" si="5"/>
        <v>1</v>
      </c>
      <c r="CP12" s="12" t="b">
        <f t="shared" si="5"/>
        <v>1</v>
      </c>
      <c r="CQ12" s="12" t="b">
        <f t="shared" si="5"/>
        <v>1</v>
      </c>
      <c r="CR12" s="12" t="b">
        <f t="shared" si="5"/>
        <v>1</v>
      </c>
      <c r="CS12" s="12" t="b">
        <f t="shared" si="5"/>
        <v>1</v>
      </c>
      <c r="CT12" s="12" t="b">
        <f t="shared" si="5"/>
        <v>1</v>
      </c>
      <c r="CU12" s="12" t="b">
        <f t="shared" si="5"/>
        <v>1</v>
      </c>
      <c r="CV12" s="12" t="b">
        <f t="shared" si="5"/>
        <v>1</v>
      </c>
      <c r="CW12" s="12" t="b">
        <f t="shared" si="5"/>
        <v>1</v>
      </c>
      <c r="CX12" s="12" t="b">
        <f t="shared" si="5"/>
        <v>1</v>
      </c>
      <c r="CY12" s="12" t="b">
        <f t="shared" si="5"/>
        <v>1</v>
      </c>
      <c r="CZ12" s="12" t="b">
        <f t="shared" si="5"/>
        <v>1</v>
      </c>
      <c r="DA12" s="12" t="b">
        <f t="shared" si="5"/>
        <v>1</v>
      </c>
      <c r="DB12" s="12" t="b">
        <f t="shared" si="5"/>
        <v>1</v>
      </c>
      <c r="DC12" s="12" t="b">
        <f t="shared" si="5"/>
        <v>1</v>
      </c>
      <c r="DD12" s="12" t="b">
        <f t="shared" si="5"/>
        <v>1</v>
      </c>
      <c r="DE12" s="12" t="b">
        <f t="shared" si="5"/>
        <v>1</v>
      </c>
      <c r="DF12" s="12" t="b">
        <f t="shared" si="5"/>
        <v>1</v>
      </c>
    </row>
    <row r="13">
      <c r="A13" s="1" t="s">
        <v>1070</v>
      </c>
      <c r="B13" s="2">
        <v>6.0</v>
      </c>
      <c r="C13" s="3">
        <f t="shared" si="2"/>
        <v>1</v>
      </c>
      <c r="D13" s="3">
        <f t="shared" si="3"/>
        <v>1</v>
      </c>
      <c r="E13" s="3">
        <f>IFERROR(__xludf.DUMMYFUNCTION("SPLIT(A13,"" "")"),21.0)</f>
        <v>21</v>
      </c>
      <c r="F13" s="3">
        <f>IFERROR(__xludf.DUMMYFUNCTION("""COMPUTED_VALUE"""),65.0)</f>
        <v>65</v>
      </c>
      <c r="G13" s="3">
        <f>IFERROR(__xludf.DUMMYFUNCTION("""COMPUTED_VALUE"""),44.0)</f>
        <v>44</v>
      </c>
      <c r="H13" s="3">
        <f>IFERROR(__xludf.DUMMYFUNCTION("""COMPUTED_VALUE"""),5.0)</f>
        <v>5</v>
      </c>
      <c r="I13" s="3">
        <f>IFERROR(__xludf.DUMMYFUNCTION("""COMPUTED_VALUE"""),1.0)</f>
        <v>1</v>
      </c>
      <c r="K13" s="3" t="str">
        <f>IF(K12,SUMOFUNMARKED(E12:I16,$K$6)*LASTCALLED($K$6),)</f>
        <v/>
      </c>
      <c r="L13" s="3" t="str">
        <f t="shared" ref="L13:DF13" si="6">IF(AND(L12,NOT(K12)),SUMOFUNMARKED($E12:$I16,$K$6:L$6)*LASTCALLED($K$6:L$6),)</f>
        <v/>
      </c>
      <c r="M13" s="3" t="str">
        <f t="shared" si="6"/>
        <v/>
      </c>
      <c r="N13" s="3" t="str">
        <f t="shared" si="6"/>
        <v/>
      </c>
      <c r="O13" s="3" t="str">
        <f t="shared" si="6"/>
        <v/>
      </c>
      <c r="P13" s="3" t="str">
        <f t="shared" si="6"/>
        <v/>
      </c>
      <c r="Q13" s="3" t="str">
        <f t="shared" si="6"/>
        <v/>
      </c>
      <c r="R13" s="3" t="str">
        <f t="shared" si="6"/>
        <v/>
      </c>
      <c r="S13" s="3" t="str">
        <f t="shared" si="6"/>
        <v/>
      </c>
      <c r="T13" s="3" t="str">
        <f t="shared" si="6"/>
        <v/>
      </c>
      <c r="U13" s="3" t="str">
        <f t="shared" si="6"/>
        <v/>
      </c>
      <c r="V13" s="3" t="str">
        <f t="shared" si="6"/>
        <v/>
      </c>
      <c r="W13" s="3" t="str">
        <f t="shared" si="6"/>
        <v/>
      </c>
      <c r="X13" s="3" t="str">
        <f t="shared" si="6"/>
        <v/>
      </c>
      <c r="Y13" s="3" t="str">
        <f t="shared" si="6"/>
        <v/>
      </c>
      <c r="Z13" s="3" t="str">
        <f t="shared" si="6"/>
        <v/>
      </c>
      <c r="AA13" s="3" t="str">
        <f t="shared" si="6"/>
        <v/>
      </c>
      <c r="AB13" s="3" t="str">
        <f t="shared" si="6"/>
        <v/>
      </c>
      <c r="AC13" s="3" t="str">
        <f t="shared" si="6"/>
        <v/>
      </c>
      <c r="AD13" s="3" t="str">
        <f t="shared" si="6"/>
        <v/>
      </c>
      <c r="AE13" s="3" t="str">
        <f t="shared" si="6"/>
        <v/>
      </c>
      <c r="AF13" s="3" t="str">
        <f t="shared" si="6"/>
        <v/>
      </c>
      <c r="AG13" s="3" t="str">
        <f t="shared" si="6"/>
        <v/>
      </c>
      <c r="AH13" s="3" t="str">
        <f t="shared" si="6"/>
        <v/>
      </c>
      <c r="AI13" s="3" t="str">
        <f t="shared" si="6"/>
        <v/>
      </c>
      <c r="AJ13" s="3" t="str">
        <f t="shared" si="6"/>
        <v/>
      </c>
      <c r="AK13" s="3" t="str">
        <f t="shared" si="6"/>
        <v/>
      </c>
      <c r="AL13" s="3" t="str">
        <f t="shared" si="6"/>
        <v/>
      </c>
      <c r="AM13" s="3" t="str">
        <f t="shared" si="6"/>
        <v/>
      </c>
      <c r="AN13" s="3" t="str">
        <f t="shared" si="6"/>
        <v/>
      </c>
      <c r="AO13" s="3" t="str">
        <f t="shared" si="6"/>
        <v/>
      </c>
      <c r="AP13" s="3" t="str">
        <f t="shared" si="6"/>
        <v/>
      </c>
      <c r="AQ13" s="3" t="str">
        <f t="shared" si="6"/>
        <v/>
      </c>
      <c r="AR13" s="3" t="str">
        <f t="shared" si="6"/>
        <v/>
      </c>
      <c r="AS13" s="3" t="str">
        <f t="shared" si="6"/>
        <v/>
      </c>
      <c r="AT13" s="3" t="str">
        <f t="shared" si="6"/>
        <v/>
      </c>
      <c r="AU13" s="3" t="str">
        <f t="shared" si="6"/>
        <v/>
      </c>
      <c r="AV13" s="3" t="str">
        <f t="shared" si="6"/>
        <v/>
      </c>
      <c r="AW13" s="3" t="str">
        <f t="shared" si="6"/>
        <v/>
      </c>
      <c r="AX13" s="3" t="str">
        <f t="shared" si="6"/>
        <v/>
      </c>
      <c r="AY13" s="3" t="str">
        <f t="shared" si="6"/>
        <v/>
      </c>
      <c r="AZ13" s="3" t="str">
        <f t="shared" si="6"/>
        <v/>
      </c>
      <c r="BA13" s="3" t="str">
        <f t="shared" si="6"/>
        <v/>
      </c>
      <c r="BB13" s="3" t="str">
        <f t="shared" si="6"/>
        <v/>
      </c>
      <c r="BC13" s="3" t="str">
        <f t="shared" si="6"/>
        <v/>
      </c>
      <c r="BD13" s="3" t="str">
        <f t="shared" si="6"/>
        <v/>
      </c>
      <c r="BE13" s="3" t="str">
        <f t="shared" si="6"/>
        <v/>
      </c>
      <c r="BF13" s="3" t="str">
        <f t="shared" si="6"/>
        <v/>
      </c>
      <c r="BG13" s="3" t="str">
        <f t="shared" si="6"/>
        <v/>
      </c>
      <c r="BH13" s="3" t="str">
        <f t="shared" si="6"/>
        <v/>
      </c>
      <c r="BI13" s="3" t="str">
        <f t="shared" si="6"/>
        <v/>
      </c>
      <c r="BJ13" s="3" t="str">
        <f t="shared" si="6"/>
        <v/>
      </c>
      <c r="BK13" s="3" t="str">
        <f t="shared" si="6"/>
        <v/>
      </c>
      <c r="BL13" s="3" t="str">
        <f t="shared" si="6"/>
        <v/>
      </c>
      <c r="BM13" s="3" t="str">
        <f t="shared" si="6"/>
        <v/>
      </c>
      <c r="BN13" s="3" t="str">
        <f t="shared" si="6"/>
        <v/>
      </c>
      <c r="BO13" s="3" t="str">
        <f t="shared" si="6"/>
        <v/>
      </c>
      <c r="BP13" s="3" t="str">
        <f t="shared" si="6"/>
        <v/>
      </c>
      <c r="BQ13" s="3" t="str">
        <f t="shared" si="6"/>
        <v/>
      </c>
      <c r="BR13" s="3" t="str">
        <f t="shared" si="6"/>
        <v/>
      </c>
      <c r="BS13" s="3" t="str">
        <f t="shared" si="6"/>
        <v/>
      </c>
      <c r="BT13" s="3">
        <f t="shared" si="6"/>
        <v>19380</v>
      </c>
      <c r="BU13" s="3" t="str">
        <f t="shared" si="6"/>
        <v/>
      </c>
      <c r="BV13" s="3" t="str">
        <f t="shared" si="6"/>
        <v/>
      </c>
      <c r="BW13" s="3" t="str">
        <f t="shared" si="6"/>
        <v/>
      </c>
      <c r="BX13" s="3" t="str">
        <f t="shared" si="6"/>
        <v/>
      </c>
      <c r="BY13" s="3" t="str">
        <f t="shared" si="6"/>
        <v/>
      </c>
      <c r="BZ13" s="3" t="str">
        <f t="shared" si="6"/>
        <v/>
      </c>
      <c r="CA13" s="3" t="str">
        <f t="shared" si="6"/>
        <v/>
      </c>
      <c r="CB13" s="3" t="str">
        <f t="shared" si="6"/>
        <v/>
      </c>
      <c r="CC13" s="3" t="str">
        <f t="shared" si="6"/>
        <v/>
      </c>
      <c r="CD13" s="3" t="str">
        <f t="shared" si="6"/>
        <v/>
      </c>
      <c r="CE13" s="3" t="str">
        <f t="shared" si="6"/>
        <v/>
      </c>
      <c r="CF13" s="3" t="str">
        <f t="shared" si="6"/>
        <v/>
      </c>
      <c r="CG13" s="3" t="str">
        <f t="shared" si="6"/>
        <v/>
      </c>
      <c r="CH13" s="3" t="str">
        <f t="shared" si="6"/>
        <v/>
      </c>
      <c r="CI13" s="3" t="str">
        <f t="shared" si="6"/>
        <v/>
      </c>
      <c r="CJ13" s="3" t="str">
        <f t="shared" si="6"/>
        <v/>
      </c>
      <c r="CK13" s="3" t="str">
        <f t="shared" si="6"/>
        <v/>
      </c>
      <c r="CL13" s="3" t="str">
        <f t="shared" si="6"/>
        <v/>
      </c>
      <c r="CM13" s="3" t="str">
        <f t="shared" si="6"/>
        <v/>
      </c>
      <c r="CN13" s="3" t="str">
        <f t="shared" si="6"/>
        <v/>
      </c>
      <c r="CO13" s="3" t="str">
        <f t="shared" si="6"/>
        <v/>
      </c>
      <c r="CP13" s="3" t="str">
        <f t="shared" si="6"/>
        <v/>
      </c>
      <c r="CQ13" s="3" t="str">
        <f t="shared" si="6"/>
        <v/>
      </c>
      <c r="CR13" s="3" t="str">
        <f t="shared" si="6"/>
        <v/>
      </c>
      <c r="CS13" s="3" t="str">
        <f t="shared" si="6"/>
        <v/>
      </c>
      <c r="CT13" s="3" t="str">
        <f t="shared" si="6"/>
        <v/>
      </c>
      <c r="CU13" s="3" t="str">
        <f t="shared" si="6"/>
        <v/>
      </c>
      <c r="CV13" s="3" t="str">
        <f t="shared" si="6"/>
        <v/>
      </c>
      <c r="CW13" s="3" t="str">
        <f t="shared" si="6"/>
        <v/>
      </c>
      <c r="CX13" s="3" t="str">
        <f t="shared" si="6"/>
        <v/>
      </c>
      <c r="CY13" s="3" t="str">
        <f t="shared" si="6"/>
        <v/>
      </c>
      <c r="CZ13" s="3" t="str">
        <f t="shared" si="6"/>
        <v/>
      </c>
      <c r="DA13" s="3" t="str">
        <f t="shared" si="6"/>
        <v/>
      </c>
      <c r="DB13" s="3" t="str">
        <f t="shared" si="6"/>
        <v/>
      </c>
      <c r="DC13" s="3" t="str">
        <f t="shared" si="6"/>
        <v/>
      </c>
      <c r="DD13" s="3" t="str">
        <f t="shared" si="6"/>
        <v/>
      </c>
      <c r="DE13" s="3" t="str">
        <f t="shared" si="6"/>
        <v/>
      </c>
      <c r="DF13" s="3" t="str">
        <f t="shared" si="6"/>
        <v/>
      </c>
    </row>
    <row r="14">
      <c r="A14" s="1" t="s">
        <v>1071</v>
      </c>
      <c r="B14" s="2">
        <v>7.0</v>
      </c>
      <c r="C14" s="3">
        <f t="shared" si="2"/>
        <v>1</v>
      </c>
      <c r="D14" s="3">
        <f t="shared" si="3"/>
        <v>2</v>
      </c>
      <c r="E14" s="3">
        <f>IFERROR(__xludf.DUMMYFUNCTION("SPLIT(A14,"" "")"),42.0)</f>
        <v>42</v>
      </c>
      <c r="F14" s="3">
        <f>IFERROR(__xludf.DUMMYFUNCTION("""COMPUTED_VALUE"""),51.0)</f>
        <v>51</v>
      </c>
      <c r="G14" s="3">
        <f>IFERROR(__xludf.DUMMYFUNCTION("""COMPUTED_VALUE"""),35.0)</f>
        <v>35</v>
      </c>
      <c r="H14" s="3">
        <f>IFERROR(__xludf.DUMMYFUNCTION("""COMPUTED_VALUE"""),11.0)</f>
        <v>11</v>
      </c>
      <c r="I14" s="3">
        <f>IFERROR(__xludf.DUMMYFUNCTION("""COMPUTED_VALUE"""),98.0)</f>
        <v>98</v>
      </c>
      <c r="K14" s="13"/>
    </row>
    <row r="15">
      <c r="A15" s="1" t="s">
        <v>1072</v>
      </c>
      <c r="B15" s="2">
        <v>8.0</v>
      </c>
      <c r="C15" s="3">
        <f t="shared" si="2"/>
        <v>1</v>
      </c>
      <c r="D15" s="3">
        <f t="shared" si="3"/>
        <v>3</v>
      </c>
      <c r="E15" s="3">
        <f>IFERROR(__xludf.DUMMYFUNCTION("SPLIT(A15,"" "")"),72.0)</f>
        <v>72</v>
      </c>
      <c r="F15" s="3">
        <f>IFERROR(__xludf.DUMMYFUNCTION("""COMPUTED_VALUE"""),23.0)</f>
        <v>23</v>
      </c>
      <c r="G15" s="3">
        <f>IFERROR(__xludf.DUMMYFUNCTION("""COMPUTED_VALUE"""),41.0)</f>
        <v>41</v>
      </c>
      <c r="H15" s="3">
        <f>IFERROR(__xludf.DUMMYFUNCTION("""COMPUTED_VALUE"""),95.0)</f>
        <v>95</v>
      </c>
      <c r="I15" s="3">
        <f>IFERROR(__xludf.DUMMYFUNCTION("""COMPUTED_VALUE"""),48.0)</f>
        <v>48</v>
      </c>
    </row>
    <row r="16">
      <c r="A16" s="1" t="s">
        <v>1073</v>
      </c>
      <c r="B16" s="2">
        <v>9.0</v>
      </c>
      <c r="C16" s="3">
        <f t="shared" si="2"/>
        <v>1</v>
      </c>
      <c r="D16" s="3">
        <f t="shared" si="3"/>
        <v>4</v>
      </c>
      <c r="E16" s="3">
        <f>IFERROR(__xludf.DUMMYFUNCTION("SPLIT(A16,"" "")"),40.0)</f>
        <v>40</v>
      </c>
      <c r="F16" s="3">
        <f>IFERROR(__xludf.DUMMYFUNCTION("""COMPUTED_VALUE"""),97.0)</f>
        <v>97</v>
      </c>
      <c r="G16" s="3">
        <f>IFERROR(__xludf.DUMMYFUNCTION("""COMPUTED_VALUE"""),99.0)</f>
        <v>99</v>
      </c>
      <c r="H16" s="3">
        <f>IFERROR(__xludf.DUMMYFUNCTION("""COMPUTED_VALUE"""),92.0)</f>
        <v>92</v>
      </c>
      <c r="I16" s="3">
        <f>IFERROR(__xludf.DUMMYFUNCTION("""COMPUTED_VALUE"""),2.0)</f>
        <v>2</v>
      </c>
    </row>
    <row r="17">
      <c r="A17" s="1" t="s">
        <v>1074</v>
      </c>
      <c r="B17" s="2">
        <v>10.0</v>
      </c>
      <c r="C17" s="3">
        <f t="shared" si="2"/>
        <v>2</v>
      </c>
      <c r="D17" s="3">
        <f t="shared" si="3"/>
        <v>0</v>
      </c>
      <c r="E17" s="3">
        <f>IFERROR(__xludf.DUMMYFUNCTION("SPLIT(A17,"" "")"),20.0)</f>
        <v>20</v>
      </c>
      <c r="F17" s="3">
        <f>IFERROR(__xludf.DUMMYFUNCTION("""COMPUTED_VALUE"""),70.0)</f>
        <v>70</v>
      </c>
      <c r="G17" s="3">
        <f>IFERROR(__xludf.DUMMYFUNCTION("""COMPUTED_VALUE"""),21.0)</f>
        <v>21</v>
      </c>
      <c r="H17" s="3">
        <f>IFERROR(__xludf.DUMMYFUNCTION("""COMPUTED_VALUE"""),58.0)</f>
        <v>58</v>
      </c>
      <c r="I17" s="3">
        <f>IFERROR(__xludf.DUMMYFUNCTION("""COMPUTED_VALUE"""),5.0)</f>
        <v>5</v>
      </c>
      <c r="K17" s="12" t="b">
        <f>BINGO(E17:I21,$K$6)</f>
        <v>0</v>
      </c>
      <c r="L17" s="12" t="b">
        <f t="shared" ref="L17:DF17" si="7">OR(K17, BINGO($E17:$I21,$K$6:L$6))</f>
        <v>0</v>
      </c>
      <c r="M17" s="12" t="b">
        <f t="shared" si="7"/>
        <v>0</v>
      </c>
      <c r="N17" s="12" t="b">
        <f t="shared" si="7"/>
        <v>0</v>
      </c>
      <c r="O17" s="12" t="b">
        <f t="shared" si="7"/>
        <v>0</v>
      </c>
      <c r="P17" s="12" t="b">
        <f t="shared" si="7"/>
        <v>0</v>
      </c>
      <c r="Q17" s="12" t="b">
        <f t="shared" si="7"/>
        <v>0</v>
      </c>
      <c r="R17" s="12" t="b">
        <f t="shared" si="7"/>
        <v>0</v>
      </c>
      <c r="S17" s="12" t="b">
        <f t="shared" si="7"/>
        <v>0</v>
      </c>
      <c r="T17" s="12" t="b">
        <f t="shared" si="7"/>
        <v>0</v>
      </c>
      <c r="U17" s="12" t="b">
        <f t="shared" si="7"/>
        <v>0</v>
      </c>
      <c r="V17" s="12" t="b">
        <f t="shared" si="7"/>
        <v>0</v>
      </c>
      <c r="W17" s="12" t="b">
        <f t="shared" si="7"/>
        <v>0</v>
      </c>
      <c r="X17" s="12" t="b">
        <f t="shared" si="7"/>
        <v>0</v>
      </c>
      <c r="Y17" s="12" t="b">
        <f t="shared" si="7"/>
        <v>0</v>
      </c>
      <c r="Z17" s="12" t="b">
        <f t="shared" si="7"/>
        <v>0</v>
      </c>
      <c r="AA17" s="12" t="b">
        <f t="shared" si="7"/>
        <v>0</v>
      </c>
      <c r="AB17" s="12" t="b">
        <f t="shared" si="7"/>
        <v>0</v>
      </c>
      <c r="AC17" s="12" t="b">
        <f t="shared" si="7"/>
        <v>0</v>
      </c>
      <c r="AD17" s="12" t="b">
        <f t="shared" si="7"/>
        <v>0</v>
      </c>
      <c r="AE17" s="12" t="b">
        <f t="shared" si="7"/>
        <v>0</v>
      </c>
      <c r="AF17" s="12" t="b">
        <f t="shared" si="7"/>
        <v>0</v>
      </c>
      <c r="AG17" s="12" t="b">
        <f t="shared" si="7"/>
        <v>0</v>
      </c>
      <c r="AH17" s="12" t="b">
        <f t="shared" si="7"/>
        <v>0</v>
      </c>
      <c r="AI17" s="12" t="b">
        <f t="shared" si="7"/>
        <v>0</v>
      </c>
      <c r="AJ17" s="12" t="b">
        <f t="shared" si="7"/>
        <v>0</v>
      </c>
      <c r="AK17" s="12" t="b">
        <f t="shared" si="7"/>
        <v>0</v>
      </c>
      <c r="AL17" s="12" t="b">
        <f t="shared" si="7"/>
        <v>0</v>
      </c>
      <c r="AM17" s="12" t="b">
        <f t="shared" si="7"/>
        <v>0</v>
      </c>
      <c r="AN17" s="12" t="b">
        <f t="shared" si="7"/>
        <v>0</v>
      </c>
      <c r="AO17" s="12" t="b">
        <f t="shared" si="7"/>
        <v>0</v>
      </c>
      <c r="AP17" s="12" t="b">
        <f t="shared" si="7"/>
        <v>0</v>
      </c>
      <c r="AQ17" s="12" t="b">
        <f t="shared" si="7"/>
        <v>0</v>
      </c>
      <c r="AR17" s="12" t="b">
        <f t="shared" si="7"/>
        <v>0</v>
      </c>
      <c r="AS17" s="12" t="b">
        <f t="shared" si="7"/>
        <v>0</v>
      </c>
      <c r="AT17" s="12" t="b">
        <f t="shared" si="7"/>
        <v>0</v>
      </c>
      <c r="AU17" s="12" t="b">
        <f t="shared" si="7"/>
        <v>0</v>
      </c>
      <c r="AV17" s="12" t="b">
        <f t="shared" si="7"/>
        <v>0</v>
      </c>
      <c r="AW17" s="12" t="b">
        <f t="shared" si="7"/>
        <v>0</v>
      </c>
      <c r="AX17" s="12" t="b">
        <f t="shared" si="7"/>
        <v>0</v>
      </c>
      <c r="AY17" s="12" t="b">
        <f t="shared" si="7"/>
        <v>0</v>
      </c>
      <c r="AZ17" s="12" t="b">
        <f t="shared" si="7"/>
        <v>0</v>
      </c>
      <c r="BA17" s="12" t="b">
        <f t="shared" si="7"/>
        <v>0</v>
      </c>
      <c r="BB17" s="12" t="b">
        <f t="shared" si="7"/>
        <v>0</v>
      </c>
      <c r="BC17" s="12" t="b">
        <f t="shared" si="7"/>
        <v>0</v>
      </c>
      <c r="BD17" s="12" t="b">
        <f t="shared" si="7"/>
        <v>0</v>
      </c>
      <c r="BE17" s="12" t="b">
        <f t="shared" si="7"/>
        <v>0</v>
      </c>
      <c r="BF17" s="12" t="b">
        <f t="shared" si="7"/>
        <v>0</v>
      </c>
      <c r="BG17" s="12" t="b">
        <f t="shared" si="7"/>
        <v>0</v>
      </c>
      <c r="BH17" s="12" t="b">
        <f t="shared" si="7"/>
        <v>0</v>
      </c>
      <c r="BI17" s="12" t="b">
        <f t="shared" si="7"/>
        <v>0</v>
      </c>
      <c r="BJ17" s="12" t="b">
        <f t="shared" si="7"/>
        <v>0</v>
      </c>
      <c r="BK17" s="12" t="b">
        <f t="shared" si="7"/>
        <v>0</v>
      </c>
      <c r="BL17" s="12" t="b">
        <f t="shared" si="7"/>
        <v>1</v>
      </c>
      <c r="BM17" s="12" t="b">
        <f t="shared" si="7"/>
        <v>1</v>
      </c>
      <c r="BN17" s="12" t="b">
        <f t="shared" si="7"/>
        <v>1</v>
      </c>
      <c r="BO17" s="12" t="b">
        <f t="shared" si="7"/>
        <v>1</v>
      </c>
      <c r="BP17" s="12" t="b">
        <f t="shared" si="7"/>
        <v>1</v>
      </c>
      <c r="BQ17" s="12" t="b">
        <f t="shared" si="7"/>
        <v>1</v>
      </c>
      <c r="BR17" s="12" t="b">
        <f t="shared" si="7"/>
        <v>1</v>
      </c>
      <c r="BS17" s="12" t="b">
        <f t="shared" si="7"/>
        <v>1</v>
      </c>
      <c r="BT17" s="12" t="b">
        <f t="shared" si="7"/>
        <v>1</v>
      </c>
      <c r="BU17" s="12" t="b">
        <f t="shared" si="7"/>
        <v>1</v>
      </c>
      <c r="BV17" s="12" t="b">
        <f t="shared" si="7"/>
        <v>1</v>
      </c>
      <c r="BW17" s="12" t="b">
        <f t="shared" si="7"/>
        <v>1</v>
      </c>
      <c r="BX17" s="12" t="b">
        <f t="shared" si="7"/>
        <v>1</v>
      </c>
      <c r="BY17" s="12" t="b">
        <f t="shared" si="7"/>
        <v>1</v>
      </c>
      <c r="BZ17" s="12" t="b">
        <f t="shared" si="7"/>
        <v>1</v>
      </c>
      <c r="CA17" s="12" t="b">
        <f t="shared" si="7"/>
        <v>1</v>
      </c>
      <c r="CB17" s="12" t="b">
        <f t="shared" si="7"/>
        <v>1</v>
      </c>
      <c r="CC17" s="12" t="b">
        <f t="shared" si="7"/>
        <v>1</v>
      </c>
      <c r="CD17" s="12" t="b">
        <f t="shared" si="7"/>
        <v>1</v>
      </c>
      <c r="CE17" s="12" t="b">
        <f t="shared" si="7"/>
        <v>1</v>
      </c>
      <c r="CF17" s="12" t="b">
        <f t="shared" si="7"/>
        <v>1</v>
      </c>
      <c r="CG17" s="12" t="b">
        <f t="shared" si="7"/>
        <v>1</v>
      </c>
      <c r="CH17" s="12" t="b">
        <f t="shared" si="7"/>
        <v>1</v>
      </c>
      <c r="CI17" s="12" t="b">
        <f t="shared" si="7"/>
        <v>1</v>
      </c>
      <c r="CJ17" s="12" t="b">
        <f t="shared" si="7"/>
        <v>1</v>
      </c>
      <c r="CK17" s="12" t="b">
        <f t="shared" si="7"/>
        <v>1</v>
      </c>
      <c r="CL17" s="12" t="b">
        <f t="shared" si="7"/>
        <v>1</v>
      </c>
      <c r="CM17" s="12" t="b">
        <f t="shared" si="7"/>
        <v>1</v>
      </c>
      <c r="CN17" s="12" t="b">
        <f t="shared" si="7"/>
        <v>1</v>
      </c>
      <c r="CO17" s="12" t="b">
        <f t="shared" si="7"/>
        <v>1</v>
      </c>
      <c r="CP17" s="12" t="b">
        <f t="shared" si="7"/>
        <v>1</v>
      </c>
      <c r="CQ17" s="12" t="b">
        <f t="shared" si="7"/>
        <v>1</v>
      </c>
      <c r="CR17" s="12" t="b">
        <f t="shared" si="7"/>
        <v>1</v>
      </c>
      <c r="CS17" s="12" t="b">
        <f t="shared" si="7"/>
        <v>1</v>
      </c>
      <c r="CT17" s="12" t="b">
        <f t="shared" si="7"/>
        <v>1</v>
      </c>
      <c r="CU17" s="12" t="b">
        <f t="shared" si="7"/>
        <v>1</v>
      </c>
      <c r="CV17" s="12" t="b">
        <f t="shared" si="7"/>
        <v>1</v>
      </c>
      <c r="CW17" s="12" t="b">
        <f t="shared" si="7"/>
        <v>1</v>
      </c>
      <c r="CX17" s="12" t="b">
        <f t="shared" si="7"/>
        <v>1</v>
      </c>
      <c r="CY17" s="12" t="b">
        <f t="shared" si="7"/>
        <v>1</v>
      </c>
      <c r="CZ17" s="12" t="b">
        <f t="shared" si="7"/>
        <v>1</v>
      </c>
      <c r="DA17" s="12" t="b">
        <f t="shared" si="7"/>
        <v>1</v>
      </c>
      <c r="DB17" s="12" t="b">
        <f t="shared" si="7"/>
        <v>1</v>
      </c>
      <c r="DC17" s="12" t="b">
        <f t="shared" si="7"/>
        <v>1</v>
      </c>
      <c r="DD17" s="12" t="b">
        <f t="shared" si="7"/>
        <v>1</v>
      </c>
      <c r="DE17" s="12" t="b">
        <f t="shared" si="7"/>
        <v>1</v>
      </c>
      <c r="DF17" s="12" t="b">
        <f t="shared" si="7"/>
        <v>1</v>
      </c>
    </row>
    <row r="18">
      <c r="A18" s="1" t="s">
        <v>1075</v>
      </c>
      <c r="B18" s="2">
        <v>11.0</v>
      </c>
      <c r="C18" s="3">
        <f t="shared" si="2"/>
        <v>2</v>
      </c>
      <c r="D18" s="3">
        <f t="shared" si="3"/>
        <v>1</v>
      </c>
      <c r="E18" s="3">
        <f>IFERROR(__xludf.DUMMYFUNCTION("SPLIT(A18,"" "")"),63.0)</f>
        <v>63</v>
      </c>
      <c r="F18" s="3">
        <f>IFERROR(__xludf.DUMMYFUNCTION("""COMPUTED_VALUE"""),29.0)</f>
        <v>29</v>
      </c>
      <c r="G18" s="3">
        <f>IFERROR(__xludf.DUMMYFUNCTION("""COMPUTED_VALUE"""),16.0)</f>
        <v>16</v>
      </c>
      <c r="H18" s="3">
        <f>IFERROR(__xludf.DUMMYFUNCTION("""COMPUTED_VALUE"""),71.0)</f>
        <v>71</v>
      </c>
      <c r="I18" s="3">
        <f>IFERROR(__xludf.DUMMYFUNCTION("""COMPUTED_VALUE"""),45.0)</f>
        <v>45</v>
      </c>
      <c r="K18" s="3" t="str">
        <f>IF(K17,SUMOFUNMARKED(E17:I21,$K$6)*LASTCALLED($K$6),)</f>
        <v/>
      </c>
      <c r="L18" s="3" t="str">
        <f t="shared" ref="L18:DF18" si="8">IF(AND(L17,NOT(K17)),SUMOFUNMARKED($E17:$I21,$K$6:L$6)*LASTCALLED($K$6:L$6),)</f>
        <v/>
      </c>
      <c r="M18" s="3" t="str">
        <f t="shared" si="8"/>
        <v/>
      </c>
      <c r="N18" s="3" t="str">
        <f t="shared" si="8"/>
        <v/>
      </c>
      <c r="O18" s="3" t="str">
        <f t="shared" si="8"/>
        <v/>
      </c>
      <c r="P18" s="3" t="str">
        <f t="shared" si="8"/>
        <v/>
      </c>
      <c r="Q18" s="3" t="str">
        <f t="shared" si="8"/>
        <v/>
      </c>
      <c r="R18" s="3" t="str">
        <f t="shared" si="8"/>
        <v/>
      </c>
      <c r="S18" s="3" t="str">
        <f t="shared" si="8"/>
        <v/>
      </c>
      <c r="T18" s="3" t="str">
        <f t="shared" si="8"/>
        <v/>
      </c>
      <c r="U18" s="3" t="str">
        <f t="shared" si="8"/>
        <v/>
      </c>
      <c r="V18" s="3" t="str">
        <f t="shared" si="8"/>
        <v/>
      </c>
      <c r="W18" s="3" t="str">
        <f t="shared" si="8"/>
        <v/>
      </c>
      <c r="X18" s="3" t="str">
        <f t="shared" si="8"/>
        <v/>
      </c>
      <c r="Y18" s="3" t="str">
        <f t="shared" si="8"/>
        <v/>
      </c>
      <c r="Z18" s="3" t="str">
        <f t="shared" si="8"/>
        <v/>
      </c>
      <c r="AA18" s="3" t="str">
        <f t="shared" si="8"/>
        <v/>
      </c>
      <c r="AB18" s="3" t="str">
        <f t="shared" si="8"/>
        <v/>
      </c>
      <c r="AC18" s="3" t="str">
        <f t="shared" si="8"/>
        <v/>
      </c>
      <c r="AD18" s="3" t="str">
        <f t="shared" si="8"/>
        <v/>
      </c>
      <c r="AE18" s="3" t="str">
        <f t="shared" si="8"/>
        <v/>
      </c>
      <c r="AF18" s="3" t="str">
        <f t="shared" si="8"/>
        <v/>
      </c>
      <c r="AG18" s="3" t="str">
        <f t="shared" si="8"/>
        <v/>
      </c>
      <c r="AH18" s="3" t="str">
        <f t="shared" si="8"/>
        <v/>
      </c>
      <c r="AI18" s="3" t="str">
        <f t="shared" si="8"/>
        <v/>
      </c>
      <c r="AJ18" s="3" t="str">
        <f t="shared" si="8"/>
        <v/>
      </c>
      <c r="AK18" s="3" t="str">
        <f t="shared" si="8"/>
        <v/>
      </c>
      <c r="AL18" s="3" t="str">
        <f t="shared" si="8"/>
        <v/>
      </c>
      <c r="AM18" s="3" t="str">
        <f t="shared" si="8"/>
        <v/>
      </c>
      <c r="AN18" s="3" t="str">
        <f t="shared" si="8"/>
        <v/>
      </c>
      <c r="AO18" s="3" t="str">
        <f t="shared" si="8"/>
        <v/>
      </c>
      <c r="AP18" s="3" t="str">
        <f t="shared" si="8"/>
        <v/>
      </c>
      <c r="AQ18" s="3" t="str">
        <f t="shared" si="8"/>
        <v/>
      </c>
      <c r="AR18" s="3" t="str">
        <f t="shared" si="8"/>
        <v/>
      </c>
      <c r="AS18" s="3" t="str">
        <f t="shared" si="8"/>
        <v/>
      </c>
      <c r="AT18" s="3" t="str">
        <f t="shared" si="8"/>
        <v/>
      </c>
      <c r="AU18" s="3" t="str">
        <f t="shared" si="8"/>
        <v/>
      </c>
      <c r="AV18" s="3" t="str">
        <f t="shared" si="8"/>
        <v/>
      </c>
      <c r="AW18" s="3" t="str">
        <f t="shared" si="8"/>
        <v/>
      </c>
      <c r="AX18" s="3" t="str">
        <f t="shared" si="8"/>
        <v/>
      </c>
      <c r="AY18" s="3" t="str">
        <f t="shared" si="8"/>
        <v/>
      </c>
      <c r="AZ18" s="3" t="str">
        <f t="shared" si="8"/>
        <v/>
      </c>
      <c r="BA18" s="3" t="str">
        <f t="shared" si="8"/>
        <v/>
      </c>
      <c r="BB18" s="3" t="str">
        <f t="shared" si="8"/>
        <v/>
      </c>
      <c r="BC18" s="3" t="str">
        <f t="shared" si="8"/>
        <v/>
      </c>
      <c r="BD18" s="3" t="str">
        <f t="shared" si="8"/>
        <v/>
      </c>
      <c r="BE18" s="3" t="str">
        <f t="shared" si="8"/>
        <v/>
      </c>
      <c r="BF18" s="3" t="str">
        <f t="shared" si="8"/>
        <v/>
      </c>
      <c r="BG18" s="3" t="str">
        <f t="shared" si="8"/>
        <v/>
      </c>
      <c r="BH18" s="3" t="str">
        <f t="shared" si="8"/>
        <v/>
      </c>
      <c r="BI18" s="3" t="str">
        <f t="shared" si="8"/>
        <v/>
      </c>
      <c r="BJ18" s="3" t="str">
        <f t="shared" si="8"/>
        <v/>
      </c>
      <c r="BK18" s="3" t="str">
        <f t="shared" si="8"/>
        <v/>
      </c>
      <c r="BL18" s="3">
        <f t="shared" si="8"/>
        <v>29696</v>
      </c>
      <c r="BM18" s="3" t="str">
        <f t="shared" si="8"/>
        <v/>
      </c>
      <c r="BN18" s="3" t="str">
        <f t="shared" si="8"/>
        <v/>
      </c>
      <c r="BO18" s="3" t="str">
        <f t="shared" si="8"/>
        <v/>
      </c>
      <c r="BP18" s="3" t="str">
        <f t="shared" si="8"/>
        <v/>
      </c>
      <c r="BQ18" s="3" t="str">
        <f t="shared" si="8"/>
        <v/>
      </c>
      <c r="BR18" s="3" t="str">
        <f t="shared" si="8"/>
        <v/>
      </c>
      <c r="BS18" s="3" t="str">
        <f t="shared" si="8"/>
        <v/>
      </c>
      <c r="BT18" s="3" t="str">
        <f t="shared" si="8"/>
        <v/>
      </c>
      <c r="BU18" s="3" t="str">
        <f t="shared" si="8"/>
        <v/>
      </c>
      <c r="BV18" s="3" t="str">
        <f t="shared" si="8"/>
        <v/>
      </c>
      <c r="BW18" s="3" t="str">
        <f t="shared" si="8"/>
        <v/>
      </c>
      <c r="BX18" s="3" t="str">
        <f t="shared" si="8"/>
        <v/>
      </c>
      <c r="BY18" s="3" t="str">
        <f t="shared" si="8"/>
        <v/>
      </c>
      <c r="BZ18" s="3" t="str">
        <f t="shared" si="8"/>
        <v/>
      </c>
      <c r="CA18" s="3" t="str">
        <f t="shared" si="8"/>
        <v/>
      </c>
      <c r="CB18" s="3" t="str">
        <f t="shared" si="8"/>
        <v/>
      </c>
      <c r="CC18" s="3" t="str">
        <f t="shared" si="8"/>
        <v/>
      </c>
      <c r="CD18" s="3" t="str">
        <f t="shared" si="8"/>
        <v/>
      </c>
      <c r="CE18" s="3" t="str">
        <f t="shared" si="8"/>
        <v/>
      </c>
      <c r="CF18" s="3" t="str">
        <f t="shared" si="8"/>
        <v/>
      </c>
      <c r="CG18" s="3" t="str">
        <f t="shared" si="8"/>
        <v/>
      </c>
      <c r="CH18" s="3" t="str">
        <f t="shared" si="8"/>
        <v/>
      </c>
      <c r="CI18" s="3" t="str">
        <f t="shared" si="8"/>
        <v/>
      </c>
      <c r="CJ18" s="3" t="str">
        <f t="shared" si="8"/>
        <v/>
      </c>
      <c r="CK18" s="3" t="str">
        <f t="shared" si="8"/>
        <v/>
      </c>
      <c r="CL18" s="3" t="str">
        <f t="shared" si="8"/>
        <v/>
      </c>
      <c r="CM18" s="3" t="str">
        <f t="shared" si="8"/>
        <v/>
      </c>
      <c r="CN18" s="3" t="str">
        <f t="shared" si="8"/>
        <v/>
      </c>
      <c r="CO18" s="3" t="str">
        <f t="shared" si="8"/>
        <v/>
      </c>
      <c r="CP18" s="3" t="str">
        <f t="shared" si="8"/>
        <v/>
      </c>
      <c r="CQ18" s="3" t="str">
        <f t="shared" si="8"/>
        <v/>
      </c>
      <c r="CR18" s="3" t="str">
        <f t="shared" si="8"/>
        <v/>
      </c>
      <c r="CS18" s="3" t="str">
        <f t="shared" si="8"/>
        <v/>
      </c>
      <c r="CT18" s="3" t="str">
        <f t="shared" si="8"/>
        <v/>
      </c>
      <c r="CU18" s="3" t="str">
        <f t="shared" si="8"/>
        <v/>
      </c>
      <c r="CV18" s="3" t="str">
        <f t="shared" si="8"/>
        <v/>
      </c>
      <c r="CW18" s="3" t="str">
        <f t="shared" si="8"/>
        <v/>
      </c>
      <c r="CX18" s="3" t="str">
        <f t="shared" si="8"/>
        <v/>
      </c>
      <c r="CY18" s="3" t="str">
        <f t="shared" si="8"/>
        <v/>
      </c>
      <c r="CZ18" s="3" t="str">
        <f t="shared" si="8"/>
        <v/>
      </c>
      <c r="DA18" s="3" t="str">
        <f t="shared" si="8"/>
        <v/>
      </c>
      <c r="DB18" s="3" t="str">
        <f t="shared" si="8"/>
        <v/>
      </c>
      <c r="DC18" s="3" t="str">
        <f t="shared" si="8"/>
        <v/>
      </c>
      <c r="DD18" s="3" t="str">
        <f t="shared" si="8"/>
        <v/>
      </c>
      <c r="DE18" s="3" t="str">
        <f t="shared" si="8"/>
        <v/>
      </c>
      <c r="DF18" s="3" t="str">
        <f t="shared" si="8"/>
        <v/>
      </c>
    </row>
    <row r="19">
      <c r="A19" s="1" t="s">
        <v>1076</v>
      </c>
      <c r="B19" s="2">
        <v>12.0</v>
      </c>
      <c r="C19" s="3">
        <f t="shared" si="2"/>
        <v>2</v>
      </c>
      <c r="D19" s="3">
        <f t="shared" si="3"/>
        <v>2</v>
      </c>
      <c r="E19" s="3">
        <f>IFERROR(__xludf.DUMMYFUNCTION("SPLIT(A19,"" "")"),43.0)</f>
        <v>43</v>
      </c>
      <c r="F19" s="3">
        <f>IFERROR(__xludf.DUMMYFUNCTION("""COMPUTED_VALUE"""),7.0)</f>
        <v>7</v>
      </c>
      <c r="G19" s="3">
        <f>IFERROR(__xludf.DUMMYFUNCTION("""COMPUTED_VALUE"""),26.0)</f>
        <v>26</v>
      </c>
      <c r="H19" s="3">
        <f>IFERROR(__xludf.DUMMYFUNCTION("""COMPUTED_VALUE"""),0.0)</f>
        <v>0</v>
      </c>
      <c r="I19" s="3">
        <f>IFERROR(__xludf.DUMMYFUNCTION("""COMPUTED_VALUE"""),62.0)</f>
        <v>62</v>
      </c>
      <c r="K19" s="13"/>
    </row>
    <row r="20">
      <c r="A20" s="1" t="s">
        <v>1077</v>
      </c>
      <c r="B20" s="2">
        <v>13.0</v>
      </c>
      <c r="C20" s="3">
        <f t="shared" si="2"/>
        <v>2</v>
      </c>
      <c r="D20" s="3">
        <f t="shared" si="3"/>
        <v>3</v>
      </c>
      <c r="E20" s="3">
        <f>IFERROR(__xludf.DUMMYFUNCTION("SPLIT(A20,"" "")"),24.0)</f>
        <v>24</v>
      </c>
      <c r="F20" s="3">
        <f>IFERROR(__xludf.DUMMYFUNCTION("""COMPUTED_VALUE"""),75.0)</f>
        <v>75</v>
      </c>
      <c r="G20" s="3">
        <f>IFERROR(__xludf.DUMMYFUNCTION("""COMPUTED_VALUE"""),9.0)</f>
        <v>9</v>
      </c>
      <c r="H20" s="3">
        <f>IFERROR(__xludf.DUMMYFUNCTION("""COMPUTED_VALUE"""),87.0)</f>
        <v>87</v>
      </c>
      <c r="I20" s="3">
        <f>IFERROR(__xludf.DUMMYFUNCTION("""COMPUTED_VALUE"""),55.0)</f>
        <v>55</v>
      </c>
    </row>
    <row r="21">
      <c r="A21" s="1" t="s">
        <v>1078</v>
      </c>
      <c r="B21" s="2">
        <v>14.0</v>
      </c>
      <c r="C21" s="3">
        <f t="shared" si="2"/>
        <v>2</v>
      </c>
      <c r="D21" s="3">
        <f t="shared" si="3"/>
        <v>4</v>
      </c>
      <c r="E21" s="3">
        <f>IFERROR(__xludf.DUMMYFUNCTION("SPLIT(A21,"" "")"),88.0)</f>
        <v>88</v>
      </c>
      <c r="F21" s="3">
        <f>IFERROR(__xludf.DUMMYFUNCTION("""COMPUTED_VALUE"""),10.0)</f>
        <v>10</v>
      </c>
      <c r="G21" s="3">
        <f>IFERROR(__xludf.DUMMYFUNCTION("""COMPUTED_VALUE"""),11.0)</f>
        <v>11</v>
      </c>
      <c r="H21" s="3">
        <f>IFERROR(__xludf.DUMMYFUNCTION("""COMPUTED_VALUE"""),47.0)</f>
        <v>47</v>
      </c>
      <c r="I21" s="3">
        <f>IFERROR(__xludf.DUMMYFUNCTION("""COMPUTED_VALUE"""),4.0)</f>
        <v>4</v>
      </c>
    </row>
    <row r="22">
      <c r="A22" s="1" t="s">
        <v>1079</v>
      </c>
      <c r="B22" s="2">
        <v>15.0</v>
      </c>
      <c r="C22" s="3">
        <f t="shared" si="2"/>
        <v>3</v>
      </c>
      <c r="D22" s="3">
        <f t="shared" si="3"/>
        <v>0</v>
      </c>
      <c r="E22" s="3">
        <f>IFERROR(__xludf.DUMMYFUNCTION("SPLIT(A22,"" "")"),5.0)</f>
        <v>5</v>
      </c>
      <c r="F22" s="3">
        <f>IFERROR(__xludf.DUMMYFUNCTION("""COMPUTED_VALUE"""),31.0)</f>
        <v>31</v>
      </c>
      <c r="G22" s="3">
        <f>IFERROR(__xludf.DUMMYFUNCTION("""COMPUTED_VALUE"""),99.0)</f>
        <v>99</v>
      </c>
      <c r="H22" s="3">
        <f>IFERROR(__xludf.DUMMYFUNCTION("""COMPUTED_VALUE"""),96.0)</f>
        <v>96</v>
      </c>
      <c r="I22" s="3">
        <f>IFERROR(__xludf.DUMMYFUNCTION("""COMPUTED_VALUE"""),16.0)</f>
        <v>16</v>
      </c>
      <c r="K22" s="12" t="b">
        <f>BINGO(E22:I26,$K$6)</f>
        <v>0</v>
      </c>
      <c r="L22" s="12" t="b">
        <f t="shared" ref="L22:DF22" si="9">OR(K22, BINGO($E22:$I26,$K$6:L$6))</f>
        <v>0</v>
      </c>
      <c r="M22" s="12" t="b">
        <f t="shared" si="9"/>
        <v>0</v>
      </c>
      <c r="N22" s="12" t="b">
        <f t="shared" si="9"/>
        <v>0</v>
      </c>
      <c r="O22" s="12" t="b">
        <f t="shared" si="9"/>
        <v>0</v>
      </c>
      <c r="P22" s="12" t="b">
        <f t="shared" si="9"/>
        <v>0</v>
      </c>
      <c r="Q22" s="12" t="b">
        <f t="shared" si="9"/>
        <v>0</v>
      </c>
      <c r="R22" s="12" t="b">
        <f t="shared" si="9"/>
        <v>0</v>
      </c>
      <c r="S22" s="12" t="b">
        <f t="shared" si="9"/>
        <v>0</v>
      </c>
      <c r="T22" s="12" t="b">
        <f t="shared" si="9"/>
        <v>0</v>
      </c>
      <c r="U22" s="12" t="b">
        <f t="shared" si="9"/>
        <v>0</v>
      </c>
      <c r="V22" s="12" t="b">
        <f t="shared" si="9"/>
        <v>0</v>
      </c>
      <c r="W22" s="12" t="b">
        <f t="shared" si="9"/>
        <v>0</v>
      </c>
      <c r="X22" s="12" t="b">
        <f t="shared" si="9"/>
        <v>0</v>
      </c>
      <c r="Y22" s="12" t="b">
        <f t="shared" si="9"/>
        <v>0</v>
      </c>
      <c r="Z22" s="12" t="b">
        <f t="shared" si="9"/>
        <v>0</v>
      </c>
      <c r="AA22" s="12" t="b">
        <f t="shared" si="9"/>
        <v>0</v>
      </c>
      <c r="AB22" s="12" t="b">
        <f t="shared" si="9"/>
        <v>0</v>
      </c>
      <c r="AC22" s="12" t="b">
        <f t="shared" si="9"/>
        <v>0</v>
      </c>
      <c r="AD22" s="12" t="b">
        <f t="shared" si="9"/>
        <v>0</v>
      </c>
      <c r="AE22" s="12" t="b">
        <f t="shared" si="9"/>
        <v>0</v>
      </c>
      <c r="AF22" s="12" t="b">
        <f t="shared" si="9"/>
        <v>0</v>
      </c>
      <c r="AG22" s="12" t="b">
        <f t="shared" si="9"/>
        <v>0</v>
      </c>
      <c r="AH22" s="12" t="b">
        <f t="shared" si="9"/>
        <v>0</v>
      </c>
      <c r="AI22" s="12" t="b">
        <f t="shared" si="9"/>
        <v>0</v>
      </c>
      <c r="AJ22" s="12" t="b">
        <f t="shared" si="9"/>
        <v>0</v>
      </c>
      <c r="AK22" s="12" t="b">
        <f t="shared" si="9"/>
        <v>0</v>
      </c>
      <c r="AL22" s="12" t="b">
        <f t="shared" si="9"/>
        <v>0</v>
      </c>
      <c r="AM22" s="12" t="b">
        <f t="shared" si="9"/>
        <v>0</v>
      </c>
      <c r="AN22" s="12" t="b">
        <f t="shared" si="9"/>
        <v>0</v>
      </c>
      <c r="AO22" s="12" t="b">
        <f t="shared" si="9"/>
        <v>0</v>
      </c>
      <c r="AP22" s="12" t="b">
        <f t="shared" si="9"/>
        <v>0</v>
      </c>
      <c r="AQ22" s="12" t="b">
        <f t="shared" si="9"/>
        <v>0</v>
      </c>
      <c r="AR22" s="12" t="b">
        <f t="shared" si="9"/>
        <v>0</v>
      </c>
      <c r="AS22" s="12" t="b">
        <f t="shared" si="9"/>
        <v>0</v>
      </c>
      <c r="AT22" s="12" t="b">
        <f t="shared" si="9"/>
        <v>0</v>
      </c>
      <c r="AU22" s="12" t="b">
        <f t="shared" si="9"/>
        <v>0</v>
      </c>
      <c r="AV22" s="12" t="b">
        <f t="shared" si="9"/>
        <v>0</v>
      </c>
      <c r="AW22" s="12" t="b">
        <f t="shared" si="9"/>
        <v>0</v>
      </c>
      <c r="AX22" s="12" t="b">
        <f t="shared" si="9"/>
        <v>0</v>
      </c>
      <c r="AY22" s="12" t="b">
        <f t="shared" si="9"/>
        <v>0</v>
      </c>
      <c r="AZ22" s="12" t="b">
        <f t="shared" si="9"/>
        <v>0</v>
      </c>
      <c r="BA22" s="12" t="b">
        <f t="shared" si="9"/>
        <v>0</v>
      </c>
      <c r="BB22" s="12" t="b">
        <f t="shared" si="9"/>
        <v>0</v>
      </c>
      <c r="BC22" s="12" t="b">
        <f t="shared" si="9"/>
        <v>0</v>
      </c>
      <c r="BD22" s="12" t="b">
        <f t="shared" si="9"/>
        <v>0</v>
      </c>
      <c r="BE22" s="12" t="b">
        <f t="shared" si="9"/>
        <v>0</v>
      </c>
      <c r="BF22" s="12" t="b">
        <f t="shared" si="9"/>
        <v>0</v>
      </c>
      <c r="BG22" s="12" t="b">
        <f t="shared" si="9"/>
        <v>0</v>
      </c>
      <c r="BH22" s="12" t="b">
        <f t="shared" si="9"/>
        <v>0</v>
      </c>
      <c r="BI22" s="12" t="b">
        <f t="shared" si="9"/>
        <v>0</v>
      </c>
      <c r="BJ22" s="12" t="b">
        <f t="shared" si="9"/>
        <v>1</v>
      </c>
      <c r="BK22" s="12" t="b">
        <f t="shared" si="9"/>
        <v>1</v>
      </c>
      <c r="BL22" s="12" t="b">
        <f t="shared" si="9"/>
        <v>1</v>
      </c>
      <c r="BM22" s="12" t="b">
        <f t="shared" si="9"/>
        <v>1</v>
      </c>
      <c r="BN22" s="12" t="b">
        <f t="shared" si="9"/>
        <v>1</v>
      </c>
      <c r="BO22" s="12" t="b">
        <f t="shared" si="9"/>
        <v>1</v>
      </c>
      <c r="BP22" s="12" t="b">
        <f t="shared" si="9"/>
        <v>1</v>
      </c>
      <c r="BQ22" s="12" t="b">
        <f t="shared" si="9"/>
        <v>1</v>
      </c>
      <c r="BR22" s="12" t="b">
        <f t="shared" si="9"/>
        <v>1</v>
      </c>
      <c r="BS22" s="12" t="b">
        <f t="shared" si="9"/>
        <v>1</v>
      </c>
      <c r="BT22" s="12" t="b">
        <f t="shared" si="9"/>
        <v>1</v>
      </c>
      <c r="BU22" s="12" t="b">
        <f t="shared" si="9"/>
        <v>1</v>
      </c>
      <c r="BV22" s="12" t="b">
        <f t="shared" si="9"/>
        <v>1</v>
      </c>
      <c r="BW22" s="12" t="b">
        <f t="shared" si="9"/>
        <v>1</v>
      </c>
      <c r="BX22" s="12" t="b">
        <f t="shared" si="9"/>
        <v>1</v>
      </c>
      <c r="BY22" s="12" t="b">
        <f t="shared" si="9"/>
        <v>1</v>
      </c>
      <c r="BZ22" s="12" t="b">
        <f t="shared" si="9"/>
        <v>1</v>
      </c>
      <c r="CA22" s="12" t="b">
        <f t="shared" si="9"/>
        <v>1</v>
      </c>
      <c r="CB22" s="12" t="b">
        <f t="shared" si="9"/>
        <v>1</v>
      </c>
      <c r="CC22" s="12" t="b">
        <f t="shared" si="9"/>
        <v>1</v>
      </c>
      <c r="CD22" s="12" t="b">
        <f t="shared" si="9"/>
        <v>1</v>
      </c>
      <c r="CE22" s="12" t="b">
        <f t="shared" si="9"/>
        <v>1</v>
      </c>
      <c r="CF22" s="12" t="b">
        <f t="shared" si="9"/>
        <v>1</v>
      </c>
      <c r="CG22" s="12" t="b">
        <f t="shared" si="9"/>
        <v>1</v>
      </c>
      <c r="CH22" s="12" t="b">
        <f t="shared" si="9"/>
        <v>1</v>
      </c>
      <c r="CI22" s="12" t="b">
        <f t="shared" si="9"/>
        <v>1</v>
      </c>
      <c r="CJ22" s="12" t="b">
        <f t="shared" si="9"/>
        <v>1</v>
      </c>
      <c r="CK22" s="12" t="b">
        <f t="shared" si="9"/>
        <v>1</v>
      </c>
      <c r="CL22" s="12" t="b">
        <f t="shared" si="9"/>
        <v>1</v>
      </c>
      <c r="CM22" s="12" t="b">
        <f t="shared" si="9"/>
        <v>1</v>
      </c>
      <c r="CN22" s="12" t="b">
        <f t="shared" si="9"/>
        <v>1</v>
      </c>
      <c r="CO22" s="12" t="b">
        <f t="shared" si="9"/>
        <v>1</v>
      </c>
      <c r="CP22" s="12" t="b">
        <f t="shared" si="9"/>
        <v>1</v>
      </c>
      <c r="CQ22" s="12" t="b">
        <f t="shared" si="9"/>
        <v>1</v>
      </c>
      <c r="CR22" s="12" t="b">
        <f t="shared" si="9"/>
        <v>1</v>
      </c>
      <c r="CS22" s="12" t="b">
        <f t="shared" si="9"/>
        <v>1</v>
      </c>
      <c r="CT22" s="12" t="b">
        <f t="shared" si="9"/>
        <v>1</v>
      </c>
      <c r="CU22" s="12" t="b">
        <f t="shared" si="9"/>
        <v>1</v>
      </c>
      <c r="CV22" s="12" t="b">
        <f t="shared" si="9"/>
        <v>1</v>
      </c>
      <c r="CW22" s="12" t="b">
        <f t="shared" si="9"/>
        <v>1</v>
      </c>
      <c r="CX22" s="12" t="b">
        <f t="shared" si="9"/>
        <v>1</v>
      </c>
      <c r="CY22" s="12" t="b">
        <f t="shared" si="9"/>
        <v>1</v>
      </c>
      <c r="CZ22" s="12" t="b">
        <f t="shared" si="9"/>
        <v>1</v>
      </c>
      <c r="DA22" s="12" t="b">
        <f t="shared" si="9"/>
        <v>1</v>
      </c>
      <c r="DB22" s="12" t="b">
        <f t="shared" si="9"/>
        <v>1</v>
      </c>
      <c r="DC22" s="12" t="b">
        <f t="shared" si="9"/>
        <v>1</v>
      </c>
      <c r="DD22" s="12" t="b">
        <f t="shared" si="9"/>
        <v>1</v>
      </c>
      <c r="DE22" s="12" t="b">
        <f t="shared" si="9"/>
        <v>1</v>
      </c>
      <c r="DF22" s="12" t="b">
        <f t="shared" si="9"/>
        <v>1</v>
      </c>
    </row>
    <row r="23">
      <c r="A23" s="1" t="s">
        <v>1080</v>
      </c>
      <c r="B23" s="2">
        <v>16.0</v>
      </c>
      <c r="C23" s="3">
        <f t="shared" si="2"/>
        <v>3</v>
      </c>
      <c r="D23" s="3">
        <f t="shared" si="3"/>
        <v>1</v>
      </c>
      <c r="E23" s="3">
        <f>IFERROR(__xludf.DUMMYFUNCTION("SPLIT(A23,"" "")"),61.0)</f>
        <v>61</v>
      </c>
      <c r="F23" s="3">
        <f>IFERROR(__xludf.DUMMYFUNCTION("""COMPUTED_VALUE"""),37.0)</f>
        <v>37</v>
      </c>
      <c r="G23" s="3">
        <f>IFERROR(__xludf.DUMMYFUNCTION("""COMPUTED_VALUE"""),91.0)</f>
        <v>91</v>
      </c>
      <c r="H23" s="3">
        <f>IFERROR(__xludf.DUMMYFUNCTION("""COMPUTED_VALUE"""),92.0)</f>
        <v>92</v>
      </c>
      <c r="I23" s="3">
        <f>IFERROR(__xludf.DUMMYFUNCTION("""COMPUTED_VALUE"""),23.0)</f>
        <v>23</v>
      </c>
      <c r="K23" s="3" t="str">
        <f>IF(K22,SUMOFUNMARKED(E22:I26,$K$6)*LASTCALLED($K$6),)</f>
        <v/>
      </c>
      <c r="L23" s="3" t="str">
        <f t="shared" ref="L23:DF23" si="10">IF(AND(L22,NOT(K22)),SUMOFUNMARKED($E22:$I26,$K$6:L$6)*LASTCALLED($K$6:L$6),)</f>
        <v/>
      </c>
      <c r="M23" s="3" t="str">
        <f t="shared" si="10"/>
        <v/>
      </c>
      <c r="N23" s="3" t="str">
        <f t="shared" si="10"/>
        <v/>
      </c>
      <c r="O23" s="3" t="str">
        <f t="shared" si="10"/>
        <v/>
      </c>
      <c r="P23" s="3" t="str">
        <f t="shared" si="10"/>
        <v/>
      </c>
      <c r="Q23" s="3" t="str">
        <f t="shared" si="10"/>
        <v/>
      </c>
      <c r="R23" s="3" t="str">
        <f t="shared" si="10"/>
        <v/>
      </c>
      <c r="S23" s="3" t="str">
        <f t="shared" si="10"/>
        <v/>
      </c>
      <c r="T23" s="3" t="str">
        <f t="shared" si="10"/>
        <v/>
      </c>
      <c r="U23" s="3" t="str">
        <f t="shared" si="10"/>
        <v/>
      </c>
      <c r="V23" s="3" t="str">
        <f t="shared" si="10"/>
        <v/>
      </c>
      <c r="W23" s="3" t="str">
        <f t="shared" si="10"/>
        <v/>
      </c>
      <c r="X23" s="3" t="str">
        <f t="shared" si="10"/>
        <v/>
      </c>
      <c r="Y23" s="3" t="str">
        <f t="shared" si="10"/>
        <v/>
      </c>
      <c r="Z23" s="3" t="str">
        <f t="shared" si="10"/>
        <v/>
      </c>
      <c r="AA23" s="3" t="str">
        <f t="shared" si="10"/>
        <v/>
      </c>
      <c r="AB23" s="3" t="str">
        <f t="shared" si="10"/>
        <v/>
      </c>
      <c r="AC23" s="3" t="str">
        <f t="shared" si="10"/>
        <v/>
      </c>
      <c r="AD23" s="3" t="str">
        <f t="shared" si="10"/>
        <v/>
      </c>
      <c r="AE23" s="3" t="str">
        <f t="shared" si="10"/>
        <v/>
      </c>
      <c r="AF23" s="3" t="str">
        <f t="shared" si="10"/>
        <v/>
      </c>
      <c r="AG23" s="3" t="str">
        <f t="shared" si="10"/>
        <v/>
      </c>
      <c r="AH23" s="3" t="str">
        <f t="shared" si="10"/>
        <v/>
      </c>
      <c r="AI23" s="3" t="str">
        <f t="shared" si="10"/>
        <v/>
      </c>
      <c r="AJ23" s="3" t="str">
        <f t="shared" si="10"/>
        <v/>
      </c>
      <c r="AK23" s="3" t="str">
        <f t="shared" si="10"/>
        <v/>
      </c>
      <c r="AL23" s="3" t="str">
        <f t="shared" si="10"/>
        <v/>
      </c>
      <c r="AM23" s="3" t="str">
        <f t="shared" si="10"/>
        <v/>
      </c>
      <c r="AN23" s="3" t="str">
        <f t="shared" si="10"/>
        <v/>
      </c>
      <c r="AO23" s="3" t="str">
        <f t="shared" si="10"/>
        <v/>
      </c>
      <c r="AP23" s="3" t="str">
        <f t="shared" si="10"/>
        <v/>
      </c>
      <c r="AQ23" s="3" t="str">
        <f t="shared" si="10"/>
        <v/>
      </c>
      <c r="AR23" s="3" t="str">
        <f t="shared" si="10"/>
        <v/>
      </c>
      <c r="AS23" s="3" t="str">
        <f t="shared" si="10"/>
        <v/>
      </c>
      <c r="AT23" s="3" t="str">
        <f t="shared" si="10"/>
        <v/>
      </c>
      <c r="AU23" s="3" t="str">
        <f t="shared" si="10"/>
        <v/>
      </c>
      <c r="AV23" s="3" t="str">
        <f t="shared" si="10"/>
        <v/>
      </c>
      <c r="AW23" s="3" t="str">
        <f t="shared" si="10"/>
        <v/>
      </c>
      <c r="AX23" s="3" t="str">
        <f t="shared" si="10"/>
        <v/>
      </c>
      <c r="AY23" s="3" t="str">
        <f t="shared" si="10"/>
        <v/>
      </c>
      <c r="AZ23" s="3" t="str">
        <f t="shared" si="10"/>
        <v/>
      </c>
      <c r="BA23" s="3" t="str">
        <f t="shared" si="10"/>
        <v/>
      </c>
      <c r="BB23" s="3" t="str">
        <f t="shared" si="10"/>
        <v/>
      </c>
      <c r="BC23" s="3" t="str">
        <f t="shared" si="10"/>
        <v/>
      </c>
      <c r="BD23" s="3" t="str">
        <f t="shared" si="10"/>
        <v/>
      </c>
      <c r="BE23" s="3" t="str">
        <f t="shared" si="10"/>
        <v/>
      </c>
      <c r="BF23" s="3" t="str">
        <f t="shared" si="10"/>
        <v/>
      </c>
      <c r="BG23" s="3" t="str">
        <f t="shared" si="10"/>
        <v/>
      </c>
      <c r="BH23" s="3" t="str">
        <f t="shared" si="10"/>
        <v/>
      </c>
      <c r="BI23" s="3" t="str">
        <f t="shared" si="10"/>
        <v/>
      </c>
      <c r="BJ23" s="3">
        <f t="shared" si="10"/>
        <v>14469</v>
      </c>
      <c r="BK23" s="3" t="str">
        <f t="shared" si="10"/>
        <v/>
      </c>
      <c r="BL23" s="3" t="str">
        <f t="shared" si="10"/>
        <v/>
      </c>
      <c r="BM23" s="3" t="str">
        <f t="shared" si="10"/>
        <v/>
      </c>
      <c r="BN23" s="3" t="str">
        <f t="shared" si="10"/>
        <v/>
      </c>
      <c r="BO23" s="3" t="str">
        <f t="shared" si="10"/>
        <v/>
      </c>
      <c r="BP23" s="3" t="str">
        <f t="shared" si="10"/>
        <v/>
      </c>
      <c r="BQ23" s="3" t="str">
        <f t="shared" si="10"/>
        <v/>
      </c>
      <c r="BR23" s="3" t="str">
        <f t="shared" si="10"/>
        <v/>
      </c>
      <c r="BS23" s="3" t="str">
        <f t="shared" si="10"/>
        <v/>
      </c>
      <c r="BT23" s="3" t="str">
        <f t="shared" si="10"/>
        <v/>
      </c>
      <c r="BU23" s="3" t="str">
        <f t="shared" si="10"/>
        <v/>
      </c>
      <c r="BV23" s="3" t="str">
        <f t="shared" si="10"/>
        <v/>
      </c>
      <c r="BW23" s="3" t="str">
        <f t="shared" si="10"/>
        <v/>
      </c>
      <c r="BX23" s="3" t="str">
        <f t="shared" si="10"/>
        <v/>
      </c>
      <c r="BY23" s="3" t="str">
        <f t="shared" si="10"/>
        <v/>
      </c>
      <c r="BZ23" s="3" t="str">
        <f t="shared" si="10"/>
        <v/>
      </c>
      <c r="CA23" s="3" t="str">
        <f t="shared" si="10"/>
        <v/>
      </c>
      <c r="CB23" s="3" t="str">
        <f t="shared" si="10"/>
        <v/>
      </c>
      <c r="CC23" s="3" t="str">
        <f t="shared" si="10"/>
        <v/>
      </c>
      <c r="CD23" s="3" t="str">
        <f t="shared" si="10"/>
        <v/>
      </c>
      <c r="CE23" s="3" t="str">
        <f t="shared" si="10"/>
        <v/>
      </c>
      <c r="CF23" s="3" t="str">
        <f t="shared" si="10"/>
        <v/>
      </c>
      <c r="CG23" s="3" t="str">
        <f t="shared" si="10"/>
        <v/>
      </c>
      <c r="CH23" s="3" t="str">
        <f t="shared" si="10"/>
        <v/>
      </c>
      <c r="CI23" s="3" t="str">
        <f t="shared" si="10"/>
        <v/>
      </c>
      <c r="CJ23" s="3" t="str">
        <f t="shared" si="10"/>
        <v/>
      </c>
      <c r="CK23" s="3" t="str">
        <f t="shared" si="10"/>
        <v/>
      </c>
      <c r="CL23" s="3" t="str">
        <f t="shared" si="10"/>
        <v/>
      </c>
      <c r="CM23" s="3" t="str">
        <f t="shared" si="10"/>
        <v/>
      </c>
      <c r="CN23" s="3" t="str">
        <f t="shared" si="10"/>
        <v/>
      </c>
      <c r="CO23" s="3" t="str">
        <f t="shared" si="10"/>
        <v/>
      </c>
      <c r="CP23" s="3" t="str">
        <f t="shared" si="10"/>
        <v/>
      </c>
      <c r="CQ23" s="3" t="str">
        <f t="shared" si="10"/>
        <v/>
      </c>
      <c r="CR23" s="3" t="str">
        <f t="shared" si="10"/>
        <v/>
      </c>
      <c r="CS23" s="3" t="str">
        <f t="shared" si="10"/>
        <v/>
      </c>
      <c r="CT23" s="3" t="str">
        <f t="shared" si="10"/>
        <v/>
      </c>
      <c r="CU23" s="3" t="str">
        <f t="shared" si="10"/>
        <v/>
      </c>
      <c r="CV23" s="3" t="str">
        <f t="shared" si="10"/>
        <v/>
      </c>
      <c r="CW23" s="3" t="str">
        <f t="shared" si="10"/>
        <v/>
      </c>
      <c r="CX23" s="3" t="str">
        <f t="shared" si="10"/>
        <v/>
      </c>
      <c r="CY23" s="3" t="str">
        <f t="shared" si="10"/>
        <v/>
      </c>
      <c r="CZ23" s="3" t="str">
        <f t="shared" si="10"/>
        <v/>
      </c>
      <c r="DA23" s="3" t="str">
        <f t="shared" si="10"/>
        <v/>
      </c>
      <c r="DB23" s="3" t="str">
        <f t="shared" si="10"/>
        <v/>
      </c>
      <c r="DC23" s="3" t="str">
        <f t="shared" si="10"/>
        <v/>
      </c>
      <c r="DD23" s="3" t="str">
        <f t="shared" si="10"/>
        <v/>
      </c>
      <c r="DE23" s="3" t="str">
        <f t="shared" si="10"/>
        <v/>
      </c>
      <c r="DF23" s="3" t="str">
        <f t="shared" si="10"/>
        <v/>
      </c>
    </row>
    <row r="24">
      <c r="A24" s="1" t="s">
        <v>1081</v>
      </c>
      <c r="B24" s="2">
        <v>17.0</v>
      </c>
      <c r="C24" s="3">
        <f t="shared" si="2"/>
        <v>3</v>
      </c>
      <c r="D24" s="3">
        <f t="shared" si="3"/>
        <v>2</v>
      </c>
      <c r="E24" s="3">
        <f>IFERROR(__xludf.DUMMYFUNCTION("SPLIT(A24,"" "")"),46.0)</f>
        <v>46</v>
      </c>
      <c r="F24" s="3">
        <f>IFERROR(__xludf.DUMMYFUNCTION("""COMPUTED_VALUE"""),8.0)</f>
        <v>8</v>
      </c>
      <c r="G24" s="3">
        <f>IFERROR(__xludf.DUMMYFUNCTION("""COMPUTED_VALUE"""),36.0)</f>
        <v>36</v>
      </c>
      <c r="H24" s="3">
        <f>IFERROR(__xludf.DUMMYFUNCTION("""COMPUTED_VALUE"""),9.0)</f>
        <v>9</v>
      </c>
      <c r="I24" s="3">
        <f>IFERROR(__xludf.DUMMYFUNCTION("""COMPUTED_VALUE"""),42.0)</f>
        <v>42</v>
      </c>
      <c r="K24" s="13"/>
    </row>
    <row r="25">
      <c r="A25" s="1" t="s">
        <v>1082</v>
      </c>
      <c r="B25" s="2">
        <v>18.0</v>
      </c>
      <c r="C25" s="3">
        <f t="shared" si="2"/>
        <v>3</v>
      </c>
      <c r="D25" s="3">
        <f t="shared" si="3"/>
        <v>3</v>
      </c>
      <c r="E25" s="3">
        <f>IFERROR(__xludf.DUMMYFUNCTION("SPLIT(A25,"" "")"),3.0)</f>
        <v>3</v>
      </c>
      <c r="F25" s="3">
        <f>IFERROR(__xludf.DUMMYFUNCTION("""COMPUTED_VALUE"""),32.0)</f>
        <v>32</v>
      </c>
      <c r="G25" s="3">
        <f>IFERROR(__xludf.DUMMYFUNCTION("""COMPUTED_VALUE"""),49.0)</f>
        <v>49</v>
      </c>
      <c r="H25" s="3">
        <f>IFERROR(__xludf.DUMMYFUNCTION("""COMPUTED_VALUE"""),64.0)</f>
        <v>64</v>
      </c>
      <c r="I25" s="3">
        <f>IFERROR(__xludf.DUMMYFUNCTION("""COMPUTED_VALUE"""),48.0)</f>
        <v>48</v>
      </c>
    </row>
    <row r="26">
      <c r="A26" s="1" t="s">
        <v>1083</v>
      </c>
      <c r="B26" s="2">
        <v>19.0</v>
      </c>
      <c r="C26" s="3">
        <f t="shared" si="2"/>
        <v>3</v>
      </c>
      <c r="D26" s="3">
        <f t="shared" si="3"/>
        <v>4</v>
      </c>
      <c r="E26" s="3">
        <f>IFERROR(__xludf.DUMMYFUNCTION("SPLIT(A26,"" "")"),15.0)</f>
        <v>15</v>
      </c>
      <c r="F26" s="3">
        <f>IFERROR(__xludf.DUMMYFUNCTION("""COMPUTED_VALUE"""),2.0)</f>
        <v>2</v>
      </c>
      <c r="G26" s="3">
        <f>IFERROR(__xludf.DUMMYFUNCTION("""COMPUTED_VALUE"""),47.0)</f>
        <v>47</v>
      </c>
      <c r="H26" s="3">
        <f>IFERROR(__xludf.DUMMYFUNCTION("""COMPUTED_VALUE"""),53.0)</f>
        <v>53</v>
      </c>
      <c r="I26" s="3">
        <f>IFERROR(__xludf.DUMMYFUNCTION("""COMPUTED_VALUE"""),55.0)</f>
        <v>55</v>
      </c>
    </row>
    <row r="27">
      <c r="A27" s="1" t="s">
        <v>1084</v>
      </c>
      <c r="B27" s="2">
        <v>20.0</v>
      </c>
      <c r="C27" s="3">
        <f t="shared" si="2"/>
        <v>4</v>
      </c>
      <c r="D27" s="3">
        <f t="shared" si="3"/>
        <v>0</v>
      </c>
      <c r="E27" s="3">
        <f>IFERROR(__xludf.DUMMYFUNCTION("SPLIT(A27,"" "")"),28.0)</f>
        <v>28</v>
      </c>
      <c r="F27" s="3">
        <f>IFERROR(__xludf.DUMMYFUNCTION("""COMPUTED_VALUE"""),40.0)</f>
        <v>40</v>
      </c>
      <c r="G27" s="3">
        <f>IFERROR(__xludf.DUMMYFUNCTION("""COMPUTED_VALUE"""),96.0)</f>
        <v>96</v>
      </c>
      <c r="H27" s="3">
        <f>IFERROR(__xludf.DUMMYFUNCTION("""COMPUTED_VALUE"""),38.0)</f>
        <v>38</v>
      </c>
      <c r="I27" s="3">
        <f>IFERROR(__xludf.DUMMYFUNCTION("""COMPUTED_VALUE"""),9.0)</f>
        <v>9</v>
      </c>
      <c r="K27" s="12" t="b">
        <f>BINGO(E27:I31,$K$6)</f>
        <v>0</v>
      </c>
      <c r="L27" s="12" t="b">
        <f t="shared" ref="L27:DF27" si="11">OR(K27, BINGO($E27:$I31,$K$6:L$6))</f>
        <v>0</v>
      </c>
      <c r="M27" s="12" t="b">
        <f t="shared" si="11"/>
        <v>0</v>
      </c>
      <c r="N27" s="12" t="b">
        <f t="shared" si="11"/>
        <v>0</v>
      </c>
      <c r="O27" s="12" t="b">
        <f t="shared" si="11"/>
        <v>0</v>
      </c>
      <c r="P27" s="12" t="b">
        <f t="shared" si="11"/>
        <v>0</v>
      </c>
      <c r="Q27" s="12" t="b">
        <f t="shared" si="11"/>
        <v>0</v>
      </c>
      <c r="R27" s="12" t="b">
        <f t="shared" si="11"/>
        <v>0</v>
      </c>
      <c r="S27" s="12" t="b">
        <f t="shared" si="11"/>
        <v>0</v>
      </c>
      <c r="T27" s="12" t="b">
        <f t="shared" si="11"/>
        <v>0</v>
      </c>
      <c r="U27" s="12" t="b">
        <f t="shared" si="11"/>
        <v>0</v>
      </c>
      <c r="V27" s="12" t="b">
        <f t="shared" si="11"/>
        <v>0</v>
      </c>
      <c r="W27" s="12" t="b">
        <f t="shared" si="11"/>
        <v>0</v>
      </c>
      <c r="X27" s="12" t="b">
        <f t="shared" si="11"/>
        <v>0</v>
      </c>
      <c r="Y27" s="12" t="b">
        <f t="shared" si="11"/>
        <v>0</v>
      </c>
      <c r="Z27" s="12" t="b">
        <f t="shared" si="11"/>
        <v>0</v>
      </c>
      <c r="AA27" s="12" t="b">
        <f t="shared" si="11"/>
        <v>0</v>
      </c>
      <c r="AB27" s="12" t="b">
        <f t="shared" si="11"/>
        <v>0</v>
      </c>
      <c r="AC27" s="12" t="b">
        <f t="shared" si="11"/>
        <v>0</v>
      </c>
      <c r="AD27" s="12" t="b">
        <f t="shared" si="11"/>
        <v>0</v>
      </c>
      <c r="AE27" s="12" t="b">
        <f t="shared" si="11"/>
        <v>0</v>
      </c>
      <c r="AF27" s="12" t="b">
        <f t="shared" si="11"/>
        <v>0</v>
      </c>
      <c r="AG27" s="12" t="b">
        <f t="shared" si="11"/>
        <v>0</v>
      </c>
      <c r="AH27" s="12" t="b">
        <f t="shared" si="11"/>
        <v>0</v>
      </c>
      <c r="AI27" s="12" t="b">
        <f t="shared" si="11"/>
        <v>0</v>
      </c>
      <c r="AJ27" s="12" t="b">
        <f t="shared" si="11"/>
        <v>0</v>
      </c>
      <c r="AK27" s="12" t="b">
        <f t="shared" si="11"/>
        <v>0</v>
      </c>
      <c r="AL27" s="12" t="b">
        <f t="shared" si="11"/>
        <v>0</v>
      </c>
      <c r="AM27" s="12" t="b">
        <f t="shared" si="11"/>
        <v>0</v>
      </c>
      <c r="AN27" s="12" t="b">
        <f t="shared" si="11"/>
        <v>0</v>
      </c>
      <c r="AO27" s="12" t="b">
        <f t="shared" si="11"/>
        <v>0</v>
      </c>
      <c r="AP27" s="12" t="b">
        <f t="shared" si="11"/>
        <v>0</v>
      </c>
      <c r="AQ27" s="12" t="b">
        <f t="shared" si="11"/>
        <v>0</v>
      </c>
      <c r="AR27" s="12" t="b">
        <f t="shared" si="11"/>
        <v>0</v>
      </c>
      <c r="AS27" s="12" t="b">
        <f t="shared" si="11"/>
        <v>0</v>
      </c>
      <c r="AT27" s="12" t="b">
        <f t="shared" si="11"/>
        <v>0</v>
      </c>
      <c r="AU27" s="12" t="b">
        <f t="shared" si="11"/>
        <v>0</v>
      </c>
      <c r="AV27" s="12" t="b">
        <f t="shared" si="11"/>
        <v>0</v>
      </c>
      <c r="AW27" s="12" t="b">
        <f t="shared" si="11"/>
        <v>0</v>
      </c>
      <c r="AX27" s="12" t="b">
        <f t="shared" si="11"/>
        <v>0</v>
      </c>
      <c r="AY27" s="12" t="b">
        <f t="shared" si="11"/>
        <v>0</v>
      </c>
      <c r="AZ27" s="12" t="b">
        <f t="shared" si="11"/>
        <v>0</v>
      </c>
      <c r="BA27" s="12" t="b">
        <f t="shared" si="11"/>
        <v>0</v>
      </c>
      <c r="BB27" s="12" t="b">
        <f t="shared" si="11"/>
        <v>0</v>
      </c>
      <c r="BC27" s="12" t="b">
        <f t="shared" si="11"/>
        <v>0</v>
      </c>
      <c r="BD27" s="12" t="b">
        <f t="shared" si="11"/>
        <v>0</v>
      </c>
      <c r="BE27" s="12" t="b">
        <f t="shared" si="11"/>
        <v>0</v>
      </c>
      <c r="BF27" s="12" t="b">
        <f t="shared" si="11"/>
        <v>0</v>
      </c>
      <c r="BG27" s="12" t="b">
        <f t="shared" si="11"/>
        <v>0</v>
      </c>
      <c r="BH27" s="12" t="b">
        <f t="shared" si="11"/>
        <v>0</v>
      </c>
      <c r="BI27" s="12" t="b">
        <f t="shared" si="11"/>
        <v>0</v>
      </c>
      <c r="BJ27" s="12" t="b">
        <f t="shared" si="11"/>
        <v>0</v>
      </c>
      <c r="BK27" s="12" t="b">
        <f t="shared" si="11"/>
        <v>0</v>
      </c>
      <c r="BL27" s="12" t="b">
        <f t="shared" si="11"/>
        <v>0</v>
      </c>
      <c r="BM27" s="12" t="b">
        <f t="shared" si="11"/>
        <v>1</v>
      </c>
      <c r="BN27" s="12" t="b">
        <f t="shared" si="11"/>
        <v>1</v>
      </c>
      <c r="BO27" s="12" t="b">
        <f t="shared" si="11"/>
        <v>1</v>
      </c>
      <c r="BP27" s="12" t="b">
        <f t="shared" si="11"/>
        <v>1</v>
      </c>
      <c r="BQ27" s="12" t="b">
        <f t="shared" si="11"/>
        <v>1</v>
      </c>
      <c r="BR27" s="12" t="b">
        <f t="shared" si="11"/>
        <v>1</v>
      </c>
      <c r="BS27" s="12" t="b">
        <f t="shared" si="11"/>
        <v>1</v>
      </c>
      <c r="BT27" s="12" t="b">
        <f t="shared" si="11"/>
        <v>1</v>
      </c>
      <c r="BU27" s="12" t="b">
        <f t="shared" si="11"/>
        <v>1</v>
      </c>
      <c r="BV27" s="12" t="b">
        <f t="shared" si="11"/>
        <v>1</v>
      </c>
      <c r="BW27" s="12" t="b">
        <f t="shared" si="11"/>
        <v>1</v>
      </c>
      <c r="BX27" s="12" t="b">
        <f t="shared" si="11"/>
        <v>1</v>
      </c>
      <c r="BY27" s="12" t="b">
        <f t="shared" si="11"/>
        <v>1</v>
      </c>
      <c r="BZ27" s="12" t="b">
        <f t="shared" si="11"/>
        <v>1</v>
      </c>
      <c r="CA27" s="12" t="b">
        <f t="shared" si="11"/>
        <v>1</v>
      </c>
      <c r="CB27" s="12" t="b">
        <f t="shared" si="11"/>
        <v>1</v>
      </c>
      <c r="CC27" s="12" t="b">
        <f t="shared" si="11"/>
        <v>1</v>
      </c>
      <c r="CD27" s="12" t="b">
        <f t="shared" si="11"/>
        <v>1</v>
      </c>
      <c r="CE27" s="12" t="b">
        <f t="shared" si="11"/>
        <v>1</v>
      </c>
      <c r="CF27" s="12" t="b">
        <f t="shared" si="11"/>
        <v>1</v>
      </c>
      <c r="CG27" s="12" t="b">
        <f t="shared" si="11"/>
        <v>1</v>
      </c>
      <c r="CH27" s="12" t="b">
        <f t="shared" si="11"/>
        <v>1</v>
      </c>
      <c r="CI27" s="12" t="b">
        <f t="shared" si="11"/>
        <v>1</v>
      </c>
      <c r="CJ27" s="12" t="b">
        <f t="shared" si="11"/>
        <v>1</v>
      </c>
      <c r="CK27" s="12" t="b">
        <f t="shared" si="11"/>
        <v>1</v>
      </c>
      <c r="CL27" s="12" t="b">
        <f t="shared" si="11"/>
        <v>1</v>
      </c>
      <c r="CM27" s="12" t="b">
        <f t="shared" si="11"/>
        <v>1</v>
      </c>
      <c r="CN27" s="12" t="b">
        <f t="shared" si="11"/>
        <v>1</v>
      </c>
      <c r="CO27" s="12" t="b">
        <f t="shared" si="11"/>
        <v>1</v>
      </c>
      <c r="CP27" s="12" t="b">
        <f t="shared" si="11"/>
        <v>1</v>
      </c>
      <c r="CQ27" s="12" t="b">
        <f t="shared" si="11"/>
        <v>1</v>
      </c>
      <c r="CR27" s="12" t="b">
        <f t="shared" si="11"/>
        <v>1</v>
      </c>
      <c r="CS27" s="12" t="b">
        <f t="shared" si="11"/>
        <v>1</v>
      </c>
      <c r="CT27" s="12" t="b">
        <f t="shared" si="11"/>
        <v>1</v>
      </c>
      <c r="CU27" s="12" t="b">
        <f t="shared" si="11"/>
        <v>1</v>
      </c>
      <c r="CV27" s="12" t="b">
        <f t="shared" si="11"/>
        <v>1</v>
      </c>
      <c r="CW27" s="12" t="b">
        <f t="shared" si="11"/>
        <v>1</v>
      </c>
      <c r="CX27" s="12" t="b">
        <f t="shared" si="11"/>
        <v>1</v>
      </c>
      <c r="CY27" s="12" t="b">
        <f t="shared" si="11"/>
        <v>1</v>
      </c>
      <c r="CZ27" s="12" t="b">
        <f t="shared" si="11"/>
        <v>1</v>
      </c>
      <c r="DA27" s="12" t="b">
        <f t="shared" si="11"/>
        <v>1</v>
      </c>
      <c r="DB27" s="12" t="b">
        <f t="shared" si="11"/>
        <v>1</v>
      </c>
      <c r="DC27" s="12" t="b">
        <f t="shared" si="11"/>
        <v>1</v>
      </c>
      <c r="DD27" s="12" t="b">
        <f t="shared" si="11"/>
        <v>1</v>
      </c>
      <c r="DE27" s="12" t="b">
        <f t="shared" si="11"/>
        <v>1</v>
      </c>
      <c r="DF27" s="12" t="b">
        <f t="shared" si="11"/>
        <v>1</v>
      </c>
    </row>
    <row r="28">
      <c r="A28" s="1" t="s">
        <v>1085</v>
      </c>
      <c r="B28" s="2">
        <v>21.0</v>
      </c>
      <c r="C28" s="3">
        <f t="shared" si="2"/>
        <v>4</v>
      </c>
      <c r="D28" s="3">
        <f t="shared" si="3"/>
        <v>1</v>
      </c>
      <c r="E28" s="3">
        <f>IFERROR(__xludf.DUMMYFUNCTION("SPLIT(A28,"" "")"),33.0)</f>
        <v>33</v>
      </c>
      <c r="F28" s="3">
        <f>IFERROR(__xludf.DUMMYFUNCTION("""COMPUTED_VALUE"""),11.0)</f>
        <v>11</v>
      </c>
      <c r="G28" s="3">
        <f>IFERROR(__xludf.DUMMYFUNCTION("""COMPUTED_VALUE"""),65.0)</f>
        <v>65</v>
      </c>
      <c r="H28" s="3">
        <f>IFERROR(__xludf.DUMMYFUNCTION("""COMPUTED_VALUE"""),76.0)</f>
        <v>76</v>
      </c>
      <c r="I28" s="3">
        <f>IFERROR(__xludf.DUMMYFUNCTION("""COMPUTED_VALUE"""),13.0)</f>
        <v>13</v>
      </c>
      <c r="K28" s="3" t="str">
        <f>IF(K27,SUMOFUNMARKED(E27:I31,$K$6)*LASTCALLED($K$6),)</f>
        <v/>
      </c>
      <c r="L28" s="3" t="str">
        <f t="shared" ref="L28:DF28" si="12">IF(AND(L27,NOT(K27)),SUMOFUNMARKED($E27:$I31,$K$6:L$6)*LASTCALLED($K$6:L$6),)</f>
        <v/>
      </c>
      <c r="M28" s="3" t="str">
        <f t="shared" si="12"/>
        <v/>
      </c>
      <c r="N28" s="3" t="str">
        <f t="shared" si="12"/>
        <v/>
      </c>
      <c r="O28" s="3" t="str">
        <f t="shared" si="12"/>
        <v/>
      </c>
      <c r="P28" s="3" t="str">
        <f t="shared" si="12"/>
        <v/>
      </c>
      <c r="Q28" s="3" t="str">
        <f t="shared" si="12"/>
        <v/>
      </c>
      <c r="R28" s="3" t="str">
        <f t="shared" si="12"/>
        <v/>
      </c>
      <c r="S28" s="3" t="str">
        <f t="shared" si="12"/>
        <v/>
      </c>
      <c r="T28" s="3" t="str">
        <f t="shared" si="12"/>
        <v/>
      </c>
      <c r="U28" s="3" t="str">
        <f t="shared" si="12"/>
        <v/>
      </c>
      <c r="V28" s="3" t="str">
        <f t="shared" si="12"/>
        <v/>
      </c>
      <c r="W28" s="3" t="str">
        <f t="shared" si="12"/>
        <v/>
      </c>
      <c r="X28" s="3" t="str">
        <f t="shared" si="12"/>
        <v/>
      </c>
      <c r="Y28" s="3" t="str">
        <f t="shared" si="12"/>
        <v/>
      </c>
      <c r="Z28" s="3" t="str">
        <f t="shared" si="12"/>
        <v/>
      </c>
      <c r="AA28" s="3" t="str">
        <f t="shared" si="12"/>
        <v/>
      </c>
      <c r="AB28" s="3" t="str">
        <f t="shared" si="12"/>
        <v/>
      </c>
      <c r="AC28" s="3" t="str">
        <f t="shared" si="12"/>
        <v/>
      </c>
      <c r="AD28" s="3" t="str">
        <f t="shared" si="12"/>
        <v/>
      </c>
      <c r="AE28" s="3" t="str">
        <f t="shared" si="12"/>
        <v/>
      </c>
      <c r="AF28" s="3" t="str">
        <f t="shared" si="12"/>
        <v/>
      </c>
      <c r="AG28" s="3" t="str">
        <f t="shared" si="12"/>
        <v/>
      </c>
      <c r="AH28" s="3" t="str">
        <f t="shared" si="12"/>
        <v/>
      </c>
      <c r="AI28" s="3" t="str">
        <f t="shared" si="12"/>
        <v/>
      </c>
      <c r="AJ28" s="3" t="str">
        <f t="shared" si="12"/>
        <v/>
      </c>
      <c r="AK28" s="3" t="str">
        <f t="shared" si="12"/>
        <v/>
      </c>
      <c r="AL28" s="3" t="str">
        <f t="shared" si="12"/>
        <v/>
      </c>
      <c r="AM28" s="3" t="str">
        <f t="shared" si="12"/>
        <v/>
      </c>
      <c r="AN28" s="3" t="str">
        <f t="shared" si="12"/>
        <v/>
      </c>
      <c r="AO28" s="3" t="str">
        <f t="shared" si="12"/>
        <v/>
      </c>
      <c r="AP28" s="3" t="str">
        <f t="shared" si="12"/>
        <v/>
      </c>
      <c r="AQ28" s="3" t="str">
        <f t="shared" si="12"/>
        <v/>
      </c>
      <c r="AR28" s="3" t="str">
        <f t="shared" si="12"/>
        <v/>
      </c>
      <c r="AS28" s="3" t="str">
        <f t="shared" si="12"/>
        <v/>
      </c>
      <c r="AT28" s="3" t="str">
        <f t="shared" si="12"/>
        <v/>
      </c>
      <c r="AU28" s="3" t="str">
        <f t="shared" si="12"/>
        <v/>
      </c>
      <c r="AV28" s="3" t="str">
        <f t="shared" si="12"/>
        <v/>
      </c>
      <c r="AW28" s="3" t="str">
        <f t="shared" si="12"/>
        <v/>
      </c>
      <c r="AX28" s="3" t="str">
        <f t="shared" si="12"/>
        <v/>
      </c>
      <c r="AY28" s="3" t="str">
        <f t="shared" si="12"/>
        <v/>
      </c>
      <c r="AZ28" s="3" t="str">
        <f t="shared" si="12"/>
        <v/>
      </c>
      <c r="BA28" s="3" t="str">
        <f t="shared" si="12"/>
        <v/>
      </c>
      <c r="BB28" s="3" t="str">
        <f t="shared" si="12"/>
        <v/>
      </c>
      <c r="BC28" s="3" t="str">
        <f t="shared" si="12"/>
        <v/>
      </c>
      <c r="BD28" s="3" t="str">
        <f t="shared" si="12"/>
        <v/>
      </c>
      <c r="BE28" s="3" t="str">
        <f t="shared" si="12"/>
        <v/>
      </c>
      <c r="BF28" s="3" t="str">
        <f t="shared" si="12"/>
        <v/>
      </c>
      <c r="BG28" s="3" t="str">
        <f t="shared" si="12"/>
        <v/>
      </c>
      <c r="BH28" s="3" t="str">
        <f t="shared" si="12"/>
        <v/>
      </c>
      <c r="BI28" s="3" t="str">
        <f t="shared" si="12"/>
        <v/>
      </c>
      <c r="BJ28" s="3" t="str">
        <f t="shared" si="12"/>
        <v/>
      </c>
      <c r="BK28" s="3" t="str">
        <f t="shared" si="12"/>
        <v/>
      </c>
      <c r="BL28" s="3" t="str">
        <f t="shared" si="12"/>
        <v/>
      </c>
      <c r="BM28" s="3">
        <f t="shared" si="12"/>
        <v>22724</v>
      </c>
      <c r="BN28" s="3" t="str">
        <f t="shared" si="12"/>
        <v/>
      </c>
      <c r="BO28" s="3" t="str">
        <f t="shared" si="12"/>
        <v/>
      </c>
      <c r="BP28" s="3" t="str">
        <f t="shared" si="12"/>
        <v/>
      </c>
      <c r="BQ28" s="3" t="str">
        <f t="shared" si="12"/>
        <v/>
      </c>
      <c r="BR28" s="3" t="str">
        <f t="shared" si="12"/>
        <v/>
      </c>
      <c r="BS28" s="3" t="str">
        <f t="shared" si="12"/>
        <v/>
      </c>
      <c r="BT28" s="3" t="str">
        <f t="shared" si="12"/>
        <v/>
      </c>
      <c r="BU28" s="3" t="str">
        <f t="shared" si="12"/>
        <v/>
      </c>
      <c r="BV28" s="3" t="str">
        <f t="shared" si="12"/>
        <v/>
      </c>
      <c r="BW28" s="3" t="str">
        <f t="shared" si="12"/>
        <v/>
      </c>
      <c r="BX28" s="3" t="str">
        <f t="shared" si="12"/>
        <v/>
      </c>
      <c r="BY28" s="3" t="str">
        <f t="shared" si="12"/>
        <v/>
      </c>
      <c r="BZ28" s="3" t="str">
        <f t="shared" si="12"/>
        <v/>
      </c>
      <c r="CA28" s="3" t="str">
        <f t="shared" si="12"/>
        <v/>
      </c>
      <c r="CB28" s="3" t="str">
        <f t="shared" si="12"/>
        <v/>
      </c>
      <c r="CC28" s="3" t="str">
        <f t="shared" si="12"/>
        <v/>
      </c>
      <c r="CD28" s="3" t="str">
        <f t="shared" si="12"/>
        <v/>
      </c>
      <c r="CE28" s="3" t="str">
        <f t="shared" si="12"/>
        <v/>
      </c>
      <c r="CF28" s="3" t="str">
        <f t="shared" si="12"/>
        <v/>
      </c>
      <c r="CG28" s="3" t="str">
        <f t="shared" si="12"/>
        <v/>
      </c>
      <c r="CH28" s="3" t="str">
        <f t="shared" si="12"/>
        <v/>
      </c>
      <c r="CI28" s="3" t="str">
        <f t="shared" si="12"/>
        <v/>
      </c>
      <c r="CJ28" s="3" t="str">
        <f t="shared" si="12"/>
        <v/>
      </c>
      <c r="CK28" s="3" t="str">
        <f t="shared" si="12"/>
        <v/>
      </c>
      <c r="CL28" s="3" t="str">
        <f t="shared" si="12"/>
        <v/>
      </c>
      <c r="CM28" s="3" t="str">
        <f t="shared" si="12"/>
        <v/>
      </c>
      <c r="CN28" s="3" t="str">
        <f t="shared" si="12"/>
        <v/>
      </c>
      <c r="CO28" s="3" t="str">
        <f t="shared" si="12"/>
        <v/>
      </c>
      <c r="CP28" s="3" t="str">
        <f t="shared" si="12"/>
        <v/>
      </c>
      <c r="CQ28" s="3" t="str">
        <f t="shared" si="12"/>
        <v/>
      </c>
      <c r="CR28" s="3" t="str">
        <f t="shared" si="12"/>
        <v/>
      </c>
      <c r="CS28" s="3" t="str">
        <f t="shared" si="12"/>
        <v/>
      </c>
      <c r="CT28" s="3" t="str">
        <f t="shared" si="12"/>
        <v/>
      </c>
      <c r="CU28" s="3" t="str">
        <f t="shared" si="12"/>
        <v/>
      </c>
      <c r="CV28" s="3" t="str">
        <f t="shared" si="12"/>
        <v/>
      </c>
      <c r="CW28" s="3" t="str">
        <f t="shared" si="12"/>
        <v/>
      </c>
      <c r="CX28" s="3" t="str">
        <f t="shared" si="12"/>
        <v/>
      </c>
      <c r="CY28" s="3" t="str">
        <f t="shared" si="12"/>
        <v/>
      </c>
      <c r="CZ28" s="3" t="str">
        <f t="shared" si="12"/>
        <v/>
      </c>
      <c r="DA28" s="3" t="str">
        <f t="shared" si="12"/>
        <v/>
      </c>
      <c r="DB28" s="3" t="str">
        <f t="shared" si="12"/>
        <v/>
      </c>
      <c r="DC28" s="3" t="str">
        <f t="shared" si="12"/>
        <v/>
      </c>
      <c r="DD28" s="3" t="str">
        <f t="shared" si="12"/>
        <v/>
      </c>
      <c r="DE28" s="3" t="str">
        <f t="shared" si="12"/>
        <v/>
      </c>
      <c r="DF28" s="3" t="str">
        <f t="shared" si="12"/>
        <v/>
      </c>
    </row>
    <row r="29">
      <c r="A29" s="1" t="s">
        <v>1086</v>
      </c>
      <c r="B29" s="2">
        <v>22.0</v>
      </c>
      <c r="C29" s="3">
        <f t="shared" si="2"/>
        <v>4</v>
      </c>
      <c r="D29" s="3">
        <f t="shared" si="3"/>
        <v>2</v>
      </c>
      <c r="E29" s="3">
        <f>IFERROR(__xludf.DUMMYFUNCTION("SPLIT(A29,"" "")"),24.0)</f>
        <v>24</v>
      </c>
      <c r="F29" s="3">
        <f>IFERROR(__xludf.DUMMYFUNCTION("""COMPUTED_VALUE"""),35.0)</f>
        <v>35</v>
      </c>
      <c r="G29" s="3">
        <f>IFERROR(__xludf.DUMMYFUNCTION("""COMPUTED_VALUE"""),20.0)</f>
        <v>20</v>
      </c>
      <c r="H29" s="3">
        <f>IFERROR(__xludf.DUMMYFUNCTION("""COMPUTED_VALUE"""),3.0)</f>
        <v>3</v>
      </c>
      <c r="I29" s="3">
        <f>IFERROR(__xludf.DUMMYFUNCTION("""COMPUTED_VALUE"""),99.0)</f>
        <v>99</v>
      </c>
      <c r="K29" s="13"/>
    </row>
    <row r="30">
      <c r="A30" s="1" t="s">
        <v>1087</v>
      </c>
      <c r="B30" s="2">
        <v>23.0</v>
      </c>
      <c r="C30" s="3">
        <f t="shared" si="2"/>
        <v>4</v>
      </c>
      <c r="D30" s="3">
        <f t="shared" si="3"/>
        <v>3</v>
      </c>
      <c r="E30" s="3">
        <f>IFERROR(__xludf.DUMMYFUNCTION("SPLIT(A30,"" "")"),95.0)</f>
        <v>95</v>
      </c>
      <c r="F30" s="3">
        <f>IFERROR(__xludf.DUMMYFUNCTION("""COMPUTED_VALUE"""),78.0)</f>
        <v>78</v>
      </c>
      <c r="G30" s="3">
        <f>IFERROR(__xludf.DUMMYFUNCTION("""COMPUTED_VALUE"""),51.0)</f>
        <v>51</v>
      </c>
      <c r="H30" s="3">
        <f>IFERROR(__xludf.DUMMYFUNCTION("""COMPUTED_VALUE"""),74.0)</f>
        <v>74</v>
      </c>
      <c r="I30" s="3">
        <f>IFERROR(__xludf.DUMMYFUNCTION("""COMPUTED_VALUE"""),4.0)</f>
        <v>4</v>
      </c>
    </row>
    <row r="31">
      <c r="A31" s="1" t="s">
        <v>1088</v>
      </c>
      <c r="B31" s="2">
        <v>24.0</v>
      </c>
      <c r="C31" s="3">
        <f t="shared" si="2"/>
        <v>4</v>
      </c>
      <c r="D31" s="3">
        <f t="shared" si="3"/>
        <v>4</v>
      </c>
      <c r="E31" s="3">
        <f>IFERROR(__xludf.DUMMYFUNCTION("SPLIT(A31,"" "")"),80.0)</f>
        <v>80</v>
      </c>
      <c r="F31" s="3">
        <f>IFERROR(__xludf.DUMMYFUNCTION("""COMPUTED_VALUE"""),14.0)</f>
        <v>14</v>
      </c>
      <c r="G31" s="3">
        <f>IFERROR(__xludf.DUMMYFUNCTION("""COMPUTED_VALUE"""),44.0)</f>
        <v>44</v>
      </c>
      <c r="H31" s="3">
        <f>IFERROR(__xludf.DUMMYFUNCTION("""COMPUTED_VALUE"""),98.0)</f>
        <v>98</v>
      </c>
      <c r="I31" s="3">
        <f>IFERROR(__xludf.DUMMYFUNCTION("""COMPUTED_VALUE"""),58.0)</f>
        <v>58</v>
      </c>
    </row>
    <row r="32">
      <c r="A32" s="1" t="s">
        <v>1089</v>
      </c>
      <c r="B32" s="2">
        <v>25.0</v>
      </c>
      <c r="C32" s="3">
        <f t="shared" si="2"/>
        <v>5</v>
      </c>
      <c r="D32" s="3">
        <f t="shared" si="3"/>
        <v>0</v>
      </c>
      <c r="E32" s="3">
        <f>IFERROR(__xludf.DUMMYFUNCTION("SPLIT(A32,"" "")"),24.0)</f>
        <v>24</v>
      </c>
      <c r="F32" s="3">
        <f>IFERROR(__xludf.DUMMYFUNCTION("""COMPUTED_VALUE"""),55.0)</f>
        <v>55</v>
      </c>
      <c r="G32" s="3">
        <f>IFERROR(__xludf.DUMMYFUNCTION("""COMPUTED_VALUE"""),8.0)</f>
        <v>8</v>
      </c>
      <c r="H32" s="3">
        <f>IFERROR(__xludf.DUMMYFUNCTION("""COMPUTED_VALUE"""),59.0)</f>
        <v>59</v>
      </c>
      <c r="I32" s="3">
        <f>IFERROR(__xludf.DUMMYFUNCTION("""COMPUTED_VALUE"""),65.0)</f>
        <v>65</v>
      </c>
      <c r="K32" s="12" t="b">
        <f>BINGO(E32:I36,$K$6)</f>
        <v>0</v>
      </c>
      <c r="L32" s="12" t="b">
        <f t="shared" ref="L32:DF32" si="13">OR(K32, BINGO($E32:$I36,$K$6:L$6))</f>
        <v>0</v>
      </c>
      <c r="M32" s="12" t="b">
        <f t="shared" si="13"/>
        <v>0</v>
      </c>
      <c r="N32" s="12" t="b">
        <f t="shared" si="13"/>
        <v>0</v>
      </c>
      <c r="O32" s="12" t="b">
        <f t="shared" si="13"/>
        <v>0</v>
      </c>
      <c r="P32" s="12" t="b">
        <f t="shared" si="13"/>
        <v>0</v>
      </c>
      <c r="Q32" s="12" t="b">
        <f t="shared" si="13"/>
        <v>0</v>
      </c>
      <c r="R32" s="12" t="b">
        <f t="shared" si="13"/>
        <v>0</v>
      </c>
      <c r="S32" s="12" t="b">
        <f t="shared" si="13"/>
        <v>0</v>
      </c>
      <c r="T32" s="12" t="b">
        <f t="shared" si="13"/>
        <v>0</v>
      </c>
      <c r="U32" s="12" t="b">
        <f t="shared" si="13"/>
        <v>0</v>
      </c>
      <c r="V32" s="12" t="b">
        <f t="shared" si="13"/>
        <v>0</v>
      </c>
      <c r="W32" s="12" t="b">
        <f t="shared" si="13"/>
        <v>0</v>
      </c>
      <c r="X32" s="12" t="b">
        <f t="shared" si="13"/>
        <v>0</v>
      </c>
      <c r="Y32" s="12" t="b">
        <f t="shared" si="13"/>
        <v>0</v>
      </c>
      <c r="Z32" s="12" t="b">
        <f t="shared" si="13"/>
        <v>0</v>
      </c>
      <c r="AA32" s="12" t="b">
        <f t="shared" si="13"/>
        <v>0</v>
      </c>
      <c r="AB32" s="12" t="b">
        <f t="shared" si="13"/>
        <v>0</v>
      </c>
      <c r="AC32" s="12" t="b">
        <f t="shared" si="13"/>
        <v>0</v>
      </c>
      <c r="AD32" s="12" t="b">
        <f t="shared" si="13"/>
        <v>0</v>
      </c>
      <c r="AE32" s="12" t="b">
        <f t="shared" si="13"/>
        <v>0</v>
      </c>
      <c r="AF32" s="12" t="b">
        <f t="shared" si="13"/>
        <v>0</v>
      </c>
      <c r="AG32" s="12" t="b">
        <f t="shared" si="13"/>
        <v>0</v>
      </c>
      <c r="AH32" s="12" t="b">
        <f t="shared" si="13"/>
        <v>0</v>
      </c>
      <c r="AI32" s="12" t="b">
        <f t="shared" si="13"/>
        <v>0</v>
      </c>
      <c r="AJ32" s="12" t="b">
        <f t="shared" si="13"/>
        <v>0</v>
      </c>
      <c r="AK32" s="12" t="b">
        <f t="shared" si="13"/>
        <v>0</v>
      </c>
      <c r="AL32" s="12" t="b">
        <f t="shared" si="13"/>
        <v>0</v>
      </c>
      <c r="AM32" s="12" t="b">
        <f t="shared" si="13"/>
        <v>0</v>
      </c>
      <c r="AN32" s="12" t="b">
        <f t="shared" si="13"/>
        <v>0</v>
      </c>
      <c r="AO32" s="12" t="b">
        <f t="shared" si="13"/>
        <v>0</v>
      </c>
      <c r="AP32" s="12" t="b">
        <f t="shared" si="13"/>
        <v>0</v>
      </c>
      <c r="AQ32" s="12" t="b">
        <f t="shared" si="13"/>
        <v>0</v>
      </c>
      <c r="AR32" s="12" t="b">
        <f t="shared" si="13"/>
        <v>0</v>
      </c>
      <c r="AS32" s="12" t="b">
        <f t="shared" si="13"/>
        <v>0</v>
      </c>
      <c r="AT32" s="12" t="b">
        <f t="shared" si="13"/>
        <v>0</v>
      </c>
      <c r="AU32" s="12" t="b">
        <f t="shared" si="13"/>
        <v>0</v>
      </c>
      <c r="AV32" s="12" t="b">
        <f t="shared" si="13"/>
        <v>0</v>
      </c>
      <c r="AW32" s="12" t="b">
        <f t="shared" si="13"/>
        <v>0</v>
      </c>
      <c r="AX32" s="12" t="b">
        <f t="shared" si="13"/>
        <v>0</v>
      </c>
      <c r="AY32" s="12" t="b">
        <f t="shared" si="13"/>
        <v>0</v>
      </c>
      <c r="AZ32" s="12" t="b">
        <f t="shared" si="13"/>
        <v>0</v>
      </c>
      <c r="BA32" s="12" t="b">
        <f t="shared" si="13"/>
        <v>0</v>
      </c>
      <c r="BB32" s="12" t="b">
        <f t="shared" si="13"/>
        <v>0</v>
      </c>
      <c r="BC32" s="12" t="b">
        <f t="shared" si="13"/>
        <v>0</v>
      </c>
      <c r="BD32" s="12" t="b">
        <f t="shared" si="13"/>
        <v>1</v>
      </c>
      <c r="BE32" s="12" t="b">
        <f t="shared" si="13"/>
        <v>1</v>
      </c>
      <c r="BF32" s="12" t="b">
        <f t="shared" si="13"/>
        <v>1</v>
      </c>
      <c r="BG32" s="12" t="b">
        <f t="shared" si="13"/>
        <v>1</v>
      </c>
      <c r="BH32" s="12" t="b">
        <f t="shared" si="13"/>
        <v>1</v>
      </c>
      <c r="BI32" s="12" t="b">
        <f t="shared" si="13"/>
        <v>1</v>
      </c>
      <c r="BJ32" s="12" t="b">
        <f t="shared" si="13"/>
        <v>1</v>
      </c>
      <c r="BK32" s="12" t="b">
        <f t="shared" si="13"/>
        <v>1</v>
      </c>
      <c r="BL32" s="12" t="b">
        <f t="shared" si="13"/>
        <v>1</v>
      </c>
      <c r="BM32" s="12" t="b">
        <f t="shared" si="13"/>
        <v>1</v>
      </c>
      <c r="BN32" s="12" t="b">
        <f t="shared" si="13"/>
        <v>1</v>
      </c>
      <c r="BO32" s="12" t="b">
        <f t="shared" si="13"/>
        <v>1</v>
      </c>
      <c r="BP32" s="12" t="b">
        <f t="shared" si="13"/>
        <v>1</v>
      </c>
      <c r="BQ32" s="12" t="b">
        <f t="shared" si="13"/>
        <v>1</v>
      </c>
      <c r="BR32" s="12" t="b">
        <f t="shared" si="13"/>
        <v>1</v>
      </c>
      <c r="BS32" s="12" t="b">
        <f t="shared" si="13"/>
        <v>1</v>
      </c>
      <c r="BT32" s="12" t="b">
        <f t="shared" si="13"/>
        <v>1</v>
      </c>
      <c r="BU32" s="12" t="b">
        <f t="shared" si="13"/>
        <v>1</v>
      </c>
      <c r="BV32" s="12" t="b">
        <f t="shared" si="13"/>
        <v>1</v>
      </c>
      <c r="BW32" s="12" t="b">
        <f t="shared" si="13"/>
        <v>1</v>
      </c>
      <c r="BX32" s="12" t="b">
        <f t="shared" si="13"/>
        <v>1</v>
      </c>
      <c r="BY32" s="12" t="b">
        <f t="shared" si="13"/>
        <v>1</v>
      </c>
      <c r="BZ32" s="12" t="b">
        <f t="shared" si="13"/>
        <v>1</v>
      </c>
      <c r="CA32" s="12" t="b">
        <f t="shared" si="13"/>
        <v>1</v>
      </c>
      <c r="CB32" s="12" t="b">
        <f t="shared" si="13"/>
        <v>1</v>
      </c>
      <c r="CC32" s="12" t="b">
        <f t="shared" si="13"/>
        <v>1</v>
      </c>
      <c r="CD32" s="12" t="b">
        <f t="shared" si="13"/>
        <v>1</v>
      </c>
      <c r="CE32" s="12" t="b">
        <f t="shared" si="13"/>
        <v>1</v>
      </c>
      <c r="CF32" s="12" t="b">
        <f t="shared" si="13"/>
        <v>1</v>
      </c>
      <c r="CG32" s="12" t="b">
        <f t="shared" si="13"/>
        <v>1</v>
      </c>
      <c r="CH32" s="12" t="b">
        <f t="shared" si="13"/>
        <v>1</v>
      </c>
      <c r="CI32" s="12" t="b">
        <f t="shared" si="13"/>
        <v>1</v>
      </c>
      <c r="CJ32" s="12" t="b">
        <f t="shared" si="13"/>
        <v>1</v>
      </c>
      <c r="CK32" s="12" t="b">
        <f t="shared" si="13"/>
        <v>1</v>
      </c>
      <c r="CL32" s="12" t="b">
        <f t="shared" si="13"/>
        <v>1</v>
      </c>
      <c r="CM32" s="12" t="b">
        <f t="shared" si="13"/>
        <v>1</v>
      </c>
      <c r="CN32" s="12" t="b">
        <f t="shared" si="13"/>
        <v>1</v>
      </c>
      <c r="CO32" s="12" t="b">
        <f t="shared" si="13"/>
        <v>1</v>
      </c>
      <c r="CP32" s="12" t="b">
        <f t="shared" si="13"/>
        <v>1</v>
      </c>
      <c r="CQ32" s="12" t="b">
        <f t="shared" si="13"/>
        <v>1</v>
      </c>
      <c r="CR32" s="12" t="b">
        <f t="shared" si="13"/>
        <v>1</v>
      </c>
      <c r="CS32" s="12" t="b">
        <f t="shared" si="13"/>
        <v>1</v>
      </c>
      <c r="CT32" s="12" t="b">
        <f t="shared" si="13"/>
        <v>1</v>
      </c>
      <c r="CU32" s="12" t="b">
        <f t="shared" si="13"/>
        <v>1</v>
      </c>
      <c r="CV32" s="12" t="b">
        <f t="shared" si="13"/>
        <v>1</v>
      </c>
      <c r="CW32" s="12" t="b">
        <f t="shared" si="13"/>
        <v>1</v>
      </c>
      <c r="CX32" s="12" t="b">
        <f t="shared" si="13"/>
        <v>1</v>
      </c>
      <c r="CY32" s="12" t="b">
        <f t="shared" si="13"/>
        <v>1</v>
      </c>
      <c r="CZ32" s="12" t="b">
        <f t="shared" si="13"/>
        <v>1</v>
      </c>
      <c r="DA32" s="12" t="b">
        <f t="shared" si="13"/>
        <v>1</v>
      </c>
      <c r="DB32" s="12" t="b">
        <f t="shared" si="13"/>
        <v>1</v>
      </c>
      <c r="DC32" s="12" t="b">
        <f t="shared" si="13"/>
        <v>1</v>
      </c>
      <c r="DD32" s="12" t="b">
        <f t="shared" si="13"/>
        <v>1</v>
      </c>
      <c r="DE32" s="12" t="b">
        <f t="shared" si="13"/>
        <v>1</v>
      </c>
      <c r="DF32" s="12" t="b">
        <f t="shared" si="13"/>
        <v>1</v>
      </c>
    </row>
    <row r="33">
      <c r="A33" s="1" t="s">
        <v>1090</v>
      </c>
      <c r="B33" s="2">
        <v>26.0</v>
      </c>
      <c r="C33" s="3">
        <f t="shared" si="2"/>
        <v>5</v>
      </c>
      <c r="D33" s="3">
        <f t="shared" si="3"/>
        <v>1</v>
      </c>
      <c r="E33" s="3">
        <f>IFERROR(__xludf.DUMMYFUNCTION("SPLIT(A33,"" "")"),96.0)</f>
        <v>96</v>
      </c>
      <c r="F33" s="3">
        <f>IFERROR(__xludf.DUMMYFUNCTION("""COMPUTED_VALUE"""),11.0)</f>
        <v>11</v>
      </c>
      <c r="G33" s="3">
        <f>IFERROR(__xludf.DUMMYFUNCTION("""COMPUTED_VALUE"""),15.0)</f>
        <v>15</v>
      </c>
      <c r="H33" s="3">
        <f>IFERROR(__xludf.DUMMYFUNCTION("""COMPUTED_VALUE"""),12.0)</f>
        <v>12</v>
      </c>
      <c r="I33" s="3">
        <f>IFERROR(__xludf.DUMMYFUNCTION("""COMPUTED_VALUE"""),99.0)</f>
        <v>99</v>
      </c>
      <c r="K33" s="3" t="str">
        <f>IF(K32,SUMOFUNMARKED(E32:I36,$K$6)*LASTCALLED($K$6),)</f>
        <v/>
      </c>
      <c r="L33" s="3" t="str">
        <f t="shared" ref="L33:DF33" si="14">IF(AND(L32,NOT(K32)),SUMOFUNMARKED($E32:$I36,$K$6:L$6)*LASTCALLED($K$6:L$6),)</f>
        <v/>
      </c>
      <c r="M33" s="3" t="str">
        <f t="shared" si="14"/>
        <v/>
      </c>
      <c r="N33" s="3" t="str">
        <f t="shared" si="14"/>
        <v/>
      </c>
      <c r="O33" s="3" t="str">
        <f t="shared" si="14"/>
        <v/>
      </c>
      <c r="P33" s="3" t="str">
        <f t="shared" si="14"/>
        <v/>
      </c>
      <c r="Q33" s="3" t="str">
        <f t="shared" si="14"/>
        <v/>
      </c>
      <c r="R33" s="3" t="str">
        <f t="shared" si="14"/>
        <v/>
      </c>
      <c r="S33" s="3" t="str">
        <f t="shared" si="14"/>
        <v/>
      </c>
      <c r="T33" s="3" t="str">
        <f t="shared" si="14"/>
        <v/>
      </c>
      <c r="U33" s="3" t="str">
        <f t="shared" si="14"/>
        <v/>
      </c>
      <c r="V33" s="3" t="str">
        <f t="shared" si="14"/>
        <v/>
      </c>
      <c r="W33" s="3" t="str">
        <f t="shared" si="14"/>
        <v/>
      </c>
      <c r="X33" s="3" t="str">
        <f t="shared" si="14"/>
        <v/>
      </c>
      <c r="Y33" s="3" t="str">
        <f t="shared" si="14"/>
        <v/>
      </c>
      <c r="Z33" s="3" t="str">
        <f t="shared" si="14"/>
        <v/>
      </c>
      <c r="AA33" s="3" t="str">
        <f t="shared" si="14"/>
        <v/>
      </c>
      <c r="AB33" s="3" t="str">
        <f t="shared" si="14"/>
        <v/>
      </c>
      <c r="AC33" s="3" t="str">
        <f t="shared" si="14"/>
        <v/>
      </c>
      <c r="AD33" s="3" t="str">
        <f t="shared" si="14"/>
        <v/>
      </c>
      <c r="AE33" s="3" t="str">
        <f t="shared" si="14"/>
        <v/>
      </c>
      <c r="AF33" s="3" t="str">
        <f t="shared" si="14"/>
        <v/>
      </c>
      <c r="AG33" s="3" t="str">
        <f t="shared" si="14"/>
        <v/>
      </c>
      <c r="AH33" s="3" t="str">
        <f t="shared" si="14"/>
        <v/>
      </c>
      <c r="AI33" s="3" t="str">
        <f t="shared" si="14"/>
        <v/>
      </c>
      <c r="AJ33" s="3" t="str">
        <f t="shared" si="14"/>
        <v/>
      </c>
      <c r="AK33" s="3" t="str">
        <f t="shared" si="14"/>
        <v/>
      </c>
      <c r="AL33" s="3" t="str">
        <f t="shared" si="14"/>
        <v/>
      </c>
      <c r="AM33" s="3" t="str">
        <f t="shared" si="14"/>
        <v/>
      </c>
      <c r="AN33" s="3" t="str">
        <f t="shared" si="14"/>
        <v/>
      </c>
      <c r="AO33" s="3" t="str">
        <f t="shared" si="14"/>
        <v/>
      </c>
      <c r="AP33" s="3" t="str">
        <f t="shared" si="14"/>
        <v/>
      </c>
      <c r="AQ33" s="3" t="str">
        <f t="shared" si="14"/>
        <v/>
      </c>
      <c r="AR33" s="3" t="str">
        <f t="shared" si="14"/>
        <v/>
      </c>
      <c r="AS33" s="3" t="str">
        <f t="shared" si="14"/>
        <v/>
      </c>
      <c r="AT33" s="3" t="str">
        <f t="shared" si="14"/>
        <v/>
      </c>
      <c r="AU33" s="3" t="str">
        <f t="shared" si="14"/>
        <v/>
      </c>
      <c r="AV33" s="3" t="str">
        <f t="shared" si="14"/>
        <v/>
      </c>
      <c r="AW33" s="3" t="str">
        <f t="shared" si="14"/>
        <v/>
      </c>
      <c r="AX33" s="3" t="str">
        <f t="shared" si="14"/>
        <v/>
      </c>
      <c r="AY33" s="3" t="str">
        <f t="shared" si="14"/>
        <v/>
      </c>
      <c r="AZ33" s="3" t="str">
        <f t="shared" si="14"/>
        <v/>
      </c>
      <c r="BA33" s="3" t="str">
        <f t="shared" si="14"/>
        <v/>
      </c>
      <c r="BB33" s="3" t="str">
        <f t="shared" si="14"/>
        <v/>
      </c>
      <c r="BC33" s="3" t="str">
        <f t="shared" si="14"/>
        <v/>
      </c>
      <c r="BD33" s="3">
        <f t="shared" si="14"/>
        <v>18144</v>
      </c>
      <c r="BE33" s="3" t="str">
        <f t="shared" si="14"/>
        <v/>
      </c>
      <c r="BF33" s="3" t="str">
        <f t="shared" si="14"/>
        <v/>
      </c>
      <c r="BG33" s="3" t="str">
        <f t="shared" si="14"/>
        <v/>
      </c>
      <c r="BH33" s="3" t="str">
        <f t="shared" si="14"/>
        <v/>
      </c>
      <c r="BI33" s="3" t="str">
        <f t="shared" si="14"/>
        <v/>
      </c>
      <c r="BJ33" s="3" t="str">
        <f t="shared" si="14"/>
        <v/>
      </c>
      <c r="BK33" s="3" t="str">
        <f t="shared" si="14"/>
        <v/>
      </c>
      <c r="BL33" s="3" t="str">
        <f t="shared" si="14"/>
        <v/>
      </c>
      <c r="BM33" s="3" t="str">
        <f t="shared" si="14"/>
        <v/>
      </c>
      <c r="BN33" s="3" t="str">
        <f t="shared" si="14"/>
        <v/>
      </c>
      <c r="BO33" s="3" t="str">
        <f t="shared" si="14"/>
        <v/>
      </c>
      <c r="BP33" s="3" t="str">
        <f t="shared" si="14"/>
        <v/>
      </c>
      <c r="BQ33" s="3" t="str">
        <f t="shared" si="14"/>
        <v/>
      </c>
      <c r="BR33" s="3" t="str">
        <f t="shared" si="14"/>
        <v/>
      </c>
      <c r="BS33" s="3" t="str">
        <f t="shared" si="14"/>
        <v/>
      </c>
      <c r="BT33" s="3" t="str">
        <f t="shared" si="14"/>
        <v/>
      </c>
      <c r="BU33" s="3" t="str">
        <f t="shared" si="14"/>
        <v/>
      </c>
      <c r="BV33" s="3" t="str">
        <f t="shared" si="14"/>
        <v/>
      </c>
      <c r="BW33" s="3" t="str">
        <f t="shared" si="14"/>
        <v/>
      </c>
      <c r="BX33" s="3" t="str">
        <f t="shared" si="14"/>
        <v/>
      </c>
      <c r="BY33" s="3" t="str">
        <f t="shared" si="14"/>
        <v/>
      </c>
      <c r="BZ33" s="3" t="str">
        <f t="shared" si="14"/>
        <v/>
      </c>
      <c r="CA33" s="3" t="str">
        <f t="shared" si="14"/>
        <v/>
      </c>
      <c r="CB33" s="3" t="str">
        <f t="shared" si="14"/>
        <v/>
      </c>
      <c r="CC33" s="3" t="str">
        <f t="shared" si="14"/>
        <v/>
      </c>
      <c r="CD33" s="3" t="str">
        <f t="shared" si="14"/>
        <v/>
      </c>
      <c r="CE33" s="3" t="str">
        <f t="shared" si="14"/>
        <v/>
      </c>
      <c r="CF33" s="3" t="str">
        <f t="shared" si="14"/>
        <v/>
      </c>
      <c r="CG33" s="3" t="str">
        <f t="shared" si="14"/>
        <v/>
      </c>
      <c r="CH33" s="3" t="str">
        <f t="shared" si="14"/>
        <v/>
      </c>
      <c r="CI33" s="3" t="str">
        <f t="shared" si="14"/>
        <v/>
      </c>
      <c r="CJ33" s="3" t="str">
        <f t="shared" si="14"/>
        <v/>
      </c>
      <c r="CK33" s="3" t="str">
        <f t="shared" si="14"/>
        <v/>
      </c>
      <c r="CL33" s="3" t="str">
        <f t="shared" si="14"/>
        <v/>
      </c>
      <c r="CM33" s="3" t="str">
        <f t="shared" si="14"/>
        <v/>
      </c>
      <c r="CN33" s="3" t="str">
        <f t="shared" si="14"/>
        <v/>
      </c>
      <c r="CO33" s="3" t="str">
        <f t="shared" si="14"/>
        <v/>
      </c>
      <c r="CP33" s="3" t="str">
        <f t="shared" si="14"/>
        <v/>
      </c>
      <c r="CQ33" s="3" t="str">
        <f t="shared" si="14"/>
        <v/>
      </c>
      <c r="CR33" s="3" t="str">
        <f t="shared" si="14"/>
        <v/>
      </c>
      <c r="CS33" s="3" t="str">
        <f t="shared" si="14"/>
        <v/>
      </c>
      <c r="CT33" s="3" t="str">
        <f t="shared" si="14"/>
        <v/>
      </c>
      <c r="CU33" s="3" t="str">
        <f t="shared" si="14"/>
        <v/>
      </c>
      <c r="CV33" s="3" t="str">
        <f t="shared" si="14"/>
        <v/>
      </c>
      <c r="CW33" s="3" t="str">
        <f t="shared" si="14"/>
        <v/>
      </c>
      <c r="CX33" s="3" t="str">
        <f t="shared" si="14"/>
        <v/>
      </c>
      <c r="CY33" s="3" t="str">
        <f t="shared" si="14"/>
        <v/>
      </c>
      <c r="CZ33" s="3" t="str">
        <f t="shared" si="14"/>
        <v/>
      </c>
      <c r="DA33" s="3" t="str">
        <f t="shared" si="14"/>
        <v/>
      </c>
      <c r="DB33" s="3" t="str">
        <f t="shared" si="14"/>
        <v/>
      </c>
      <c r="DC33" s="3" t="str">
        <f t="shared" si="14"/>
        <v/>
      </c>
      <c r="DD33" s="3" t="str">
        <f t="shared" si="14"/>
        <v/>
      </c>
      <c r="DE33" s="3" t="str">
        <f t="shared" si="14"/>
        <v/>
      </c>
      <c r="DF33" s="3" t="str">
        <f t="shared" si="14"/>
        <v/>
      </c>
    </row>
    <row r="34">
      <c r="A34" s="1" t="s">
        <v>1091</v>
      </c>
      <c r="B34" s="2">
        <v>27.0</v>
      </c>
      <c r="C34" s="3">
        <f t="shared" si="2"/>
        <v>5</v>
      </c>
      <c r="D34" s="3">
        <f t="shared" si="3"/>
        <v>2</v>
      </c>
      <c r="E34" s="3">
        <f>IFERROR(__xludf.DUMMYFUNCTION("SPLIT(A34,"" "")"),21.0)</f>
        <v>21</v>
      </c>
      <c r="F34" s="3">
        <f>IFERROR(__xludf.DUMMYFUNCTION("""COMPUTED_VALUE"""),75.0)</f>
        <v>75</v>
      </c>
      <c r="G34" s="3">
        <f>IFERROR(__xludf.DUMMYFUNCTION("""COMPUTED_VALUE"""),35.0)</f>
        <v>35</v>
      </c>
      <c r="H34" s="3">
        <f>IFERROR(__xludf.DUMMYFUNCTION("""COMPUTED_VALUE"""),85.0)</f>
        <v>85</v>
      </c>
      <c r="I34" s="3">
        <f>IFERROR(__xludf.DUMMYFUNCTION("""COMPUTED_VALUE"""),34.0)</f>
        <v>34</v>
      </c>
      <c r="K34" s="13"/>
    </row>
    <row r="35">
      <c r="A35" s="1" t="s">
        <v>1092</v>
      </c>
      <c r="B35" s="2">
        <v>28.0</v>
      </c>
      <c r="C35" s="3">
        <f t="shared" si="2"/>
        <v>5</v>
      </c>
      <c r="D35" s="3">
        <f t="shared" si="3"/>
        <v>3</v>
      </c>
      <c r="E35" s="3">
        <f>IFERROR(__xludf.DUMMYFUNCTION("SPLIT(A35,"" "")"),20.0)</f>
        <v>20</v>
      </c>
      <c r="F35" s="3">
        <f>IFERROR(__xludf.DUMMYFUNCTION("""COMPUTED_VALUE"""),53.0)</f>
        <v>53</v>
      </c>
      <c r="G35" s="3">
        <f>IFERROR(__xludf.DUMMYFUNCTION("""COMPUTED_VALUE"""),72.0)</f>
        <v>72</v>
      </c>
      <c r="H35" s="3">
        <f>IFERROR(__xludf.DUMMYFUNCTION("""COMPUTED_VALUE"""),50.0)</f>
        <v>50</v>
      </c>
      <c r="I35" s="3">
        <f>IFERROR(__xludf.DUMMYFUNCTION("""COMPUTED_VALUE"""),70.0)</f>
        <v>70</v>
      </c>
    </row>
    <row r="36">
      <c r="A36" s="1" t="s">
        <v>1093</v>
      </c>
      <c r="B36" s="2">
        <v>29.0</v>
      </c>
      <c r="C36" s="3">
        <f t="shared" si="2"/>
        <v>5</v>
      </c>
      <c r="D36" s="3">
        <f t="shared" si="3"/>
        <v>4</v>
      </c>
      <c r="E36" s="3">
        <f>IFERROR(__xludf.DUMMYFUNCTION("SPLIT(A36,"" "")"),61.0)</f>
        <v>61</v>
      </c>
      <c r="F36" s="3">
        <f>IFERROR(__xludf.DUMMYFUNCTION("""COMPUTED_VALUE"""),48.0)</f>
        <v>48</v>
      </c>
      <c r="G36" s="3">
        <f>IFERROR(__xludf.DUMMYFUNCTION("""COMPUTED_VALUE"""),74.0)</f>
        <v>74</v>
      </c>
      <c r="H36" s="3">
        <f>IFERROR(__xludf.DUMMYFUNCTION("""COMPUTED_VALUE"""),41.0)</f>
        <v>41</v>
      </c>
      <c r="I36" s="3">
        <f>IFERROR(__xludf.DUMMYFUNCTION("""COMPUTED_VALUE"""),36.0)</f>
        <v>36</v>
      </c>
    </row>
    <row r="37">
      <c r="A37" s="1" t="s">
        <v>1094</v>
      </c>
      <c r="B37" s="2">
        <v>30.0</v>
      </c>
      <c r="C37" s="3">
        <f t="shared" si="2"/>
        <v>6</v>
      </c>
      <c r="D37" s="3">
        <f t="shared" si="3"/>
        <v>0</v>
      </c>
      <c r="E37" s="3">
        <f>IFERROR(__xludf.DUMMYFUNCTION("SPLIT(A37,"" "")"),61.0)</f>
        <v>61</v>
      </c>
      <c r="F37" s="3">
        <f>IFERROR(__xludf.DUMMYFUNCTION("""COMPUTED_VALUE"""),32.0)</f>
        <v>32</v>
      </c>
      <c r="G37" s="3">
        <f>IFERROR(__xludf.DUMMYFUNCTION("""COMPUTED_VALUE"""),13.0)</f>
        <v>13</v>
      </c>
      <c r="H37" s="3">
        <f>IFERROR(__xludf.DUMMYFUNCTION("""COMPUTED_VALUE"""),42.0)</f>
        <v>42</v>
      </c>
      <c r="I37" s="3">
        <f>IFERROR(__xludf.DUMMYFUNCTION("""COMPUTED_VALUE"""),90.0)</f>
        <v>90</v>
      </c>
      <c r="K37" s="12" t="b">
        <f>BINGO(E37:I41,$K$6)</f>
        <v>0</v>
      </c>
      <c r="L37" s="12" t="b">
        <f t="shared" ref="L37:DF37" si="15">OR(K37, BINGO($E37:$I41,$K$6:L$6))</f>
        <v>0</v>
      </c>
      <c r="M37" s="12" t="b">
        <f t="shared" si="15"/>
        <v>0</v>
      </c>
      <c r="N37" s="12" t="b">
        <f t="shared" si="15"/>
        <v>0</v>
      </c>
      <c r="O37" s="12" t="b">
        <f t="shared" si="15"/>
        <v>0</v>
      </c>
      <c r="P37" s="12" t="b">
        <f t="shared" si="15"/>
        <v>0</v>
      </c>
      <c r="Q37" s="12" t="b">
        <f t="shared" si="15"/>
        <v>0</v>
      </c>
      <c r="R37" s="12" t="b">
        <f t="shared" si="15"/>
        <v>0</v>
      </c>
      <c r="S37" s="12" t="b">
        <f t="shared" si="15"/>
        <v>0</v>
      </c>
      <c r="T37" s="12" t="b">
        <f t="shared" si="15"/>
        <v>0</v>
      </c>
      <c r="U37" s="12" t="b">
        <f t="shared" si="15"/>
        <v>0</v>
      </c>
      <c r="V37" s="12" t="b">
        <f t="shared" si="15"/>
        <v>0</v>
      </c>
      <c r="W37" s="12" t="b">
        <f t="shared" si="15"/>
        <v>0</v>
      </c>
      <c r="X37" s="12" t="b">
        <f t="shared" si="15"/>
        <v>0</v>
      </c>
      <c r="Y37" s="12" t="b">
        <f t="shared" si="15"/>
        <v>0</v>
      </c>
      <c r="Z37" s="12" t="b">
        <f t="shared" si="15"/>
        <v>0</v>
      </c>
      <c r="AA37" s="12" t="b">
        <f t="shared" si="15"/>
        <v>0</v>
      </c>
      <c r="AB37" s="12" t="b">
        <f t="shared" si="15"/>
        <v>0</v>
      </c>
      <c r="AC37" s="12" t="b">
        <f t="shared" si="15"/>
        <v>0</v>
      </c>
      <c r="AD37" s="12" t="b">
        <f t="shared" si="15"/>
        <v>0</v>
      </c>
      <c r="AE37" s="12" t="b">
        <f t="shared" si="15"/>
        <v>0</v>
      </c>
      <c r="AF37" s="12" t="b">
        <f t="shared" si="15"/>
        <v>0</v>
      </c>
      <c r="AG37" s="12" t="b">
        <f t="shared" si="15"/>
        <v>0</v>
      </c>
      <c r="AH37" s="12" t="b">
        <f t="shared" si="15"/>
        <v>0</v>
      </c>
      <c r="AI37" s="12" t="b">
        <f t="shared" si="15"/>
        <v>0</v>
      </c>
      <c r="AJ37" s="12" t="b">
        <f t="shared" si="15"/>
        <v>0</v>
      </c>
      <c r="AK37" s="12" t="b">
        <f t="shared" si="15"/>
        <v>0</v>
      </c>
      <c r="AL37" s="12" t="b">
        <f t="shared" si="15"/>
        <v>0</v>
      </c>
      <c r="AM37" s="12" t="b">
        <f t="shared" si="15"/>
        <v>0</v>
      </c>
      <c r="AN37" s="12" t="b">
        <f t="shared" si="15"/>
        <v>0</v>
      </c>
      <c r="AO37" s="12" t="b">
        <f t="shared" si="15"/>
        <v>0</v>
      </c>
      <c r="AP37" s="12" t="b">
        <f t="shared" si="15"/>
        <v>0</v>
      </c>
      <c r="AQ37" s="12" t="b">
        <f t="shared" si="15"/>
        <v>0</v>
      </c>
      <c r="AR37" s="12" t="b">
        <f t="shared" si="15"/>
        <v>0</v>
      </c>
      <c r="AS37" s="12" t="b">
        <f t="shared" si="15"/>
        <v>0</v>
      </c>
      <c r="AT37" s="12" t="b">
        <f t="shared" si="15"/>
        <v>0</v>
      </c>
      <c r="AU37" s="12" t="b">
        <f t="shared" si="15"/>
        <v>0</v>
      </c>
      <c r="AV37" s="12" t="b">
        <f t="shared" si="15"/>
        <v>0</v>
      </c>
      <c r="AW37" s="12" t="b">
        <f t="shared" si="15"/>
        <v>0</v>
      </c>
      <c r="AX37" s="12" t="b">
        <f t="shared" si="15"/>
        <v>0</v>
      </c>
      <c r="AY37" s="12" t="b">
        <f t="shared" si="15"/>
        <v>0</v>
      </c>
      <c r="AZ37" s="12" t="b">
        <f t="shared" si="15"/>
        <v>0</v>
      </c>
      <c r="BA37" s="12" t="b">
        <f t="shared" si="15"/>
        <v>0</v>
      </c>
      <c r="BB37" s="12" t="b">
        <f t="shared" si="15"/>
        <v>0</v>
      </c>
      <c r="BC37" s="12" t="b">
        <f t="shared" si="15"/>
        <v>0</v>
      </c>
      <c r="BD37" s="12" t="b">
        <f t="shared" si="15"/>
        <v>0</v>
      </c>
      <c r="BE37" s="12" t="b">
        <f t="shared" si="15"/>
        <v>0</v>
      </c>
      <c r="BF37" s="12" t="b">
        <f t="shared" si="15"/>
        <v>0</v>
      </c>
      <c r="BG37" s="12" t="b">
        <f t="shared" si="15"/>
        <v>0</v>
      </c>
      <c r="BH37" s="12" t="b">
        <f t="shared" si="15"/>
        <v>0</v>
      </c>
      <c r="BI37" s="12" t="b">
        <f t="shared" si="15"/>
        <v>1</v>
      </c>
      <c r="BJ37" s="12" t="b">
        <f t="shared" si="15"/>
        <v>1</v>
      </c>
      <c r="BK37" s="12" t="b">
        <f t="shared" si="15"/>
        <v>1</v>
      </c>
      <c r="BL37" s="12" t="b">
        <f t="shared" si="15"/>
        <v>1</v>
      </c>
      <c r="BM37" s="12" t="b">
        <f t="shared" si="15"/>
        <v>1</v>
      </c>
      <c r="BN37" s="12" t="b">
        <f t="shared" si="15"/>
        <v>1</v>
      </c>
      <c r="BO37" s="12" t="b">
        <f t="shared" si="15"/>
        <v>1</v>
      </c>
      <c r="BP37" s="12" t="b">
        <f t="shared" si="15"/>
        <v>1</v>
      </c>
      <c r="BQ37" s="12" t="b">
        <f t="shared" si="15"/>
        <v>1</v>
      </c>
      <c r="BR37" s="12" t="b">
        <f t="shared" si="15"/>
        <v>1</v>
      </c>
      <c r="BS37" s="12" t="b">
        <f t="shared" si="15"/>
        <v>1</v>
      </c>
      <c r="BT37" s="12" t="b">
        <f t="shared" si="15"/>
        <v>1</v>
      </c>
      <c r="BU37" s="12" t="b">
        <f t="shared" si="15"/>
        <v>1</v>
      </c>
      <c r="BV37" s="12" t="b">
        <f t="shared" si="15"/>
        <v>1</v>
      </c>
      <c r="BW37" s="12" t="b">
        <f t="shared" si="15"/>
        <v>1</v>
      </c>
      <c r="BX37" s="12" t="b">
        <f t="shared" si="15"/>
        <v>1</v>
      </c>
      <c r="BY37" s="12" t="b">
        <f t="shared" si="15"/>
        <v>1</v>
      </c>
      <c r="BZ37" s="12" t="b">
        <f t="shared" si="15"/>
        <v>1</v>
      </c>
      <c r="CA37" s="12" t="b">
        <f t="shared" si="15"/>
        <v>1</v>
      </c>
      <c r="CB37" s="12" t="b">
        <f t="shared" si="15"/>
        <v>1</v>
      </c>
      <c r="CC37" s="12" t="b">
        <f t="shared" si="15"/>
        <v>1</v>
      </c>
      <c r="CD37" s="12" t="b">
        <f t="shared" si="15"/>
        <v>1</v>
      </c>
      <c r="CE37" s="12" t="b">
        <f t="shared" si="15"/>
        <v>1</v>
      </c>
      <c r="CF37" s="12" t="b">
        <f t="shared" si="15"/>
        <v>1</v>
      </c>
      <c r="CG37" s="12" t="b">
        <f t="shared" si="15"/>
        <v>1</v>
      </c>
      <c r="CH37" s="12" t="b">
        <f t="shared" si="15"/>
        <v>1</v>
      </c>
      <c r="CI37" s="12" t="b">
        <f t="shared" si="15"/>
        <v>1</v>
      </c>
      <c r="CJ37" s="12" t="b">
        <f t="shared" si="15"/>
        <v>1</v>
      </c>
      <c r="CK37" s="12" t="b">
        <f t="shared" si="15"/>
        <v>1</v>
      </c>
      <c r="CL37" s="12" t="b">
        <f t="shared" si="15"/>
        <v>1</v>
      </c>
      <c r="CM37" s="12" t="b">
        <f t="shared" si="15"/>
        <v>1</v>
      </c>
      <c r="CN37" s="12" t="b">
        <f t="shared" si="15"/>
        <v>1</v>
      </c>
      <c r="CO37" s="12" t="b">
        <f t="shared" si="15"/>
        <v>1</v>
      </c>
      <c r="CP37" s="12" t="b">
        <f t="shared" si="15"/>
        <v>1</v>
      </c>
      <c r="CQ37" s="12" t="b">
        <f t="shared" si="15"/>
        <v>1</v>
      </c>
      <c r="CR37" s="12" t="b">
        <f t="shared" si="15"/>
        <v>1</v>
      </c>
      <c r="CS37" s="12" t="b">
        <f t="shared" si="15"/>
        <v>1</v>
      </c>
      <c r="CT37" s="12" t="b">
        <f t="shared" si="15"/>
        <v>1</v>
      </c>
      <c r="CU37" s="12" t="b">
        <f t="shared" si="15"/>
        <v>1</v>
      </c>
      <c r="CV37" s="12" t="b">
        <f t="shared" si="15"/>
        <v>1</v>
      </c>
      <c r="CW37" s="12" t="b">
        <f t="shared" si="15"/>
        <v>1</v>
      </c>
      <c r="CX37" s="12" t="b">
        <f t="shared" si="15"/>
        <v>1</v>
      </c>
      <c r="CY37" s="12" t="b">
        <f t="shared" si="15"/>
        <v>1</v>
      </c>
      <c r="CZ37" s="12" t="b">
        <f t="shared" si="15"/>
        <v>1</v>
      </c>
      <c r="DA37" s="12" t="b">
        <f t="shared" si="15"/>
        <v>1</v>
      </c>
      <c r="DB37" s="12" t="b">
        <f t="shared" si="15"/>
        <v>1</v>
      </c>
      <c r="DC37" s="12" t="b">
        <f t="shared" si="15"/>
        <v>1</v>
      </c>
      <c r="DD37" s="12" t="b">
        <f t="shared" si="15"/>
        <v>1</v>
      </c>
      <c r="DE37" s="12" t="b">
        <f t="shared" si="15"/>
        <v>1</v>
      </c>
      <c r="DF37" s="12" t="b">
        <f t="shared" si="15"/>
        <v>1</v>
      </c>
    </row>
    <row r="38">
      <c r="A38" s="1" t="s">
        <v>1095</v>
      </c>
      <c r="B38" s="2">
        <v>31.0</v>
      </c>
      <c r="C38" s="3">
        <f t="shared" si="2"/>
        <v>6</v>
      </c>
      <c r="D38" s="3">
        <f t="shared" si="3"/>
        <v>1</v>
      </c>
      <c r="E38" s="3">
        <f>IFERROR(__xludf.DUMMYFUNCTION("SPLIT(A38,"" "")"),81.0)</f>
        <v>81</v>
      </c>
      <c r="F38" s="3">
        <f>IFERROR(__xludf.DUMMYFUNCTION("""COMPUTED_VALUE"""),22.0)</f>
        <v>22</v>
      </c>
      <c r="G38" s="3">
        <f>IFERROR(__xludf.DUMMYFUNCTION("""COMPUTED_VALUE"""),66.0)</f>
        <v>66</v>
      </c>
      <c r="H38" s="3">
        <f>IFERROR(__xludf.DUMMYFUNCTION("""COMPUTED_VALUE"""),75.0)</f>
        <v>75</v>
      </c>
      <c r="I38" s="3">
        <f>IFERROR(__xludf.DUMMYFUNCTION("""COMPUTED_VALUE"""),51.0)</f>
        <v>51</v>
      </c>
      <c r="K38" s="3" t="str">
        <f>IF(K37,SUMOFUNMARKED(E37:I41,$K$6)*LASTCALLED($K$6),)</f>
        <v/>
      </c>
      <c r="L38" s="3" t="str">
        <f t="shared" ref="L38:DF38" si="16">IF(AND(L37,NOT(K37)),SUMOFUNMARKED($E37:$I41,$K$6:L$6)*LASTCALLED($K$6:L$6),)</f>
        <v/>
      </c>
      <c r="M38" s="3" t="str">
        <f t="shared" si="16"/>
        <v/>
      </c>
      <c r="N38" s="3" t="str">
        <f t="shared" si="16"/>
        <v/>
      </c>
      <c r="O38" s="3" t="str">
        <f t="shared" si="16"/>
        <v/>
      </c>
      <c r="P38" s="3" t="str">
        <f t="shared" si="16"/>
        <v/>
      </c>
      <c r="Q38" s="3" t="str">
        <f t="shared" si="16"/>
        <v/>
      </c>
      <c r="R38" s="3" t="str">
        <f t="shared" si="16"/>
        <v/>
      </c>
      <c r="S38" s="3" t="str">
        <f t="shared" si="16"/>
        <v/>
      </c>
      <c r="T38" s="3" t="str">
        <f t="shared" si="16"/>
        <v/>
      </c>
      <c r="U38" s="3" t="str">
        <f t="shared" si="16"/>
        <v/>
      </c>
      <c r="V38" s="3" t="str">
        <f t="shared" si="16"/>
        <v/>
      </c>
      <c r="W38" s="3" t="str">
        <f t="shared" si="16"/>
        <v/>
      </c>
      <c r="X38" s="3" t="str">
        <f t="shared" si="16"/>
        <v/>
      </c>
      <c r="Y38" s="3" t="str">
        <f t="shared" si="16"/>
        <v/>
      </c>
      <c r="Z38" s="3" t="str">
        <f t="shared" si="16"/>
        <v/>
      </c>
      <c r="AA38" s="3" t="str">
        <f t="shared" si="16"/>
        <v/>
      </c>
      <c r="AB38" s="3" t="str">
        <f t="shared" si="16"/>
        <v/>
      </c>
      <c r="AC38" s="3" t="str">
        <f t="shared" si="16"/>
        <v/>
      </c>
      <c r="AD38" s="3" t="str">
        <f t="shared" si="16"/>
        <v/>
      </c>
      <c r="AE38" s="3" t="str">
        <f t="shared" si="16"/>
        <v/>
      </c>
      <c r="AF38" s="3" t="str">
        <f t="shared" si="16"/>
        <v/>
      </c>
      <c r="AG38" s="3" t="str">
        <f t="shared" si="16"/>
        <v/>
      </c>
      <c r="AH38" s="3" t="str">
        <f t="shared" si="16"/>
        <v/>
      </c>
      <c r="AI38" s="3" t="str">
        <f t="shared" si="16"/>
        <v/>
      </c>
      <c r="AJ38" s="3" t="str">
        <f t="shared" si="16"/>
        <v/>
      </c>
      <c r="AK38" s="3" t="str">
        <f t="shared" si="16"/>
        <v/>
      </c>
      <c r="AL38" s="3" t="str">
        <f t="shared" si="16"/>
        <v/>
      </c>
      <c r="AM38" s="3" t="str">
        <f t="shared" si="16"/>
        <v/>
      </c>
      <c r="AN38" s="3" t="str">
        <f t="shared" si="16"/>
        <v/>
      </c>
      <c r="AO38" s="3" t="str">
        <f t="shared" si="16"/>
        <v/>
      </c>
      <c r="AP38" s="3" t="str">
        <f t="shared" si="16"/>
        <v/>
      </c>
      <c r="AQ38" s="3" t="str">
        <f t="shared" si="16"/>
        <v/>
      </c>
      <c r="AR38" s="3" t="str">
        <f t="shared" si="16"/>
        <v/>
      </c>
      <c r="AS38" s="3" t="str">
        <f t="shared" si="16"/>
        <v/>
      </c>
      <c r="AT38" s="3" t="str">
        <f t="shared" si="16"/>
        <v/>
      </c>
      <c r="AU38" s="3" t="str">
        <f t="shared" si="16"/>
        <v/>
      </c>
      <c r="AV38" s="3" t="str">
        <f t="shared" si="16"/>
        <v/>
      </c>
      <c r="AW38" s="3" t="str">
        <f t="shared" si="16"/>
        <v/>
      </c>
      <c r="AX38" s="3" t="str">
        <f t="shared" si="16"/>
        <v/>
      </c>
      <c r="AY38" s="3" t="str">
        <f t="shared" si="16"/>
        <v/>
      </c>
      <c r="AZ38" s="3" t="str">
        <f t="shared" si="16"/>
        <v/>
      </c>
      <c r="BA38" s="3" t="str">
        <f t="shared" si="16"/>
        <v/>
      </c>
      <c r="BB38" s="3" t="str">
        <f t="shared" si="16"/>
        <v/>
      </c>
      <c r="BC38" s="3" t="str">
        <f t="shared" si="16"/>
        <v/>
      </c>
      <c r="BD38" s="3" t="str">
        <f t="shared" si="16"/>
        <v/>
      </c>
      <c r="BE38" s="3" t="str">
        <f t="shared" si="16"/>
        <v/>
      </c>
      <c r="BF38" s="3" t="str">
        <f t="shared" si="16"/>
        <v/>
      </c>
      <c r="BG38" s="3" t="str">
        <f t="shared" si="16"/>
        <v/>
      </c>
      <c r="BH38" s="3" t="str">
        <f t="shared" si="16"/>
        <v/>
      </c>
      <c r="BI38" s="3">
        <f t="shared" si="16"/>
        <v>51514</v>
      </c>
      <c r="BJ38" s="3" t="str">
        <f t="shared" si="16"/>
        <v/>
      </c>
      <c r="BK38" s="3" t="str">
        <f t="shared" si="16"/>
        <v/>
      </c>
      <c r="BL38" s="3" t="str">
        <f t="shared" si="16"/>
        <v/>
      </c>
      <c r="BM38" s="3" t="str">
        <f t="shared" si="16"/>
        <v/>
      </c>
      <c r="BN38" s="3" t="str">
        <f t="shared" si="16"/>
        <v/>
      </c>
      <c r="BO38" s="3" t="str">
        <f t="shared" si="16"/>
        <v/>
      </c>
      <c r="BP38" s="3" t="str">
        <f t="shared" si="16"/>
        <v/>
      </c>
      <c r="BQ38" s="3" t="str">
        <f t="shared" si="16"/>
        <v/>
      </c>
      <c r="BR38" s="3" t="str">
        <f t="shared" si="16"/>
        <v/>
      </c>
      <c r="BS38" s="3" t="str">
        <f t="shared" si="16"/>
        <v/>
      </c>
      <c r="BT38" s="3" t="str">
        <f t="shared" si="16"/>
        <v/>
      </c>
      <c r="BU38" s="3" t="str">
        <f t="shared" si="16"/>
        <v/>
      </c>
      <c r="BV38" s="3" t="str">
        <f t="shared" si="16"/>
        <v/>
      </c>
      <c r="BW38" s="3" t="str">
        <f t="shared" si="16"/>
        <v/>
      </c>
      <c r="BX38" s="3" t="str">
        <f t="shared" si="16"/>
        <v/>
      </c>
      <c r="BY38" s="3" t="str">
        <f t="shared" si="16"/>
        <v/>
      </c>
      <c r="BZ38" s="3" t="str">
        <f t="shared" si="16"/>
        <v/>
      </c>
      <c r="CA38" s="3" t="str">
        <f t="shared" si="16"/>
        <v/>
      </c>
      <c r="CB38" s="3" t="str">
        <f t="shared" si="16"/>
        <v/>
      </c>
      <c r="CC38" s="3" t="str">
        <f t="shared" si="16"/>
        <v/>
      </c>
      <c r="CD38" s="3" t="str">
        <f t="shared" si="16"/>
        <v/>
      </c>
      <c r="CE38" s="3" t="str">
        <f t="shared" si="16"/>
        <v/>
      </c>
      <c r="CF38" s="3" t="str">
        <f t="shared" si="16"/>
        <v/>
      </c>
      <c r="CG38" s="3" t="str">
        <f t="shared" si="16"/>
        <v/>
      </c>
      <c r="CH38" s="3" t="str">
        <f t="shared" si="16"/>
        <v/>
      </c>
      <c r="CI38" s="3" t="str">
        <f t="shared" si="16"/>
        <v/>
      </c>
      <c r="CJ38" s="3" t="str">
        <f t="shared" si="16"/>
        <v/>
      </c>
      <c r="CK38" s="3" t="str">
        <f t="shared" si="16"/>
        <v/>
      </c>
      <c r="CL38" s="3" t="str">
        <f t="shared" si="16"/>
        <v/>
      </c>
      <c r="CM38" s="3" t="str">
        <f t="shared" si="16"/>
        <v/>
      </c>
      <c r="CN38" s="3" t="str">
        <f t="shared" si="16"/>
        <v/>
      </c>
      <c r="CO38" s="3" t="str">
        <f t="shared" si="16"/>
        <v/>
      </c>
      <c r="CP38" s="3" t="str">
        <f t="shared" si="16"/>
        <v/>
      </c>
      <c r="CQ38" s="3" t="str">
        <f t="shared" si="16"/>
        <v/>
      </c>
      <c r="CR38" s="3" t="str">
        <f t="shared" si="16"/>
        <v/>
      </c>
      <c r="CS38" s="3" t="str">
        <f t="shared" si="16"/>
        <v/>
      </c>
      <c r="CT38" s="3" t="str">
        <f t="shared" si="16"/>
        <v/>
      </c>
      <c r="CU38" s="3" t="str">
        <f t="shared" si="16"/>
        <v/>
      </c>
      <c r="CV38" s="3" t="str">
        <f t="shared" si="16"/>
        <v/>
      </c>
      <c r="CW38" s="3" t="str">
        <f t="shared" si="16"/>
        <v/>
      </c>
      <c r="CX38" s="3" t="str">
        <f t="shared" si="16"/>
        <v/>
      </c>
      <c r="CY38" s="3" t="str">
        <f t="shared" si="16"/>
        <v/>
      </c>
      <c r="CZ38" s="3" t="str">
        <f t="shared" si="16"/>
        <v/>
      </c>
      <c r="DA38" s="3" t="str">
        <f t="shared" si="16"/>
        <v/>
      </c>
      <c r="DB38" s="3" t="str">
        <f t="shared" si="16"/>
        <v/>
      </c>
      <c r="DC38" s="3" t="str">
        <f t="shared" si="16"/>
        <v/>
      </c>
      <c r="DD38" s="3" t="str">
        <f t="shared" si="16"/>
        <v/>
      </c>
      <c r="DE38" s="3" t="str">
        <f t="shared" si="16"/>
        <v/>
      </c>
      <c r="DF38" s="3" t="str">
        <f t="shared" si="16"/>
        <v/>
      </c>
    </row>
    <row r="39">
      <c r="A39" s="1" t="s">
        <v>1096</v>
      </c>
      <c r="B39" s="2">
        <v>32.0</v>
      </c>
      <c r="C39" s="3">
        <f t="shared" si="2"/>
        <v>6</v>
      </c>
      <c r="D39" s="3">
        <f t="shared" si="3"/>
        <v>2</v>
      </c>
      <c r="E39" s="3">
        <f>IFERROR(__xludf.DUMMYFUNCTION("SPLIT(A39,"" "")"),46.0)</f>
        <v>46</v>
      </c>
      <c r="F39" s="3">
        <f>IFERROR(__xludf.DUMMYFUNCTION("""COMPUTED_VALUE"""),1.0)</f>
        <v>1</v>
      </c>
      <c r="G39" s="3">
        <f>IFERROR(__xludf.DUMMYFUNCTION("""COMPUTED_VALUE"""),41.0)</f>
        <v>41</v>
      </c>
      <c r="H39" s="3">
        <f>IFERROR(__xludf.DUMMYFUNCTION("""COMPUTED_VALUE"""),9.0)</f>
        <v>9</v>
      </c>
      <c r="I39" s="3">
        <f>IFERROR(__xludf.DUMMYFUNCTION("""COMPUTED_VALUE"""),34.0)</f>
        <v>34</v>
      </c>
      <c r="K39" s="13"/>
    </row>
    <row r="40">
      <c r="A40" s="1" t="s">
        <v>1097</v>
      </c>
      <c r="B40" s="2">
        <v>33.0</v>
      </c>
      <c r="C40" s="3">
        <f t="shared" si="2"/>
        <v>6</v>
      </c>
      <c r="D40" s="3">
        <f t="shared" si="3"/>
        <v>3</v>
      </c>
      <c r="E40" s="3">
        <f>IFERROR(__xludf.DUMMYFUNCTION("SPLIT(A40,"" "")"),86.0)</f>
        <v>86</v>
      </c>
      <c r="F40" s="3">
        <f>IFERROR(__xludf.DUMMYFUNCTION("""COMPUTED_VALUE"""),50.0)</f>
        <v>50</v>
      </c>
      <c r="G40" s="3">
        <f>IFERROR(__xludf.DUMMYFUNCTION("""COMPUTED_VALUE"""),48.0)</f>
        <v>48</v>
      </c>
      <c r="H40" s="3">
        <f>IFERROR(__xludf.DUMMYFUNCTION("""COMPUTED_VALUE"""),64.0)</f>
        <v>64</v>
      </c>
      <c r="I40" s="3">
        <f>IFERROR(__xludf.DUMMYFUNCTION("""COMPUTED_VALUE"""),74.0)</f>
        <v>74</v>
      </c>
    </row>
    <row r="41">
      <c r="A41" s="1" t="s">
        <v>1098</v>
      </c>
      <c r="B41" s="2">
        <v>34.0</v>
      </c>
      <c r="C41" s="3">
        <f t="shared" si="2"/>
        <v>6</v>
      </c>
      <c r="D41" s="3">
        <f t="shared" si="3"/>
        <v>4</v>
      </c>
      <c r="E41" s="3">
        <f>IFERROR(__xludf.DUMMYFUNCTION("SPLIT(A41,"" "")"),72.0)</f>
        <v>72</v>
      </c>
      <c r="F41" s="3">
        <f>IFERROR(__xludf.DUMMYFUNCTION("""COMPUTED_VALUE"""),85.0)</f>
        <v>85</v>
      </c>
      <c r="G41" s="3">
        <f>IFERROR(__xludf.DUMMYFUNCTION("""COMPUTED_VALUE"""),97.0)</f>
        <v>97</v>
      </c>
      <c r="H41" s="3">
        <f>IFERROR(__xludf.DUMMYFUNCTION("""COMPUTED_VALUE"""),11.0)</f>
        <v>11</v>
      </c>
      <c r="I41" s="3">
        <f>IFERROR(__xludf.DUMMYFUNCTION("""COMPUTED_VALUE"""),71.0)</f>
        <v>71</v>
      </c>
    </row>
    <row r="42">
      <c r="A42" s="1" t="s">
        <v>1099</v>
      </c>
      <c r="B42" s="2">
        <v>35.0</v>
      </c>
      <c r="C42" s="3">
        <f t="shared" si="2"/>
        <v>7</v>
      </c>
      <c r="D42" s="3">
        <f t="shared" si="3"/>
        <v>0</v>
      </c>
      <c r="E42" s="3">
        <f>IFERROR(__xludf.DUMMYFUNCTION("SPLIT(A42,"" "")"),16.0)</f>
        <v>16</v>
      </c>
      <c r="F42" s="3">
        <f>IFERROR(__xludf.DUMMYFUNCTION("""COMPUTED_VALUE"""),32.0)</f>
        <v>32</v>
      </c>
      <c r="G42" s="3">
        <f>IFERROR(__xludf.DUMMYFUNCTION("""COMPUTED_VALUE"""),41.0)</f>
        <v>41</v>
      </c>
      <c r="H42" s="3">
        <f>IFERROR(__xludf.DUMMYFUNCTION("""COMPUTED_VALUE"""),37.0)</f>
        <v>37</v>
      </c>
      <c r="I42" s="3">
        <f>IFERROR(__xludf.DUMMYFUNCTION("""COMPUTED_VALUE"""),61.0)</f>
        <v>61</v>
      </c>
      <c r="K42" s="12" t="b">
        <f>BINGO(E42:I46,$K$6)</f>
        <v>0</v>
      </c>
      <c r="L42" s="12" t="b">
        <f t="shared" ref="L42:DF42" si="17">OR(K42, BINGO($E42:$I46,$K$6:L$6))</f>
        <v>0</v>
      </c>
      <c r="M42" s="12" t="b">
        <f t="shared" si="17"/>
        <v>0</v>
      </c>
      <c r="N42" s="12" t="b">
        <f t="shared" si="17"/>
        <v>0</v>
      </c>
      <c r="O42" s="12" t="b">
        <f t="shared" si="17"/>
        <v>0</v>
      </c>
      <c r="P42" s="12" t="b">
        <f t="shared" si="17"/>
        <v>0</v>
      </c>
      <c r="Q42" s="12" t="b">
        <f t="shared" si="17"/>
        <v>0</v>
      </c>
      <c r="R42" s="12" t="b">
        <f t="shared" si="17"/>
        <v>0</v>
      </c>
      <c r="S42" s="12" t="b">
        <f t="shared" si="17"/>
        <v>0</v>
      </c>
      <c r="T42" s="12" t="b">
        <f t="shared" si="17"/>
        <v>0</v>
      </c>
      <c r="U42" s="12" t="b">
        <f t="shared" si="17"/>
        <v>0</v>
      </c>
      <c r="V42" s="12" t="b">
        <f t="shared" si="17"/>
        <v>0</v>
      </c>
      <c r="W42" s="12" t="b">
        <f t="shared" si="17"/>
        <v>0</v>
      </c>
      <c r="X42" s="12" t="b">
        <f t="shared" si="17"/>
        <v>0</v>
      </c>
      <c r="Y42" s="12" t="b">
        <f t="shared" si="17"/>
        <v>0</v>
      </c>
      <c r="Z42" s="12" t="b">
        <f t="shared" si="17"/>
        <v>0</v>
      </c>
      <c r="AA42" s="12" t="b">
        <f t="shared" si="17"/>
        <v>0</v>
      </c>
      <c r="AB42" s="12" t="b">
        <f t="shared" si="17"/>
        <v>0</v>
      </c>
      <c r="AC42" s="12" t="b">
        <f t="shared" si="17"/>
        <v>0</v>
      </c>
      <c r="AD42" s="12" t="b">
        <f t="shared" si="17"/>
        <v>0</v>
      </c>
      <c r="AE42" s="12" t="b">
        <f t="shared" si="17"/>
        <v>0</v>
      </c>
      <c r="AF42" s="12" t="b">
        <f t="shared" si="17"/>
        <v>0</v>
      </c>
      <c r="AG42" s="12" t="b">
        <f t="shared" si="17"/>
        <v>0</v>
      </c>
      <c r="AH42" s="12" t="b">
        <f t="shared" si="17"/>
        <v>0</v>
      </c>
      <c r="AI42" s="12" t="b">
        <f t="shared" si="17"/>
        <v>0</v>
      </c>
      <c r="AJ42" s="12" t="b">
        <f t="shared" si="17"/>
        <v>0</v>
      </c>
      <c r="AK42" s="12" t="b">
        <f t="shared" si="17"/>
        <v>0</v>
      </c>
      <c r="AL42" s="12" t="b">
        <f t="shared" si="17"/>
        <v>0</v>
      </c>
      <c r="AM42" s="12" t="b">
        <f t="shared" si="17"/>
        <v>0</v>
      </c>
      <c r="AN42" s="12" t="b">
        <f t="shared" si="17"/>
        <v>0</v>
      </c>
      <c r="AO42" s="12" t="b">
        <f t="shared" si="17"/>
        <v>0</v>
      </c>
      <c r="AP42" s="12" t="b">
        <f t="shared" si="17"/>
        <v>0</v>
      </c>
      <c r="AQ42" s="12" t="b">
        <f t="shared" si="17"/>
        <v>0</v>
      </c>
      <c r="AR42" s="12" t="b">
        <f t="shared" si="17"/>
        <v>0</v>
      </c>
      <c r="AS42" s="12" t="b">
        <f t="shared" si="17"/>
        <v>0</v>
      </c>
      <c r="AT42" s="12" t="b">
        <f t="shared" si="17"/>
        <v>0</v>
      </c>
      <c r="AU42" s="12" t="b">
        <f t="shared" si="17"/>
        <v>0</v>
      </c>
      <c r="AV42" s="12" t="b">
        <f t="shared" si="17"/>
        <v>0</v>
      </c>
      <c r="AW42" s="12" t="b">
        <f t="shared" si="17"/>
        <v>0</v>
      </c>
      <c r="AX42" s="12" t="b">
        <f t="shared" si="17"/>
        <v>0</v>
      </c>
      <c r="AY42" s="12" t="b">
        <f t="shared" si="17"/>
        <v>0</v>
      </c>
      <c r="AZ42" s="12" t="b">
        <f t="shared" si="17"/>
        <v>0</v>
      </c>
      <c r="BA42" s="12" t="b">
        <f t="shared" si="17"/>
        <v>0</v>
      </c>
      <c r="BB42" s="12" t="b">
        <f t="shared" si="17"/>
        <v>0</v>
      </c>
      <c r="BC42" s="12" t="b">
        <f t="shared" si="17"/>
        <v>0</v>
      </c>
      <c r="BD42" s="12" t="b">
        <f t="shared" si="17"/>
        <v>0</v>
      </c>
      <c r="BE42" s="12" t="b">
        <f t="shared" si="17"/>
        <v>0</v>
      </c>
      <c r="BF42" s="12" t="b">
        <f t="shared" si="17"/>
        <v>0</v>
      </c>
      <c r="BG42" s="12" t="b">
        <f t="shared" si="17"/>
        <v>0</v>
      </c>
      <c r="BH42" s="12" t="b">
        <f t="shared" si="17"/>
        <v>0</v>
      </c>
      <c r="BI42" s="12" t="b">
        <f t="shared" si="17"/>
        <v>0</v>
      </c>
      <c r="BJ42" s="12" t="b">
        <f t="shared" si="17"/>
        <v>0</v>
      </c>
      <c r="BK42" s="12" t="b">
        <f t="shared" si="17"/>
        <v>0</v>
      </c>
      <c r="BL42" s="12" t="b">
        <f t="shared" si="17"/>
        <v>0</v>
      </c>
      <c r="BM42" s="12" t="b">
        <f t="shared" si="17"/>
        <v>0</v>
      </c>
      <c r="BN42" s="12" t="b">
        <f t="shared" si="17"/>
        <v>1</v>
      </c>
      <c r="BO42" s="12" t="b">
        <f t="shared" si="17"/>
        <v>1</v>
      </c>
      <c r="BP42" s="12" t="b">
        <f t="shared" si="17"/>
        <v>1</v>
      </c>
      <c r="BQ42" s="12" t="b">
        <f t="shared" si="17"/>
        <v>1</v>
      </c>
      <c r="BR42" s="12" t="b">
        <f t="shared" si="17"/>
        <v>1</v>
      </c>
      <c r="BS42" s="12" t="b">
        <f t="shared" si="17"/>
        <v>1</v>
      </c>
      <c r="BT42" s="12" t="b">
        <f t="shared" si="17"/>
        <v>1</v>
      </c>
      <c r="BU42" s="12" t="b">
        <f t="shared" si="17"/>
        <v>1</v>
      </c>
      <c r="BV42" s="12" t="b">
        <f t="shared" si="17"/>
        <v>1</v>
      </c>
      <c r="BW42" s="12" t="b">
        <f t="shared" si="17"/>
        <v>1</v>
      </c>
      <c r="BX42" s="12" t="b">
        <f t="shared" si="17"/>
        <v>1</v>
      </c>
      <c r="BY42" s="12" t="b">
        <f t="shared" si="17"/>
        <v>1</v>
      </c>
      <c r="BZ42" s="12" t="b">
        <f t="shared" si="17"/>
        <v>1</v>
      </c>
      <c r="CA42" s="12" t="b">
        <f t="shared" si="17"/>
        <v>1</v>
      </c>
      <c r="CB42" s="12" t="b">
        <f t="shared" si="17"/>
        <v>1</v>
      </c>
      <c r="CC42" s="12" t="b">
        <f t="shared" si="17"/>
        <v>1</v>
      </c>
      <c r="CD42" s="12" t="b">
        <f t="shared" si="17"/>
        <v>1</v>
      </c>
      <c r="CE42" s="12" t="b">
        <f t="shared" si="17"/>
        <v>1</v>
      </c>
      <c r="CF42" s="12" t="b">
        <f t="shared" si="17"/>
        <v>1</v>
      </c>
      <c r="CG42" s="12" t="b">
        <f t="shared" si="17"/>
        <v>1</v>
      </c>
      <c r="CH42" s="12" t="b">
        <f t="shared" si="17"/>
        <v>1</v>
      </c>
      <c r="CI42" s="12" t="b">
        <f t="shared" si="17"/>
        <v>1</v>
      </c>
      <c r="CJ42" s="12" t="b">
        <f t="shared" si="17"/>
        <v>1</v>
      </c>
      <c r="CK42" s="12" t="b">
        <f t="shared" si="17"/>
        <v>1</v>
      </c>
      <c r="CL42" s="12" t="b">
        <f t="shared" si="17"/>
        <v>1</v>
      </c>
      <c r="CM42" s="12" t="b">
        <f t="shared" si="17"/>
        <v>1</v>
      </c>
      <c r="CN42" s="12" t="b">
        <f t="shared" si="17"/>
        <v>1</v>
      </c>
      <c r="CO42" s="12" t="b">
        <f t="shared" si="17"/>
        <v>1</v>
      </c>
      <c r="CP42" s="12" t="b">
        <f t="shared" si="17"/>
        <v>1</v>
      </c>
      <c r="CQ42" s="12" t="b">
        <f t="shared" si="17"/>
        <v>1</v>
      </c>
      <c r="CR42" s="12" t="b">
        <f t="shared" si="17"/>
        <v>1</v>
      </c>
      <c r="CS42" s="12" t="b">
        <f t="shared" si="17"/>
        <v>1</v>
      </c>
      <c r="CT42" s="12" t="b">
        <f t="shared" si="17"/>
        <v>1</v>
      </c>
      <c r="CU42" s="12" t="b">
        <f t="shared" si="17"/>
        <v>1</v>
      </c>
      <c r="CV42" s="12" t="b">
        <f t="shared" si="17"/>
        <v>1</v>
      </c>
      <c r="CW42" s="12" t="b">
        <f t="shared" si="17"/>
        <v>1</v>
      </c>
      <c r="CX42" s="12" t="b">
        <f t="shared" si="17"/>
        <v>1</v>
      </c>
      <c r="CY42" s="12" t="b">
        <f t="shared" si="17"/>
        <v>1</v>
      </c>
      <c r="CZ42" s="12" t="b">
        <f t="shared" si="17"/>
        <v>1</v>
      </c>
      <c r="DA42" s="12" t="b">
        <f t="shared" si="17"/>
        <v>1</v>
      </c>
      <c r="DB42" s="12" t="b">
        <f t="shared" si="17"/>
        <v>1</v>
      </c>
      <c r="DC42" s="12" t="b">
        <f t="shared" si="17"/>
        <v>1</v>
      </c>
      <c r="DD42" s="12" t="b">
        <f t="shared" si="17"/>
        <v>1</v>
      </c>
      <c r="DE42" s="12" t="b">
        <f t="shared" si="17"/>
        <v>1</v>
      </c>
      <c r="DF42" s="12" t="b">
        <f t="shared" si="17"/>
        <v>1</v>
      </c>
    </row>
    <row r="43">
      <c r="A43" s="1" t="s">
        <v>1100</v>
      </c>
      <c r="B43" s="2">
        <v>36.0</v>
      </c>
      <c r="C43" s="3">
        <f t="shared" si="2"/>
        <v>7</v>
      </c>
      <c r="D43" s="3">
        <f t="shared" si="3"/>
        <v>1</v>
      </c>
      <c r="E43" s="3">
        <f>IFERROR(__xludf.DUMMYFUNCTION("SPLIT(A43,"" "")"),14.0)</f>
        <v>14</v>
      </c>
      <c r="F43" s="3">
        <f>IFERROR(__xludf.DUMMYFUNCTION("""COMPUTED_VALUE"""),31.0)</f>
        <v>31</v>
      </c>
      <c r="G43" s="3">
        <f>IFERROR(__xludf.DUMMYFUNCTION("""COMPUTED_VALUE"""),29.0)</f>
        <v>29</v>
      </c>
      <c r="H43" s="3">
        <f>IFERROR(__xludf.DUMMYFUNCTION("""COMPUTED_VALUE"""),6.0)</f>
        <v>6</v>
      </c>
      <c r="I43" s="3">
        <f>IFERROR(__xludf.DUMMYFUNCTION("""COMPUTED_VALUE"""),79.0)</f>
        <v>79</v>
      </c>
      <c r="K43" s="3" t="str">
        <f>IF(K42,SUMOFUNMARKED(E42:I46,$K$6)*LASTCALLED($K$6),)</f>
        <v/>
      </c>
      <c r="L43" s="3" t="str">
        <f t="shared" ref="L43:DF43" si="18">IF(AND(L42,NOT(K42)),SUMOFUNMARKED($E42:$I46,$K$6:L$6)*LASTCALLED($K$6:L$6),)</f>
        <v/>
      </c>
      <c r="M43" s="3" t="str">
        <f t="shared" si="18"/>
        <v/>
      </c>
      <c r="N43" s="3" t="str">
        <f t="shared" si="18"/>
        <v/>
      </c>
      <c r="O43" s="3" t="str">
        <f t="shared" si="18"/>
        <v/>
      </c>
      <c r="P43" s="3" t="str">
        <f t="shared" si="18"/>
        <v/>
      </c>
      <c r="Q43" s="3" t="str">
        <f t="shared" si="18"/>
        <v/>
      </c>
      <c r="R43" s="3" t="str">
        <f t="shared" si="18"/>
        <v/>
      </c>
      <c r="S43" s="3" t="str">
        <f t="shared" si="18"/>
        <v/>
      </c>
      <c r="T43" s="3" t="str">
        <f t="shared" si="18"/>
        <v/>
      </c>
      <c r="U43" s="3" t="str">
        <f t="shared" si="18"/>
        <v/>
      </c>
      <c r="V43" s="3" t="str">
        <f t="shared" si="18"/>
        <v/>
      </c>
      <c r="W43" s="3" t="str">
        <f t="shared" si="18"/>
        <v/>
      </c>
      <c r="X43" s="3" t="str">
        <f t="shared" si="18"/>
        <v/>
      </c>
      <c r="Y43" s="3" t="str">
        <f t="shared" si="18"/>
        <v/>
      </c>
      <c r="Z43" s="3" t="str">
        <f t="shared" si="18"/>
        <v/>
      </c>
      <c r="AA43" s="3" t="str">
        <f t="shared" si="18"/>
        <v/>
      </c>
      <c r="AB43" s="3" t="str">
        <f t="shared" si="18"/>
        <v/>
      </c>
      <c r="AC43" s="3" t="str">
        <f t="shared" si="18"/>
        <v/>
      </c>
      <c r="AD43" s="3" t="str">
        <f t="shared" si="18"/>
        <v/>
      </c>
      <c r="AE43" s="3" t="str">
        <f t="shared" si="18"/>
        <v/>
      </c>
      <c r="AF43" s="3" t="str">
        <f t="shared" si="18"/>
        <v/>
      </c>
      <c r="AG43" s="3" t="str">
        <f t="shared" si="18"/>
        <v/>
      </c>
      <c r="AH43" s="3" t="str">
        <f t="shared" si="18"/>
        <v/>
      </c>
      <c r="AI43" s="3" t="str">
        <f t="shared" si="18"/>
        <v/>
      </c>
      <c r="AJ43" s="3" t="str">
        <f t="shared" si="18"/>
        <v/>
      </c>
      <c r="AK43" s="3" t="str">
        <f t="shared" si="18"/>
        <v/>
      </c>
      <c r="AL43" s="3" t="str">
        <f t="shared" si="18"/>
        <v/>
      </c>
      <c r="AM43" s="3" t="str">
        <f t="shared" si="18"/>
        <v/>
      </c>
      <c r="AN43" s="3" t="str">
        <f t="shared" si="18"/>
        <v/>
      </c>
      <c r="AO43" s="3" t="str">
        <f t="shared" si="18"/>
        <v/>
      </c>
      <c r="AP43" s="3" t="str">
        <f t="shared" si="18"/>
        <v/>
      </c>
      <c r="AQ43" s="3" t="str">
        <f t="shared" si="18"/>
        <v/>
      </c>
      <c r="AR43" s="3" t="str">
        <f t="shared" si="18"/>
        <v/>
      </c>
      <c r="AS43" s="3" t="str">
        <f t="shared" si="18"/>
        <v/>
      </c>
      <c r="AT43" s="3" t="str">
        <f t="shared" si="18"/>
        <v/>
      </c>
      <c r="AU43" s="3" t="str">
        <f t="shared" si="18"/>
        <v/>
      </c>
      <c r="AV43" s="3" t="str">
        <f t="shared" si="18"/>
        <v/>
      </c>
      <c r="AW43" s="3" t="str">
        <f t="shared" si="18"/>
        <v/>
      </c>
      <c r="AX43" s="3" t="str">
        <f t="shared" si="18"/>
        <v/>
      </c>
      <c r="AY43" s="3" t="str">
        <f t="shared" si="18"/>
        <v/>
      </c>
      <c r="AZ43" s="3" t="str">
        <f t="shared" si="18"/>
        <v/>
      </c>
      <c r="BA43" s="3" t="str">
        <f t="shared" si="18"/>
        <v/>
      </c>
      <c r="BB43" s="3" t="str">
        <f t="shared" si="18"/>
        <v/>
      </c>
      <c r="BC43" s="3" t="str">
        <f t="shared" si="18"/>
        <v/>
      </c>
      <c r="BD43" s="3" t="str">
        <f t="shared" si="18"/>
        <v/>
      </c>
      <c r="BE43" s="3" t="str">
        <f t="shared" si="18"/>
        <v/>
      </c>
      <c r="BF43" s="3" t="str">
        <f t="shared" si="18"/>
        <v/>
      </c>
      <c r="BG43" s="3" t="str">
        <f t="shared" si="18"/>
        <v/>
      </c>
      <c r="BH43" s="3" t="str">
        <f t="shared" si="18"/>
        <v/>
      </c>
      <c r="BI43" s="3" t="str">
        <f t="shared" si="18"/>
        <v/>
      </c>
      <c r="BJ43" s="3" t="str">
        <f t="shared" si="18"/>
        <v/>
      </c>
      <c r="BK43" s="3" t="str">
        <f t="shared" si="18"/>
        <v/>
      </c>
      <c r="BL43" s="3" t="str">
        <f t="shared" si="18"/>
        <v/>
      </c>
      <c r="BM43" s="3" t="str">
        <f t="shared" si="18"/>
        <v/>
      </c>
      <c r="BN43" s="3">
        <f t="shared" si="18"/>
        <v>34958</v>
      </c>
      <c r="BO43" s="3" t="str">
        <f t="shared" si="18"/>
        <v/>
      </c>
      <c r="BP43" s="3" t="str">
        <f t="shared" si="18"/>
        <v/>
      </c>
      <c r="BQ43" s="3" t="str">
        <f t="shared" si="18"/>
        <v/>
      </c>
      <c r="BR43" s="3" t="str">
        <f t="shared" si="18"/>
        <v/>
      </c>
      <c r="BS43" s="3" t="str">
        <f t="shared" si="18"/>
        <v/>
      </c>
      <c r="BT43" s="3" t="str">
        <f t="shared" si="18"/>
        <v/>
      </c>
      <c r="BU43" s="3" t="str">
        <f t="shared" si="18"/>
        <v/>
      </c>
      <c r="BV43" s="3" t="str">
        <f t="shared" si="18"/>
        <v/>
      </c>
      <c r="BW43" s="3" t="str">
        <f t="shared" si="18"/>
        <v/>
      </c>
      <c r="BX43" s="3" t="str">
        <f t="shared" si="18"/>
        <v/>
      </c>
      <c r="BY43" s="3" t="str">
        <f t="shared" si="18"/>
        <v/>
      </c>
      <c r="BZ43" s="3" t="str">
        <f t="shared" si="18"/>
        <v/>
      </c>
      <c r="CA43" s="3" t="str">
        <f t="shared" si="18"/>
        <v/>
      </c>
      <c r="CB43" s="3" t="str">
        <f t="shared" si="18"/>
        <v/>
      </c>
      <c r="CC43" s="3" t="str">
        <f t="shared" si="18"/>
        <v/>
      </c>
      <c r="CD43" s="3" t="str">
        <f t="shared" si="18"/>
        <v/>
      </c>
      <c r="CE43" s="3" t="str">
        <f t="shared" si="18"/>
        <v/>
      </c>
      <c r="CF43" s="3" t="str">
        <f t="shared" si="18"/>
        <v/>
      </c>
      <c r="CG43" s="3" t="str">
        <f t="shared" si="18"/>
        <v/>
      </c>
      <c r="CH43" s="3" t="str">
        <f t="shared" si="18"/>
        <v/>
      </c>
      <c r="CI43" s="3" t="str">
        <f t="shared" si="18"/>
        <v/>
      </c>
      <c r="CJ43" s="3" t="str">
        <f t="shared" si="18"/>
        <v/>
      </c>
      <c r="CK43" s="3" t="str">
        <f t="shared" si="18"/>
        <v/>
      </c>
      <c r="CL43" s="3" t="str">
        <f t="shared" si="18"/>
        <v/>
      </c>
      <c r="CM43" s="3" t="str">
        <f t="shared" si="18"/>
        <v/>
      </c>
      <c r="CN43" s="3" t="str">
        <f t="shared" si="18"/>
        <v/>
      </c>
      <c r="CO43" s="3" t="str">
        <f t="shared" si="18"/>
        <v/>
      </c>
      <c r="CP43" s="3" t="str">
        <f t="shared" si="18"/>
        <v/>
      </c>
      <c r="CQ43" s="3" t="str">
        <f t="shared" si="18"/>
        <v/>
      </c>
      <c r="CR43" s="3" t="str">
        <f t="shared" si="18"/>
        <v/>
      </c>
      <c r="CS43" s="3" t="str">
        <f t="shared" si="18"/>
        <v/>
      </c>
      <c r="CT43" s="3" t="str">
        <f t="shared" si="18"/>
        <v/>
      </c>
      <c r="CU43" s="3" t="str">
        <f t="shared" si="18"/>
        <v/>
      </c>
      <c r="CV43" s="3" t="str">
        <f t="shared" si="18"/>
        <v/>
      </c>
      <c r="CW43" s="3" t="str">
        <f t="shared" si="18"/>
        <v/>
      </c>
      <c r="CX43" s="3" t="str">
        <f t="shared" si="18"/>
        <v/>
      </c>
      <c r="CY43" s="3" t="str">
        <f t="shared" si="18"/>
        <v/>
      </c>
      <c r="CZ43" s="3" t="str">
        <f t="shared" si="18"/>
        <v/>
      </c>
      <c r="DA43" s="3" t="str">
        <f t="shared" si="18"/>
        <v/>
      </c>
      <c r="DB43" s="3" t="str">
        <f t="shared" si="18"/>
        <v/>
      </c>
      <c r="DC43" s="3" t="str">
        <f t="shared" si="18"/>
        <v/>
      </c>
      <c r="DD43" s="3" t="str">
        <f t="shared" si="18"/>
        <v/>
      </c>
      <c r="DE43" s="3" t="str">
        <f t="shared" si="18"/>
        <v/>
      </c>
      <c r="DF43" s="3" t="str">
        <f t="shared" si="18"/>
        <v/>
      </c>
    </row>
    <row r="44">
      <c r="A44" s="1" t="s">
        <v>1101</v>
      </c>
      <c r="B44" s="2">
        <v>37.0</v>
      </c>
      <c r="C44" s="3">
        <f t="shared" si="2"/>
        <v>7</v>
      </c>
      <c r="D44" s="3">
        <f t="shared" si="3"/>
        <v>2</v>
      </c>
      <c r="E44" s="3">
        <f>IFERROR(__xludf.DUMMYFUNCTION("SPLIT(A44,"" "")"),28.0)</f>
        <v>28</v>
      </c>
      <c r="F44" s="3">
        <f>IFERROR(__xludf.DUMMYFUNCTION("""COMPUTED_VALUE"""),97.0)</f>
        <v>97</v>
      </c>
      <c r="G44" s="3">
        <f>IFERROR(__xludf.DUMMYFUNCTION("""COMPUTED_VALUE"""),11.0)</f>
        <v>11</v>
      </c>
      <c r="H44" s="3">
        <f>IFERROR(__xludf.DUMMYFUNCTION("""COMPUTED_VALUE"""),15.0)</f>
        <v>15</v>
      </c>
      <c r="I44" s="3">
        <f>IFERROR(__xludf.DUMMYFUNCTION("""COMPUTED_VALUE"""),9.0)</f>
        <v>9</v>
      </c>
      <c r="K44" s="13"/>
    </row>
    <row r="45">
      <c r="A45" s="1" t="s">
        <v>1102</v>
      </c>
      <c r="B45" s="2">
        <v>38.0</v>
      </c>
      <c r="C45" s="3">
        <f t="shared" si="2"/>
        <v>7</v>
      </c>
      <c r="D45" s="3">
        <f t="shared" si="3"/>
        <v>3</v>
      </c>
      <c r="E45" s="3">
        <f>IFERROR(__xludf.DUMMYFUNCTION("SPLIT(A45,"" "")"),13.0)</f>
        <v>13</v>
      </c>
      <c r="F45" s="3">
        <f>IFERROR(__xludf.DUMMYFUNCTION("""COMPUTED_VALUE"""),72.0)</f>
        <v>72</v>
      </c>
      <c r="G45" s="3">
        <f>IFERROR(__xludf.DUMMYFUNCTION("""COMPUTED_VALUE"""),3.0)</f>
        <v>3</v>
      </c>
      <c r="H45" s="3">
        <f>IFERROR(__xludf.DUMMYFUNCTION("""COMPUTED_VALUE"""),85.0)</f>
        <v>85</v>
      </c>
      <c r="I45" s="3">
        <f>IFERROR(__xludf.DUMMYFUNCTION("""COMPUTED_VALUE"""),64.0)</f>
        <v>64</v>
      </c>
    </row>
    <row r="46">
      <c r="A46" s="1" t="s">
        <v>1103</v>
      </c>
      <c r="B46" s="2">
        <v>39.0</v>
      </c>
      <c r="C46" s="3">
        <f t="shared" si="2"/>
        <v>7</v>
      </c>
      <c r="D46" s="3">
        <f t="shared" si="3"/>
        <v>4</v>
      </c>
      <c r="E46" s="3">
        <f>IFERROR(__xludf.DUMMYFUNCTION("SPLIT(A46,"" "")"),81.0)</f>
        <v>81</v>
      </c>
      <c r="F46" s="3">
        <f>IFERROR(__xludf.DUMMYFUNCTION("""COMPUTED_VALUE"""),95.0)</f>
        <v>95</v>
      </c>
      <c r="G46" s="3">
        <f>IFERROR(__xludf.DUMMYFUNCTION("""COMPUTED_VALUE"""),20.0)</f>
        <v>20</v>
      </c>
      <c r="H46" s="3">
        <f>IFERROR(__xludf.DUMMYFUNCTION("""COMPUTED_VALUE"""),77.0)</f>
        <v>77</v>
      </c>
      <c r="I46" s="3">
        <f>IFERROR(__xludf.DUMMYFUNCTION("""COMPUTED_VALUE"""),69.0)</f>
        <v>69</v>
      </c>
    </row>
    <row r="47">
      <c r="A47" s="1" t="s">
        <v>1104</v>
      </c>
      <c r="B47" s="2">
        <v>40.0</v>
      </c>
      <c r="C47" s="3">
        <f t="shared" si="2"/>
        <v>8</v>
      </c>
      <c r="D47" s="3">
        <f t="shared" si="3"/>
        <v>0</v>
      </c>
      <c r="E47" s="3">
        <f>IFERROR(__xludf.DUMMYFUNCTION("SPLIT(A47,"" "")"),42.0)</f>
        <v>42</v>
      </c>
      <c r="F47" s="3">
        <f>IFERROR(__xludf.DUMMYFUNCTION("""COMPUTED_VALUE"""),76.0)</f>
        <v>76</v>
      </c>
      <c r="G47" s="3">
        <f>IFERROR(__xludf.DUMMYFUNCTION("""COMPUTED_VALUE"""),14.0)</f>
        <v>14</v>
      </c>
      <c r="H47" s="3">
        <f>IFERROR(__xludf.DUMMYFUNCTION("""COMPUTED_VALUE"""),78.0)</f>
        <v>78</v>
      </c>
      <c r="I47" s="3">
        <f>IFERROR(__xludf.DUMMYFUNCTION("""COMPUTED_VALUE"""),35.0)</f>
        <v>35</v>
      </c>
      <c r="K47" s="12" t="b">
        <f>BINGO(E47:I51,$K$6)</f>
        <v>0</v>
      </c>
      <c r="L47" s="12" t="b">
        <f t="shared" ref="L47:DF47" si="19">OR(K47, BINGO($E47:$I51,$K$6:L$6))</f>
        <v>0</v>
      </c>
      <c r="M47" s="12" t="b">
        <f t="shared" si="19"/>
        <v>0</v>
      </c>
      <c r="N47" s="12" t="b">
        <f t="shared" si="19"/>
        <v>0</v>
      </c>
      <c r="O47" s="12" t="b">
        <f t="shared" si="19"/>
        <v>0</v>
      </c>
      <c r="P47" s="12" t="b">
        <f t="shared" si="19"/>
        <v>0</v>
      </c>
      <c r="Q47" s="12" t="b">
        <f t="shared" si="19"/>
        <v>0</v>
      </c>
      <c r="R47" s="12" t="b">
        <f t="shared" si="19"/>
        <v>0</v>
      </c>
      <c r="S47" s="12" t="b">
        <f t="shared" si="19"/>
        <v>0</v>
      </c>
      <c r="T47" s="12" t="b">
        <f t="shared" si="19"/>
        <v>0</v>
      </c>
      <c r="U47" s="12" t="b">
        <f t="shared" si="19"/>
        <v>0</v>
      </c>
      <c r="V47" s="12" t="b">
        <f t="shared" si="19"/>
        <v>0</v>
      </c>
      <c r="W47" s="12" t="b">
        <f t="shared" si="19"/>
        <v>0</v>
      </c>
      <c r="X47" s="12" t="b">
        <f t="shared" si="19"/>
        <v>0</v>
      </c>
      <c r="Y47" s="12" t="b">
        <f t="shared" si="19"/>
        <v>0</v>
      </c>
      <c r="Z47" s="12" t="b">
        <f t="shared" si="19"/>
        <v>0</v>
      </c>
      <c r="AA47" s="12" t="b">
        <f t="shared" si="19"/>
        <v>0</v>
      </c>
      <c r="AB47" s="12" t="b">
        <f t="shared" si="19"/>
        <v>0</v>
      </c>
      <c r="AC47" s="12" t="b">
        <f t="shared" si="19"/>
        <v>0</v>
      </c>
      <c r="AD47" s="12" t="b">
        <f t="shared" si="19"/>
        <v>0</v>
      </c>
      <c r="AE47" s="12" t="b">
        <f t="shared" si="19"/>
        <v>0</v>
      </c>
      <c r="AF47" s="12" t="b">
        <f t="shared" si="19"/>
        <v>0</v>
      </c>
      <c r="AG47" s="12" t="b">
        <f t="shared" si="19"/>
        <v>0</v>
      </c>
      <c r="AH47" s="12" t="b">
        <f t="shared" si="19"/>
        <v>1</v>
      </c>
      <c r="AI47" s="12" t="b">
        <f t="shared" si="19"/>
        <v>1</v>
      </c>
      <c r="AJ47" s="12" t="b">
        <f t="shared" si="19"/>
        <v>1</v>
      </c>
      <c r="AK47" s="12" t="b">
        <f t="shared" si="19"/>
        <v>1</v>
      </c>
      <c r="AL47" s="12" t="b">
        <f t="shared" si="19"/>
        <v>1</v>
      </c>
      <c r="AM47" s="12" t="b">
        <f t="shared" si="19"/>
        <v>1</v>
      </c>
      <c r="AN47" s="12" t="b">
        <f t="shared" si="19"/>
        <v>1</v>
      </c>
      <c r="AO47" s="12" t="b">
        <f t="shared" si="19"/>
        <v>1</v>
      </c>
      <c r="AP47" s="12" t="b">
        <f t="shared" si="19"/>
        <v>1</v>
      </c>
      <c r="AQ47" s="12" t="b">
        <f t="shared" si="19"/>
        <v>1</v>
      </c>
      <c r="AR47" s="12" t="b">
        <f t="shared" si="19"/>
        <v>1</v>
      </c>
      <c r="AS47" s="12" t="b">
        <f t="shared" si="19"/>
        <v>1</v>
      </c>
      <c r="AT47" s="12" t="b">
        <f t="shared" si="19"/>
        <v>1</v>
      </c>
      <c r="AU47" s="12" t="b">
        <f t="shared" si="19"/>
        <v>1</v>
      </c>
      <c r="AV47" s="12" t="b">
        <f t="shared" si="19"/>
        <v>1</v>
      </c>
      <c r="AW47" s="12" t="b">
        <f t="shared" si="19"/>
        <v>1</v>
      </c>
      <c r="AX47" s="12" t="b">
        <f t="shared" si="19"/>
        <v>1</v>
      </c>
      <c r="AY47" s="12" t="b">
        <f t="shared" si="19"/>
        <v>1</v>
      </c>
      <c r="AZ47" s="12" t="b">
        <f t="shared" si="19"/>
        <v>1</v>
      </c>
      <c r="BA47" s="12" t="b">
        <f t="shared" si="19"/>
        <v>1</v>
      </c>
      <c r="BB47" s="12" t="b">
        <f t="shared" si="19"/>
        <v>1</v>
      </c>
      <c r="BC47" s="12" t="b">
        <f t="shared" si="19"/>
        <v>1</v>
      </c>
      <c r="BD47" s="12" t="b">
        <f t="shared" si="19"/>
        <v>1</v>
      </c>
      <c r="BE47" s="12" t="b">
        <f t="shared" si="19"/>
        <v>1</v>
      </c>
      <c r="BF47" s="12" t="b">
        <f t="shared" si="19"/>
        <v>1</v>
      </c>
      <c r="BG47" s="12" t="b">
        <f t="shared" si="19"/>
        <v>1</v>
      </c>
      <c r="BH47" s="12" t="b">
        <f t="shared" si="19"/>
        <v>1</v>
      </c>
      <c r="BI47" s="12" t="b">
        <f t="shared" si="19"/>
        <v>1</v>
      </c>
      <c r="BJ47" s="12" t="b">
        <f t="shared" si="19"/>
        <v>1</v>
      </c>
      <c r="BK47" s="12" t="b">
        <f t="shared" si="19"/>
        <v>1</v>
      </c>
      <c r="BL47" s="12" t="b">
        <f t="shared" si="19"/>
        <v>1</v>
      </c>
      <c r="BM47" s="12" t="b">
        <f t="shared" si="19"/>
        <v>1</v>
      </c>
      <c r="BN47" s="12" t="b">
        <f t="shared" si="19"/>
        <v>1</v>
      </c>
      <c r="BO47" s="12" t="b">
        <f t="shared" si="19"/>
        <v>1</v>
      </c>
      <c r="BP47" s="12" t="b">
        <f t="shared" si="19"/>
        <v>1</v>
      </c>
      <c r="BQ47" s="12" t="b">
        <f t="shared" si="19"/>
        <v>1</v>
      </c>
      <c r="BR47" s="12" t="b">
        <f t="shared" si="19"/>
        <v>1</v>
      </c>
      <c r="BS47" s="12" t="b">
        <f t="shared" si="19"/>
        <v>1</v>
      </c>
      <c r="BT47" s="12" t="b">
        <f t="shared" si="19"/>
        <v>1</v>
      </c>
      <c r="BU47" s="12" t="b">
        <f t="shared" si="19"/>
        <v>1</v>
      </c>
      <c r="BV47" s="12" t="b">
        <f t="shared" si="19"/>
        <v>1</v>
      </c>
      <c r="BW47" s="12" t="b">
        <f t="shared" si="19"/>
        <v>1</v>
      </c>
      <c r="BX47" s="12" t="b">
        <f t="shared" si="19"/>
        <v>1</v>
      </c>
      <c r="BY47" s="12" t="b">
        <f t="shared" si="19"/>
        <v>1</v>
      </c>
      <c r="BZ47" s="12" t="b">
        <f t="shared" si="19"/>
        <v>1</v>
      </c>
      <c r="CA47" s="12" t="b">
        <f t="shared" si="19"/>
        <v>1</v>
      </c>
      <c r="CB47" s="12" t="b">
        <f t="shared" si="19"/>
        <v>1</v>
      </c>
      <c r="CC47" s="12" t="b">
        <f t="shared" si="19"/>
        <v>1</v>
      </c>
      <c r="CD47" s="12" t="b">
        <f t="shared" si="19"/>
        <v>1</v>
      </c>
      <c r="CE47" s="12" t="b">
        <f t="shared" si="19"/>
        <v>1</v>
      </c>
      <c r="CF47" s="12" t="b">
        <f t="shared" si="19"/>
        <v>1</v>
      </c>
      <c r="CG47" s="12" t="b">
        <f t="shared" si="19"/>
        <v>1</v>
      </c>
      <c r="CH47" s="12" t="b">
        <f t="shared" si="19"/>
        <v>1</v>
      </c>
      <c r="CI47" s="12" t="b">
        <f t="shared" si="19"/>
        <v>1</v>
      </c>
      <c r="CJ47" s="12" t="b">
        <f t="shared" si="19"/>
        <v>1</v>
      </c>
      <c r="CK47" s="12" t="b">
        <f t="shared" si="19"/>
        <v>1</v>
      </c>
      <c r="CL47" s="12" t="b">
        <f t="shared" si="19"/>
        <v>1</v>
      </c>
      <c r="CM47" s="12" t="b">
        <f t="shared" si="19"/>
        <v>1</v>
      </c>
      <c r="CN47" s="12" t="b">
        <f t="shared" si="19"/>
        <v>1</v>
      </c>
      <c r="CO47" s="12" t="b">
        <f t="shared" si="19"/>
        <v>1</v>
      </c>
      <c r="CP47" s="12" t="b">
        <f t="shared" si="19"/>
        <v>1</v>
      </c>
      <c r="CQ47" s="12" t="b">
        <f t="shared" si="19"/>
        <v>1</v>
      </c>
      <c r="CR47" s="12" t="b">
        <f t="shared" si="19"/>
        <v>1</v>
      </c>
      <c r="CS47" s="12" t="b">
        <f t="shared" si="19"/>
        <v>1</v>
      </c>
      <c r="CT47" s="12" t="b">
        <f t="shared" si="19"/>
        <v>1</v>
      </c>
      <c r="CU47" s="12" t="b">
        <f t="shared" si="19"/>
        <v>1</v>
      </c>
      <c r="CV47" s="12" t="b">
        <f t="shared" si="19"/>
        <v>1</v>
      </c>
      <c r="CW47" s="12" t="b">
        <f t="shared" si="19"/>
        <v>1</v>
      </c>
      <c r="CX47" s="12" t="b">
        <f t="shared" si="19"/>
        <v>1</v>
      </c>
      <c r="CY47" s="12" t="b">
        <f t="shared" si="19"/>
        <v>1</v>
      </c>
      <c r="CZ47" s="12" t="b">
        <f t="shared" si="19"/>
        <v>1</v>
      </c>
      <c r="DA47" s="12" t="b">
        <f t="shared" si="19"/>
        <v>1</v>
      </c>
      <c r="DB47" s="12" t="b">
        <f t="shared" si="19"/>
        <v>1</v>
      </c>
      <c r="DC47" s="12" t="b">
        <f t="shared" si="19"/>
        <v>1</v>
      </c>
      <c r="DD47" s="12" t="b">
        <f t="shared" si="19"/>
        <v>1</v>
      </c>
      <c r="DE47" s="12" t="b">
        <f t="shared" si="19"/>
        <v>1</v>
      </c>
      <c r="DF47" s="12" t="b">
        <f t="shared" si="19"/>
        <v>1</v>
      </c>
    </row>
    <row r="48">
      <c r="A48" s="1" t="s">
        <v>1105</v>
      </c>
      <c r="B48" s="2">
        <v>41.0</v>
      </c>
      <c r="C48" s="3">
        <f t="shared" si="2"/>
        <v>8</v>
      </c>
      <c r="D48" s="3">
        <f t="shared" si="3"/>
        <v>1</v>
      </c>
      <c r="E48" s="3">
        <f>IFERROR(__xludf.DUMMYFUNCTION("SPLIT(A48,"" "")"),49.0)</f>
        <v>49</v>
      </c>
      <c r="F48" s="3">
        <f>IFERROR(__xludf.DUMMYFUNCTION("""COMPUTED_VALUE"""),89.0)</f>
        <v>89</v>
      </c>
      <c r="G48" s="3">
        <f>IFERROR(__xludf.DUMMYFUNCTION("""COMPUTED_VALUE"""),7.0)</f>
        <v>7</v>
      </c>
      <c r="H48" s="3">
        <f>IFERROR(__xludf.DUMMYFUNCTION("""COMPUTED_VALUE"""),81.0)</f>
        <v>81</v>
      </c>
      <c r="I48" s="3">
        <f>IFERROR(__xludf.DUMMYFUNCTION("""COMPUTED_VALUE"""),90.0)</f>
        <v>90</v>
      </c>
      <c r="K48" s="3" t="str">
        <f>IF(K47,SUMOFUNMARKED(E47:I51,$K$6)*LASTCALLED($K$6),)</f>
        <v/>
      </c>
      <c r="L48" s="3" t="str">
        <f t="shared" ref="L48:DF48" si="20">IF(AND(L47,NOT(K47)),SUMOFUNMARKED($E47:$I51,$K$6:L$6)*LASTCALLED($K$6:L$6),)</f>
        <v/>
      </c>
      <c r="M48" s="3" t="str">
        <f t="shared" si="20"/>
        <v/>
      </c>
      <c r="N48" s="3" t="str">
        <f t="shared" si="20"/>
        <v/>
      </c>
      <c r="O48" s="3" t="str">
        <f t="shared" si="20"/>
        <v/>
      </c>
      <c r="P48" s="3" t="str">
        <f t="shared" si="20"/>
        <v/>
      </c>
      <c r="Q48" s="3" t="str">
        <f t="shared" si="20"/>
        <v/>
      </c>
      <c r="R48" s="3" t="str">
        <f t="shared" si="20"/>
        <v/>
      </c>
      <c r="S48" s="3" t="str">
        <f t="shared" si="20"/>
        <v/>
      </c>
      <c r="T48" s="3" t="str">
        <f t="shared" si="20"/>
        <v/>
      </c>
      <c r="U48" s="3" t="str">
        <f t="shared" si="20"/>
        <v/>
      </c>
      <c r="V48" s="3" t="str">
        <f t="shared" si="20"/>
        <v/>
      </c>
      <c r="W48" s="3" t="str">
        <f t="shared" si="20"/>
        <v/>
      </c>
      <c r="X48" s="3" t="str">
        <f t="shared" si="20"/>
        <v/>
      </c>
      <c r="Y48" s="3" t="str">
        <f t="shared" si="20"/>
        <v/>
      </c>
      <c r="Z48" s="3" t="str">
        <f t="shared" si="20"/>
        <v/>
      </c>
      <c r="AA48" s="3" t="str">
        <f t="shared" si="20"/>
        <v/>
      </c>
      <c r="AB48" s="3" t="str">
        <f t="shared" si="20"/>
        <v/>
      </c>
      <c r="AC48" s="3" t="str">
        <f t="shared" si="20"/>
        <v/>
      </c>
      <c r="AD48" s="3" t="str">
        <f t="shared" si="20"/>
        <v/>
      </c>
      <c r="AE48" s="3" t="str">
        <f t="shared" si="20"/>
        <v/>
      </c>
      <c r="AF48" s="3" t="str">
        <f t="shared" si="20"/>
        <v/>
      </c>
      <c r="AG48" s="3" t="str">
        <f t="shared" si="20"/>
        <v/>
      </c>
      <c r="AH48" s="3">
        <f t="shared" si="20"/>
        <v>9720</v>
      </c>
      <c r="AI48" s="3" t="str">
        <f t="shared" si="20"/>
        <v/>
      </c>
      <c r="AJ48" s="3" t="str">
        <f t="shared" si="20"/>
        <v/>
      </c>
      <c r="AK48" s="3" t="str">
        <f t="shared" si="20"/>
        <v/>
      </c>
      <c r="AL48" s="3" t="str">
        <f t="shared" si="20"/>
        <v/>
      </c>
      <c r="AM48" s="3" t="str">
        <f t="shared" si="20"/>
        <v/>
      </c>
      <c r="AN48" s="3" t="str">
        <f t="shared" si="20"/>
        <v/>
      </c>
      <c r="AO48" s="3" t="str">
        <f t="shared" si="20"/>
        <v/>
      </c>
      <c r="AP48" s="3" t="str">
        <f t="shared" si="20"/>
        <v/>
      </c>
      <c r="AQ48" s="3" t="str">
        <f t="shared" si="20"/>
        <v/>
      </c>
      <c r="AR48" s="3" t="str">
        <f t="shared" si="20"/>
        <v/>
      </c>
      <c r="AS48" s="3" t="str">
        <f t="shared" si="20"/>
        <v/>
      </c>
      <c r="AT48" s="3" t="str">
        <f t="shared" si="20"/>
        <v/>
      </c>
      <c r="AU48" s="3" t="str">
        <f t="shared" si="20"/>
        <v/>
      </c>
      <c r="AV48" s="3" t="str">
        <f t="shared" si="20"/>
        <v/>
      </c>
      <c r="AW48" s="3" t="str">
        <f t="shared" si="20"/>
        <v/>
      </c>
      <c r="AX48" s="3" t="str">
        <f t="shared" si="20"/>
        <v/>
      </c>
      <c r="AY48" s="3" t="str">
        <f t="shared" si="20"/>
        <v/>
      </c>
      <c r="AZ48" s="3" t="str">
        <f t="shared" si="20"/>
        <v/>
      </c>
      <c r="BA48" s="3" t="str">
        <f t="shared" si="20"/>
        <v/>
      </c>
      <c r="BB48" s="3" t="str">
        <f t="shared" si="20"/>
        <v/>
      </c>
      <c r="BC48" s="3" t="str">
        <f t="shared" si="20"/>
        <v/>
      </c>
      <c r="BD48" s="3" t="str">
        <f t="shared" si="20"/>
        <v/>
      </c>
      <c r="BE48" s="3" t="str">
        <f t="shared" si="20"/>
        <v/>
      </c>
      <c r="BF48" s="3" t="str">
        <f t="shared" si="20"/>
        <v/>
      </c>
      <c r="BG48" s="3" t="str">
        <f t="shared" si="20"/>
        <v/>
      </c>
      <c r="BH48" s="3" t="str">
        <f t="shared" si="20"/>
        <v/>
      </c>
      <c r="BI48" s="3" t="str">
        <f t="shared" si="20"/>
        <v/>
      </c>
      <c r="BJ48" s="3" t="str">
        <f t="shared" si="20"/>
        <v/>
      </c>
      <c r="BK48" s="3" t="str">
        <f t="shared" si="20"/>
        <v/>
      </c>
      <c r="BL48" s="3" t="str">
        <f t="shared" si="20"/>
        <v/>
      </c>
      <c r="BM48" s="3" t="str">
        <f t="shared" si="20"/>
        <v/>
      </c>
      <c r="BN48" s="3" t="str">
        <f t="shared" si="20"/>
        <v/>
      </c>
      <c r="BO48" s="3" t="str">
        <f t="shared" si="20"/>
        <v/>
      </c>
      <c r="BP48" s="3" t="str">
        <f t="shared" si="20"/>
        <v/>
      </c>
      <c r="BQ48" s="3" t="str">
        <f t="shared" si="20"/>
        <v/>
      </c>
      <c r="BR48" s="3" t="str">
        <f t="shared" si="20"/>
        <v/>
      </c>
      <c r="BS48" s="3" t="str">
        <f t="shared" si="20"/>
        <v/>
      </c>
      <c r="BT48" s="3" t="str">
        <f t="shared" si="20"/>
        <v/>
      </c>
      <c r="BU48" s="3" t="str">
        <f t="shared" si="20"/>
        <v/>
      </c>
      <c r="BV48" s="3" t="str">
        <f t="shared" si="20"/>
        <v/>
      </c>
      <c r="BW48" s="3" t="str">
        <f t="shared" si="20"/>
        <v/>
      </c>
      <c r="BX48" s="3" t="str">
        <f t="shared" si="20"/>
        <v/>
      </c>
      <c r="BY48" s="3" t="str">
        <f t="shared" si="20"/>
        <v/>
      </c>
      <c r="BZ48" s="3" t="str">
        <f t="shared" si="20"/>
        <v/>
      </c>
      <c r="CA48" s="3" t="str">
        <f t="shared" si="20"/>
        <v/>
      </c>
      <c r="CB48" s="3" t="str">
        <f t="shared" si="20"/>
        <v/>
      </c>
      <c r="CC48" s="3" t="str">
        <f t="shared" si="20"/>
        <v/>
      </c>
      <c r="CD48" s="3" t="str">
        <f t="shared" si="20"/>
        <v/>
      </c>
      <c r="CE48" s="3" t="str">
        <f t="shared" si="20"/>
        <v/>
      </c>
      <c r="CF48" s="3" t="str">
        <f t="shared" si="20"/>
        <v/>
      </c>
      <c r="CG48" s="3" t="str">
        <f t="shared" si="20"/>
        <v/>
      </c>
      <c r="CH48" s="3" t="str">
        <f t="shared" si="20"/>
        <v/>
      </c>
      <c r="CI48" s="3" t="str">
        <f t="shared" si="20"/>
        <v/>
      </c>
      <c r="CJ48" s="3" t="str">
        <f t="shared" si="20"/>
        <v/>
      </c>
      <c r="CK48" s="3" t="str">
        <f t="shared" si="20"/>
        <v/>
      </c>
      <c r="CL48" s="3" t="str">
        <f t="shared" si="20"/>
        <v/>
      </c>
      <c r="CM48" s="3" t="str">
        <f t="shared" si="20"/>
        <v/>
      </c>
      <c r="CN48" s="3" t="str">
        <f t="shared" si="20"/>
        <v/>
      </c>
      <c r="CO48" s="3" t="str">
        <f t="shared" si="20"/>
        <v/>
      </c>
      <c r="CP48" s="3" t="str">
        <f t="shared" si="20"/>
        <v/>
      </c>
      <c r="CQ48" s="3" t="str">
        <f t="shared" si="20"/>
        <v/>
      </c>
      <c r="CR48" s="3" t="str">
        <f t="shared" si="20"/>
        <v/>
      </c>
      <c r="CS48" s="3" t="str">
        <f t="shared" si="20"/>
        <v/>
      </c>
      <c r="CT48" s="3" t="str">
        <f t="shared" si="20"/>
        <v/>
      </c>
      <c r="CU48" s="3" t="str">
        <f t="shared" si="20"/>
        <v/>
      </c>
      <c r="CV48" s="3" t="str">
        <f t="shared" si="20"/>
        <v/>
      </c>
      <c r="CW48" s="3" t="str">
        <f t="shared" si="20"/>
        <v/>
      </c>
      <c r="CX48" s="3" t="str">
        <f t="shared" si="20"/>
        <v/>
      </c>
      <c r="CY48" s="3" t="str">
        <f t="shared" si="20"/>
        <v/>
      </c>
      <c r="CZ48" s="3" t="str">
        <f t="shared" si="20"/>
        <v/>
      </c>
      <c r="DA48" s="3" t="str">
        <f t="shared" si="20"/>
        <v/>
      </c>
      <c r="DB48" s="3" t="str">
        <f t="shared" si="20"/>
        <v/>
      </c>
      <c r="DC48" s="3" t="str">
        <f t="shared" si="20"/>
        <v/>
      </c>
      <c r="DD48" s="3" t="str">
        <f t="shared" si="20"/>
        <v/>
      </c>
      <c r="DE48" s="3" t="str">
        <f t="shared" si="20"/>
        <v/>
      </c>
      <c r="DF48" s="3" t="str">
        <f t="shared" si="20"/>
        <v/>
      </c>
    </row>
    <row r="49">
      <c r="A49" s="1" t="s">
        <v>1106</v>
      </c>
      <c r="B49" s="2">
        <v>42.0</v>
      </c>
      <c r="C49" s="3">
        <f t="shared" si="2"/>
        <v>8</v>
      </c>
      <c r="D49" s="3">
        <f t="shared" si="3"/>
        <v>2</v>
      </c>
      <c r="E49" s="3">
        <f>IFERROR(__xludf.DUMMYFUNCTION("SPLIT(A49,"" "")"),13.0)</f>
        <v>13</v>
      </c>
      <c r="F49" s="3">
        <f>IFERROR(__xludf.DUMMYFUNCTION("""COMPUTED_VALUE"""),18.0)</f>
        <v>18</v>
      </c>
      <c r="G49" s="3">
        <f>IFERROR(__xludf.DUMMYFUNCTION("""COMPUTED_VALUE"""),32.0)</f>
        <v>32</v>
      </c>
      <c r="H49" s="3">
        <f>IFERROR(__xludf.DUMMYFUNCTION("""COMPUTED_VALUE"""),24.0)</f>
        <v>24</v>
      </c>
      <c r="I49" s="3">
        <f>IFERROR(__xludf.DUMMYFUNCTION("""COMPUTED_VALUE"""),9.0)</f>
        <v>9</v>
      </c>
      <c r="K49" s="13"/>
    </row>
    <row r="50">
      <c r="A50" s="1" t="s">
        <v>1107</v>
      </c>
      <c r="B50" s="2">
        <v>43.0</v>
      </c>
      <c r="C50" s="3">
        <f t="shared" si="2"/>
        <v>8</v>
      </c>
      <c r="D50" s="3">
        <f t="shared" si="3"/>
        <v>3</v>
      </c>
      <c r="E50" s="3">
        <f>IFERROR(__xludf.DUMMYFUNCTION("SPLIT(A50,"" "")"),10.0)</f>
        <v>10</v>
      </c>
      <c r="F50" s="3">
        <f>IFERROR(__xludf.DUMMYFUNCTION("""COMPUTED_VALUE"""),98.0)</f>
        <v>98</v>
      </c>
      <c r="G50" s="3">
        <f>IFERROR(__xludf.DUMMYFUNCTION("""COMPUTED_VALUE"""),12.0)</f>
        <v>12</v>
      </c>
      <c r="H50" s="3">
        <f>IFERROR(__xludf.DUMMYFUNCTION("""COMPUTED_VALUE"""),2.0)</f>
        <v>2</v>
      </c>
      <c r="I50" s="3">
        <f>IFERROR(__xludf.DUMMYFUNCTION("""COMPUTED_VALUE"""),65.0)</f>
        <v>65</v>
      </c>
    </row>
    <row r="51">
      <c r="A51" s="1" t="s">
        <v>1108</v>
      </c>
      <c r="B51" s="2">
        <v>44.0</v>
      </c>
      <c r="C51" s="3">
        <f t="shared" si="2"/>
        <v>8</v>
      </c>
      <c r="D51" s="3">
        <f t="shared" si="3"/>
        <v>4</v>
      </c>
      <c r="E51" s="3">
        <f>IFERROR(__xludf.DUMMYFUNCTION("SPLIT(A51,"" "")"),82.0)</f>
        <v>82</v>
      </c>
      <c r="F51" s="3">
        <f>IFERROR(__xludf.DUMMYFUNCTION("""COMPUTED_VALUE"""),21.0)</f>
        <v>21</v>
      </c>
      <c r="G51" s="3">
        <f>IFERROR(__xludf.DUMMYFUNCTION("""COMPUTED_VALUE"""),67.0)</f>
        <v>67</v>
      </c>
      <c r="H51" s="3">
        <f>IFERROR(__xludf.DUMMYFUNCTION("""COMPUTED_VALUE"""),70.0)</f>
        <v>70</v>
      </c>
      <c r="I51" s="3">
        <f>IFERROR(__xludf.DUMMYFUNCTION("""COMPUTED_VALUE"""),84.0)</f>
        <v>84</v>
      </c>
    </row>
    <row r="52">
      <c r="A52" s="1" t="s">
        <v>1109</v>
      </c>
      <c r="B52" s="2">
        <v>45.0</v>
      </c>
      <c r="C52" s="3">
        <f t="shared" si="2"/>
        <v>9</v>
      </c>
      <c r="D52" s="3">
        <f t="shared" si="3"/>
        <v>0</v>
      </c>
      <c r="E52" s="3">
        <f>IFERROR(__xludf.DUMMYFUNCTION("SPLIT(A52,"" "")"),89.0)</f>
        <v>89</v>
      </c>
      <c r="F52" s="3">
        <f>IFERROR(__xludf.DUMMYFUNCTION("""COMPUTED_VALUE"""),38.0)</f>
        <v>38</v>
      </c>
      <c r="G52" s="3">
        <f>IFERROR(__xludf.DUMMYFUNCTION("""COMPUTED_VALUE"""),21.0)</f>
        <v>21</v>
      </c>
      <c r="H52" s="3">
        <f>IFERROR(__xludf.DUMMYFUNCTION("""COMPUTED_VALUE"""),83.0)</f>
        <v>83</v>
      </c>
      <c r="I52" s="3">
        <f>IFERROR(__xludf.DUMMYFUNCTION("""COMPUTED_VALUE"""),5.0)</f>
        <v>5</v>
      </c>
      <c r="K52" s="12" t="b">
        <f>BINGO(E52:I56,$K$6)</f>
        <v>0</v>
      </c>
      <c r="L52" s="12" t="b">
        <f t="shared" ref="L52:DF52" si="21">OR(K52, BINGO($E52:$I56,$K$6:L$6))</f>
        <v>0</v>
      </c>
      <c r="M52" s="12" t="b">
        <f t="shared" si="21"/>
        <v>0</v>
      </c>
      <c r="N52" s="12" t="b">
        <f t="shared" si="21"/>
        <v>0</v>
      </c>
      <c r="O52" s="12" t="b">
        <f t="shared" si="21"/>
        <v>0</v>
      </c>
      <c r="P52" s="12" t="b">
        <f t="shared" si="21"/>
        <v>0</v>
      </c>
      <c r="Q52" s="12" t="b">
        <f t="shared" si="21"/>
        <v>0</v>
      </c>
      <c r="R52" s="12" t="b">
        <f t="shared" si="21"/>
        <v>0</v>
      </c>
      <c r="S52" s="12" t="b">
        <f t="shared" si="21"/>
        <v>0</v>
      </c>
      <c r="T52" s="12" t="b">
        <f t="shared" si="21"/>
        <v>0</v>
      </c>
      <c r="U52" s="12" t="b">
        <f t="shared" si="21"/>
        <v>0</v>
      </c>
      <c r="V52" s="12" t="b">
        <f t="shared" si="21"/>
        <v>0</v>
      </c>
      <c r="W52" s="12" t="b">
        <f t="shared" si="21"/>
        <v>0</v>
      </c>
      <c r="X52" s="12" t="b">
        <f t="shared" si="21"/>
        <v>0</v>
      </c>
      <c r="Y52" s="12" t="b">
        <f t="shared" si="21"/>
        <v>0</v>
      </c>
      <c r="Z52" s="12" t="b">
        <f t="shared" si="21"/>
        <v>0</v>
      </c>
      <c r="AA52" s="12" t="b">
        <f t="shared" si="21"/>
        <v>0</v>
      </c>
      <c r="AB52" s="12" t="b">
        <f t="shared" si="21"/>
        <v>0</v>
      </c>
      <c r="AC52" s="12" t="b">
        <f t="shared" si="21"/>
        <v>0</v>
      </c>
      <c r="AD52" s="12" t="b">
        <f t="shared" si="21"/>
        <v>0</v>
      </c>
      <c r="AE52" s="12" t="b">
        <f t="shared" si="21"/>
        <v>0</v>
      </c>
      <c r="AF52" s="12" t="b">
        <f t="shared" si="21"/>
        <v>0</v>
      </c>
      <c r="AG52" s="12" t="b">
        <f t="shared" si="21"/>
        <v>0</v>
      </c>
      <c r="AH52" s="12" t="b">
        <f t="shared" si="21"/>
        <v>0</v>
      </c>
      <c r="AI52" s="12" t="b">
        <f t="shared" si="21"/>
        <v>0</v>
      </c>
      <c r="AJ52" s="12" t="b">
        <f t="shared" si="21"/>
        <v>0</v>
      </c>
      <c r="AK52" s="12" t="b">
        <f t="shared" si="21"/>
        <v>0</v>
      </c>
      <c r="AL52" s="12" t="b">
        <f t="shared" si="21"/>
        <v>0</v>
      </c>
      <c r="AM52" s="12" t="b">
        <f t="shared" si="21"/>
        <v>0</v>
      </c>
      <c r="AN52" s="12" t="b">
        <f t="shared" si="21"/>
        <v>0</v>
      </c>
      <c r="AO52" s="12" t="b">
        <f t="shared" si="21"/>
        <v>0</v>
      </c>
      <c r="AP52" s="12" t="b">
        <f t="shared" si="21"/>
        <v>1</v>
      </c>
      <c r="AQ52" s="12" t="b">
        <f t="shared" si="21"/>
        <v>1</v>
      </c>
      <c r="AR52" s="12" t="b">
        <f t="shared" si="21"/>
        <v>1</v>
      </c>
      <c r="AS52" s="12" t="b">
        <f t="shared" si="21"/>
        <v>1</v>
      </c>
      <c r="AT52" s="12" t="b">
        <f t="shared" si="21"/>
        <v>1</v>
      </c>
      <c r="AU52" s="12" t="b">
        <f t="shared" si="21"/>
        <v>1</v>
      </c>
      <c r="AV52" s="12" t="b">
        <f t="shared" si="21"/>
        <v>1</v>
      </c>
      <c r="AW52" s="12" t="b">
        <f t="shared" si="21"/>
        <v>1</v>
      </c>
      <c r="AX52" s="12" t="b">
        <f t="shared" si="21"/>
        <v>1</v>
      </c>
      <c r="AY52" s="12" t="b">
        <f t="shared" si="21"/>
        <v>1</v>
      </c>
      <c r="AZ52" s="12" t="b">
        <f t="shared" si="21"/>
        <v>1</v>
      </c>
      <c r="BA52" s="12" t="b">
        <f t="shared" si="21"/>
        <v>1</v>
      </c>
      <c r="BB52" s="12" t="b">
        <f t="shared" si="21"/>
        <v>1</v>
      </c>
      <c r="BC52" s="12" t="b">
        <f t="shared" si="21"/>
        <v>1</v>
      </c>
      <c r="BD52" s="12" t="b">
        <f t="shared" si="21"/>
        <v>1</v>
      </c>
      <c r="BE52" s="12" t="b">
        <f t="shared" si="21"/>
        <v>1</v>
      </c>
      <c r="BF52" s="12" t="b">
        <f t="shared" si="21"/>
        <v>1</v>
      </c>
      <c r="BG52" s="12" t="b">
        <f t="shared" si="21"/>
        <v>1</v>
      </c>
      <c r="BH52" s="12" t="b">
        <f t="shared" si="21"/>
        <v>1</v>
      </c>
      <c r="BI52" s="12" t="b">
        <f t="shared" si="21"/>
        <v>1</v>
      </c>
      <c r="BJ52" s="12" t="b">
        <f t="shared" si="21"/>
        <v>1</v>
      </c>
      <c r="BK52" s="12" t="b">
        <f t="shared" si="21"/>
        <v>1</v>
      </c>
      <c r="BL52" s="12" t="b">
        <f t="shared" si="21"/>
        <v>1</v>
      </c>
      <c r="BM52" s="12" t="b">
        <f t="shared" si="21"/>
        <v>1</v>
      </c>
      <c r="BN52" s="12" t="b">
        <f t="shared" si="21"/>
        <v>1</v>
      </c>
      <c r="BO52" s="12" t="b">
        <f t="shared" si="21"/>
        <v>1</v>
      </c>
      <c r="BP52" s="12" t="b">
        <f t="shared" si="21"/>
        <v>1</v>
      </c>
      <c r="BQ52" s="12" t="b">
        <f t="shared" si="21"/>
        <v>1</v>
      </c>
      <c r="BR52" s="12" t="b">
        <f t="shared" si="21"/>
        <v>1</v>
      </c>
      <c r="BS52" s="12" t="b">
        <f t="shared" si="21"/>
        <v>1</v>
      </c>
      <c r="BT52" s="12" t="b">
        <f t="shared" si="21"/>
        <v>1</v>
      </c>
      <c r="BU52" s="12" t="b">
        <f t="shared" si="21"/>
        <v>1</v>
      </c>
      <c r="BV52" s="12" t="b">
        <f t="shared" si="21"/>
        <v>1</v>
      </c>
      <c r="BW52" s="12" t="b">
        <f t="shared" si="21"/>
        <v>1</v>
      </c>
      <c r="BX52" s="12" t="b">
        <f t="shared" si="21"/>
        <v>1</v>
      </c>
      <c r="BY52" s="12" t="b">
        <f t="shared" si="21"/>
        <v>1</v>
      </c>
      <c r="BZ52" s="12" t="b">
        <f t="shared" si="21"/>
        <v>1</v>
      </c>
      <c r="CA52" s="12" t="b">
        <f t="shared" si="21"/>
        <v>1</v>
      </c>
      <c r="CB52" s="12" t="b">
        <f t="shared" si="21"/>
        <v>1</v>
      </c>
      <c r="CC52" s="12" t="b">
        <f t="shared" si="21"/>
        <v>1</v>
      </c>
      <c r="CD52" s="12" t="b">
        <f t="shared" si="21"/>
        <v>1</v>
      </c>
      <c r="CE52" s="12" t="b">
        <f t="shared" si="21"/>
        <v>1</v>
      </c>
      <c r="CF52" s="12" t="b">
        <f t="shared" si="21"/>
        <v>1</v>
      </c>
      <c r="CG52" s="12" t="b">
        <f t="shared" si="21"/>
        <v>1</v>
      </c>
      <c r="CH52" s="12" t="b">
        <f t="shared" si="21"/>
        <v>1</v>
      </c>
      <c r="CI52" s="12" t="b">
        <f t="shared" si="21"/>
        <v>1</v>
      </c>
      <c r="CJ52" s="12" t="b">
        <f t="shared" si="21"/>
        <v>1</v>
      </c>
      <c r="CK52" s="12" t="b">
        <f t="shared" si="21"/>
        <v>1</v>
      </c>
      <c r="CL52" s="12" t="b">
        <f t="shared" si="21"/>
        <v>1</v>
      </c>
      <c r="CM52" s="12" t="b">
        <f t="shared" si="21"/>
        <v>1</v>
      </c>
      <c r="CN52" s="12" t="b">
        <f t="shared" si="21"/>
        <v>1</v>
      </c>
      <c r="CO52" s="12" t="b">
        <f t="shared" si="21"/>
        <v>1</v>
      </c>
      <c r="CP52" s="12" t="b">
        <f t="shared" si="21"/>
        <v>1</v>
      </c>
      <c r="CQ52" s="12" t="b">
        <f t="shared" si="21"/>
        <v>1</v>
      </c>
      <c r="CR52" s="12" t="b">
        <f t="shared" si="21"/>
        <v>1</v>
      </c>
      <c r="CS52" s="12" t="b">
        <f t="shared" si="21"/>
        <v>1</v>
      </c>
      <c r="CT52" s="12" t="b">
        <f t="shared" si="21"/>
        <v>1</v>
      </c>
      <c r="CU52" s="12" t="b">
        <f t="shared" si="21"/>
        <v>1</v>
      </c>
      <c r="CV52" s="12" t="b">
        <f t="shared" si="21"/>
        <v>1</v>
      </c>
      <c r="CW52" s="12" t="b">
        <f t="shared" si="21"/>
        <v>1</v>
      </c>
      <c r="CX52" s="12" t="b">
        <f t="shared" si="21"/>
        <v>1</v>
      </c>
      <c r="CY52" s="12" t="b">
        <f t="shared" si="21"/>
        <v>1</v>
      </c>
      <c r="CZ52" s="12" t="b">
        <f t="shared" si="21"/>
        <v>1</v>
      </c>
      <c r="DA52" s="12" t="b">
        <f t="shared" si="21"/>
        <v>1</v>
      </c>
      <c r="DB52" s="12" t="b">
        <f t="shared" si="21"/>
        <v>1</v>
      </c>
      <c r="DC52" s="12" t="b">
        <f t="shared" si="21"/>
        <v>1</v>
      </c>
      <c r="DD52" s="12" t="b">
        <f t="shared" si="21"/>
        <v>1</v>
      </c>
      <c r="DE52" s="12" t="b">
        <f t="shared" si="21"/>
        <v>1</v>
      </c>
      <c r="DF52" s="12" t="b">
        <f t="shared" si="21"/>
        <v>1</v>
      </c>
    </row>
    <row r="53">
      <c r="A53" s="1" t="s">
        <v>1110</v>
      </c>
      <c r="B53" s="2">
        <v>46.0</v>
      </c>
      <c r="C53" s="3">
        <f t="shared" si="2"/>
        <v>9</v>
      </c>
      <c r="D53" s="3">
        <f t="shared" si="3"/>
        <v>1</v>
      </c>
      <c r="E53" s="3">
        <f>IFERROR(__xludf.DUMMYFUNCTION("SPLIT(A53,"" "")"),7.0)</f>
        <v>7</v>
      </c>
      <c r="F53" s="3">
        <f>IFERROR(__xludf.DUMMYFUNCTION("""COMPUTED_VALUE"""),87.0)</f>
        <v>87</v>
      </c>
      <c r="G53" s="3">
        <f>IFERROR(__xludf.DUMMYFUNCTION("""COMPUTED_VALUE"""),37.0)</f>
        <v>37</v>
      </c>
      <c r="H53" s="3">
        <f>IFERROR(__xludf.DUMMYFUNCTION("""COMPUTED_VALUE"""),14.0)</f>
        <v>14</v>
      </c>
      <c r="I53" s="3">
        <f>IFERROR(__xludf.DUMMYFUNCTION("""COMPUTED_VALUE"""),98.0)</f>
        <v>98</v>
      </c>
      <c r="K53" s="3" t="str">
        <f>IF(K52,SUMOFUNMARKED(E52:I56,$K$6)*LASTCALLED($K$6),)</f>
        <v/>
      </c>
      <c r="L53" s="3" t="str">
        <f t="shared" ref="L53:DF53" si="22">IF(AND(L52,NOT(K52)),SUMOFUNMARKED($E52:$I56,$K$6:L$6)*LASTCALLED($K$6:L$6),)</f>
        <v/>
      </c>
      <c r="M53" s="3" t="str">
        <f t="shared" si="22"/>
        <v/>
      </c>
      <c r="N53" s="3" t="str">
        <f t="shared" si="22"/>
        <v/>
      </c>
      <c r="O53" s="3" t="str">
        <f t="shared" si="22"/>
        <v/>
      </c>
      <c r="P53" s="3" t="str">
        <f t="shared" si="22"/>
        <v/>
      </c>
      <c r="Q53" s="3" t="str">
        <f t="shared" si="22"/>
        <v/>
      </c>
      <c r="R53" s="3" t="str">
        <f t="shared" si="22"/>
        <v/>
      </c>
      <c r="S53" s="3" t="str">
        <f t="shared" si="22"/>
        <v/>
      </c>
      <c r="T53" s="3" t="str">
        <f t="shared" si="22"/>
        <v/>
      </c>
      <c r="U53" s="3" t="str">
        <f t="shared" si="22"/>
        <v/>
      </c>
      <c r="V53" s="3" t="str">
        <f t="shared" si="22"/>
        <v/>
      </c>
      <c r="W53" s="3" t="str">
        <f t="shared" si="22"/>
        <v/>
      </c>
      <c r="X53" s="3" t="str">
        <f t="shared" si="22"/>
        <v/>
      </c>
      <c r="Y53" s="3" t="str">
        <f t="shared" si="22"/>
        <v/>
      </c>
      <c r="Z53" s="3" t="str">
        <f t="shared" si="22"/>
        <v/>
      </c>
      <c r="AA53" s="3" t="str">
        <f t="shared" si="22"/>
        <v/>
      </c>
      <c r="AB53" s="3" t="str">
        <f t="shared" si="22"/>
        <v/>
      </c>
      <c r="AC53" s="3" t="str">
        <f t="shared" si="22"/>
        <v/>
      </c>
      <c r="AD53" s="3" t="str">
        <f t="shared" si="22"/>
        <v/>
      </c>
      <c r="AE53" s="3" t="str">
        <f t="shared" si="22"/>
        <v/>
      </c>
      <c r="AF53" s="3" t="str">
        <f t="shared" si="22"/>
        <v/>
      </c>
      <c r="AG53" s="3" t="str">
        <f t="shared" si="22"/>
        <v/>
      </c>
      <c r="AH53" s="3" t="str">
        <f t="shared" si="22"/>
        <v/>
      </c>
      <c r="AI53" s="3" t="str">
        <f t="shared" si="22"/>
        <v/>
      </c>
      <c r="AJ53" s="3" t="str">
        <f t="shared" si="22"/>
        <v/>
      </c>
      <c r="AK53" s="3" t="str">
        <f t="shared" si="22"/>
        <v/>
      </c>
      <c r="AL53" s="3" t="str">
        <f t="shared" si="22"/>
        <v/>
      </c>
      <c r="AM53" s="3" t="str">
        <f t="shared" si="22"/>
        <v/>
      </c>
      <c r="AN53" s="3" t="str">
        <f t="shared" si="22"/>
        <v/>
      </c>
      <c r="AO53" s="3" t="str">
        <f t="shared" si="22"/>
        <v/>
      </c>
      <c r="AP53" s="3">
        <f t="shared" si="22"/>
        <v>18600</v>
      </c>
      <c r="AQ53" s="3" t="str">
        <f t="shared" si="22"/>
        <v/>
      </c>
      <c r="AR53" s="3" t="str">
        <f t="shared" si="22"/>
        <v/>
      </c>
      <c r="AS53" s="3" t="str">
        <f t="shared" si="22"/>
        <v/>
      </c>
      <c r="AT53" s="3" t="str">
        <f t="shared" si="22"/>
        <v/>
      </c>
      <c r="AU53" s="3" t="str">
        <f t="shared" si="22"/>
        <v/>
      </c>
      <c r="AV53" s="3" t="str">
        <f t="shared" si="22"/>
        <v/>
      </c>
      <c r="AW53" s="3" t="str">
        <f t="shared" si="22"/>
        <v/>
      </c>
      <c r="AX53" s="3" t="str">
        <f t="shared" si="22"/>
        <v/>
      </c>
      <c r="AY53" s="3" t="str">
        <f t="shared" si="22"/>
        <v/>
      </c>
      <c r="AZ53" s="3" t="str">
        <f t="shared" si="22"/>
        <v/>
      </c>
      <c r="BA53" s="3" t="str">
        <f t="shared" si="22"/>
        <v/>
      </c>
      <c r="BB53" s="3" t="str">
        <f t="shared" si="22"/>
        <v/>
      </c>
      <c r="BC53" s="3" t="str">
        <f t="shared" si="22"/>
        <v/>
      </c>
      <c r="BD53" s="3" t="str">
        <f t="shared" si="22"/>
        <v/>
      </c>
      <c r="BE53" s="3" t="str">
        <f t="shared" si="22"/>
        <v/>
      </c>
      <c r="BF53" s="3" t="str">
        <f t="shared" si="22"/>
        <v/>
      </c>
      <c r="BG53" s="3" t="str">
        <f t="shared" si="22"/>
        <v/>
      </c>
      <c r="BH53" s="3" t="str">
        <f t="shared" si="22"/>
        <v/>
      </c>
      <c r="BI53" s="3" t="str">
        <f t="shared" si="22"/>
        <v/>
      </c>
      <c r="BJ53" s="3" t="str">
        <f t="shared" si="22"/>
        <v/>
      </c>
      <c r="BK53" s="3" t="str">
        <f t="shared" si="22"/>
        <v/>
      </c>
      <c r="BL53" s="3" t="str">
        <f t="shared" si="22"/>
        <v/>
      </c>
      <c r="BM53" s="3" t="str">
        <f t="shared" si="22"/>
        <v/>
      </c>
      <c r="BN53" s="3" t="str">
        <f t="shared" si="22"/>
        <v/>
      </c>
      <c r="BO53" s="3" t="str">
        <f t="shared" si="22"/>
        <v/>
      </c>
      <c r="BP53" s="3" t="str">
        <f t="shared" si="22"/>
        <v/>
      </c>
      <c r="BQ53" s="3" t="str">
        <f t="shared" si="22"/>
        <v/>
      </c>
      <c r="BR53" s="3" t="str">
        <f t="shared" si="22"/>
        <v/>
      </c>
      <c r="BS53" s="3" t="str">
        <f t="shared" si="22"/>
        <v/>
      </c>
      <c r="BT53" s="3" t="str">
        <f t="shared" si="22"/>
        <v/>
      </c>
      <c r="BU53" s="3" t="str">
        <f t="shared" si="22"/>
        <v/>
      </c>
      <c r="BV53" s="3" t="str">
        <f t="shared" si="22"/>
        <v/>
      </c>
      <c r="BW53" s="3" t="str">
        <f t="shared" si="22"/>
        <v/>
      </c>
      <c r="BX53" s="3" t="str">
        <f t="shared" si="22"/>
        <v/>
      </c>
      <c r="BY53" s="3" t="str">
        <f t="shared" si="22"/>
        <v/>
      </c>
      <c r="BZ53" s="3" t="str">
        <f t="shared" si="22"/>
        <v/>
      </c>
      <c r="CA53" s="3" t="str">
        <f t="shared" si="22"/>
        <v/>
      </c>
      <c r="CB53" s="3" t="str">
        <f t="shared" si="22"/>
        <v/>
      </c>
      <c r="CC53" s="3" t="str">
        <f t="shared" si="22"/>
        <v/>
      </c>
      <c r="CD53" s="3" t="str">
        <f t="shared" si="22"/>
        <v/>
      </c>
      <c r="CE53" s="3" t="str">
        <f t="shared" si="22"/>
        <v/>
      </c>
      <c r="CF53" s="3" t="str">
        <f t="shared" si="22"/>
        <v/>
      </c>
      <c r="CG53" s="3" t="str">
        <f t="shared" si="22"/>
        <v/>
      </c>
      <c r="CH53" s="3" t="str">
        <f t="shared" si="22"/>
        <v/>
      </c>
      <c r="CI53" s="3" t="str">
        <f t="shared" si="22"/>
        <v/>
      </c>
      <c r="CJ53" s="3" t="str">
        <f t="shared" si="22"/>
        <v/>
      </c>
      <c r="CK53" s="3" t="str">
        <f t="shared" si="22"/>
        <v/>
      </c>
      <c r="CL53" s="3" t="str">
        <f t="shared" si="22"/>
        <v/>
      </c>
      <c r="CM53" s="3" t="str">
        <f t="shared" si="22"/>
        <v/>
      </c>
      <c r="CN53" s="3" t="str">
        <f t="shared" si="22"/>
        <v/>
      </c>
      <c r="CO53" s="3" t="str">
        <f t="shared" si="22"/>
        <v/>
      </c>
      <c r="CP53" s="3" t="str">
        <f t="shared" si="22"/>
        <v/>
      </c>
      <c r="CQ53" s="3" t="str">
        <f t="shared" si="22"/>
        <v/>
      </c>
      <c r="CR53" s="3" t="str">
        <f t="shared" si="22"/>
        <v/>
      </c>
      <c r="CS53" s="3" t="str">
        <f t="shared" si="22"/>
        <v/>
      </c>
      <c r="CT53" s="3" t="str">
        <f t="shared" si="22"/>
        <v/>
      </c>
      <c r="CU53" s="3" t="str">
        <f t="shared" si="22"/>
        <v/>
      </c>
      <c r="CV53" s="3" t="str">
        <f t="shared" si="22"/>
        <v/>
      </c>
      <c r="CW53" s="3" t="str">
        <f t="shared" si="22"/>
        <v/>
      </c>
      <c r="CX53" s="3" t="str">
        <f t="shared" si="22"/>
        <v/>
      </c>
      <c r="CY53" s="3" t="str">
        <f t="shared" si="22"/>
        <v/>
      </c>
      <c r="CZ53" s="3" t="str">
        <f t="shared" si="22"/>
        <v/>
      </c>
      <c r="DA53" s="3" t="str">
        <f t="shared" si="22"/>
        <v/>
      </c>
      <c r="DB53" s="3" t="str">
        <f t="shared" si="22"/>
        <v/>
      </c>
      <c r="DC53" s="3" t="str">
        <f t="shared" si="22"/>
        <v/>
      </c>
      <c r="DD53" s="3" t="str">
        <f t="shared" si="22"/>
        <v/>
      </c>
      <c r="DE53" s="3" t="str">
        <f t="shared" si="22"/>
        <v/>
      </c>
      <c r="DF53" s="3" t="str">
        <f t="shared" si="22"/>
        <v/>
      </c>
    </row>
    <row r="54">
      <c r="A54" s="1" t="s">
        <v>1111</v>
      </c>
      <c r="B54" s="2">
        <v>47.0</v>
      </c>
      <c r="C54" s="3">
        <f t="shared" si="2"/>
        <v>9</v>
      </c>
      <c r="D54" s="3">
        <f t="shared" si="3"/>
        <v>2</v>
      </c>
      <c r="E54" s="3">
        <f>IFERROR(__xludf.DUMMYFUNCTION("SPLIT(A54,"" "")"),55.0)</f>
        <v>55</v>
      </c>
      <c r="F54" s="3">
        <f>IFERROR(__xludf.DUMMYFUNCTION("""COMPUTED_VALUE"""),81.0)</f>
        <v>81</v>
      </c>
      <c r="G54" s="3">
        <f>IFERROR(__xludf.DUMMYFUNCTION("""COMPUTED_VALUE"""),13.0)</f>
        <v>13</v>
      </c>
      <c r="H54" s="3">
        <f>IFERROR(__xludf.DUMMYFUNCTION("""COMPUTED_VALUE"""),56.0)</f>
        <v>56</v>
      </c>
      <c r="I54" s="3">
        <f>IFERROR(__xludf.DUMMYFUNCTION("""COMPUTED_VALUE"""),39.0)</f>
        <v>39</v>
      </c>
      <c r="K54" s="13"/>
    </row>
    <row r="55">
      <c r="A55" s="1" t="s">
        <v>1112</v>
      </c>
      <c r="B55" s="2">
        <v>48.0</v>
      </c>
      <c r="C55" s="3">
        <f t="shared" si="2"/>
        <v>9</v>
      </c>
      <c r="D55" s="3">
        <f t="shared" si="3"/>
        <v>3</v>
      </c>
      <c r="E55" s="3">
        <f>IFERROR(__xludf.DUMMYFUNCTION("SPLIT(A55,"" "")"),42.0)</f>
        <v>42</v>
      </c>
      <c r="F55" s="3">
        <f>IFERROR(__xludf.DUMMYFUNCTION("""COMPUTED_VALUE"""),19.0)</f>
        <v>19</v>
      </c>
      <c r="G55" s="3">
        <f>IFERROR(__xludf.DUMMYFUNCTION("""COMPUTED_VALUE"""),51.0)</f>
        <v>51</v>
      </c>
      <c r="H55" s="3">
        <f>IFERROR(__xludf.DUMMYFUNCTION("""COMPUTED_VALUE"""),36.0)</f>
        <v>36</v>
      </c>
      <c r="I55" s="3">
        <f>IFERROR(__xludf.DUMMYFUNCTION("""COMPUTED_VALUE"""),30.0)</f>
        <v>30</v>
      </c>
    </row>
    <row r="56">
      <c r="A56" s="1" t="s">
        <v>1113</v>
      </c>
      <c r="B56" s="2">
        <v>49.0</v>
      </c>
      <c r="C56" s="3">
        <f t="shared" si="2"/>
        <v>9</v>
      </c>
      <c r="D56" s="3">
        <f t="shared" si="3"/>
        <v>4</v>
      </c>
      <c r="E56" s="3">
        <f>IFERROR(__xludf.DUMMYFUNCTION("SPLIT(A56,"" "")"),76.0)</f>
        <v>76</v>
      </c>
      <c r="F56" s="3">
        <f>IFERROR(__xludf.DUMMYFUNCTION("""COMPUTED_VALUE"""),15.0)</f>
        <v>15</v>
      </c>
      <c r="G56" s="3">
        <f>IFERROR(__xludf.DUMMYFUNCTION("""COMPUTED_VALUE"""),57.0)</f>
        <v>57</v>
      </c>
      <c r="H56" s="3">
        <f>IFERROR(__xludf.DUMMYFUNCTION("""COMPUTED_VALUE"""),94.0)</f>
        <v>94</v>
      </c>
      <c r="I56" s="3">
        <f>IFERROR(__xludf.DUMMYFUNCTION("""COMPUTED_VALUE"""),20.0)</f>
        <v>20</v>
      </c>
    </row>
    <row r="57">
      <c r="A57" s="1" t="s">
        <v>1114</v>
      </c>
      <c r="B57" s="2">
        <v>50.0</v>
      </c>
      <c r="C57" s="3">
        <f t="shared" si="2"/>
        <v>10</v>
      </c>
      <c r="D57" s="3">
        <f t="shared" si="3"/>
        <v>0</v>
      </c>
      <c r="E57" s="3">
        <f>IFERROR(__xludf.DUMMYFUNCTION("SPLIT(A57,"" "")"),29.0)</f>
        <v>29</v>
      </c>
      <c r="F57" s="3">
        <f>IFERROR(__xludf.DUMMYFUNCTION("""COMPUTED_VALUE"""),18.0)</f>
        <v>18</v>
      </c>
      <c r="G57" s="3">
        <f>IFERROR(__xludf.DUMMYFUNCTION("""COMPUTED_VALUE"""),49.0)</f>
        <v>49</v>
      </c>
      <c r="H57" s="3">
        <f>IFERROR(__xludf.DUMMYFUNCTION("""COMPUTED_VALUE"""),10.0)</f>
        <v>10</v>
      </c>
      <c r="I57" s="3">
        <f>IFERROR(__xludf.DUMMYFUNCTION("""COMPUTED_VALUE"""),67.0)</f>
        <v>67</v>
      </c>
      <c r="K57" s="12" t="b">
        <f>BINGO(E57:I61,$K$6)</f>
        <v>0</v>
      </c>
      <c r="L57" s="12" t="b">
        <f t="shared" ref="L57:DF57" si="23">OR(K57, BINGO($E57:$I61,$K$6:L$6))</f>
        <v>0</v>
      </c>
      <c r="M57" s="12" t="b">
        <f t="shared" si="23"/>
        <v>0</v>
      </c>
      <c r="N57" s="12" t="b">
        <f t="shared" si="23"/>
        <v>0</v>
      </c>
      <c r="O57" s="12" t="b">
        <f t="shared" si="23"/>
        <v>0</v>
      </c>
      <c r="P57" s="12" t="b">
        <f t="shared" si="23"/>
        <v>0</v>
      </c>
      <c r="Q57" s="12" t="b">
        <f t="shared" si="23"/>
        <v>0</v>
      </c>
      <c r="R57" s="12" t="b">
        <f t="shared" si="23"/>
        <v>0</v>
      </c>
      <c r="S57" s="12" t="b">
        <f t="shared" si="23"/>
        <v>0</v>
      </c>
      <c r="T57" s="12" t="b">
        <f t="shared" si="23"/>
        <v>0</v>
      </c>
      <c r="U57" s="12" t="b">
        <f t="shared" si="23"/>
        <v>0</v>
      </c>
      <c r="V57" s="12" t="b">
        <f t="shared" si="23"/>
        <v>0</v>
      </c>
      <c r="W57" s="12" t="b">
        <f t="shared" si="23"/>
        <v>0</v>
      </c>
      <c r="X57" s="12" t="b">
        <f t="shared" si="23"/>
        <v>0</v>
      </c>
      <c r="Y57" s="12" t="b">
        <f t="shared" si="23"/>
        <v>0</v>
      </c>
      <c r="Z57" s="12" t="b">
        <f t="shared" si="23"/>
        <v>0</v>
      </c>
      <c r="AA57" s="12" t="b">
        <f t="shared" si="23"/>
        <v>0</v>
      </c>
      <c r="AB57" s="12" t="b">
        <f t="shared" si="23"/>
        <v>0</v>
      </c>
      <c r="AC57" s="12" t="b">
        <f t="shared" si="23"/>
        <v>0</v>
      </c>
      <c r="AD57" s="12" t="b">
        <f t="shared" si="23"/>
        <v>0</v>
      </c>
      <c r="AE57" s="12" t="b">
        <f t="shared" si="23"/>
        <v>0</v>
      </c>
      <c r="AF57" s="12" t="b">
        <f t="shared" si="23"/>
        <v>0</v>
      </c>
      <c r="AG57" s="12" t="b">
        <f t="shared" si="23"/>
        <v>0</v>
      </c>
      <c r="AH57" s="12" t="b">
        <f t="shared" si="23"/>
        <v>0</v>
      </c>
      <c r="AI57" s="12" t="b">
        <f t="shared" si="23"/>
        <v>0</v>
      </c>
      <c r="AJ57" s="12" t="b">
        <f t="shared" si="23"/>
        <v>0</v>
      </c>
      <c r="AK57" s="12" t="b">
        <f t="shared" si="23"/>
        <v>0</v>
      </c>
      <c r="AL57" s="12" t="b">
        <f t="shared" si="23"/>
        <v>0</v>
      </c>
      <c r="AM57" s="12" t="b">
        <f t="shared" si="23"/>
        <v>0</v>
      </c>
      <c r="AN57" s="12" t="b">
        <f t="shared" si="23"/>
        <v>0</v>
      </c>
      <c r="AO57" s="12" t="b">
        <f t="shared" si="23"/>
        <v>0</v>
      </c>
      <c r="AP57" s="12" t="b">
        <f t="shared" si="23"/>
        <v>0</v>
      </c>
      <c r="AQ57" s="12" t="b">
        <f t="shared" si="23"/>
        <v>0</v>
      </c>
      <c r="AR57" s="12" t="b">
        <f t="shared" si="23"/>
        <v>0</v>
      </c>
      <c r="AS57" s="12" t="b">
        <f t="shared" si="23"/>
        <v>0</v>
      </c>
      <c r="AT57" s="12" t="b">
        <f t="shared" si="23"/>
        <v>0</v>
      </c>
      <c r="AU57" s="12" t="b">
        <f t="shared" si="23"/>
        <v>0</v>
      </c>
      <c r="AV57" s="12" t="b">
        <f t="shared" si="23"/>
        <v>0</v>
      </c>
      <c r="AW57" s="12" t="b">
        <f t="shared" si="23"/>
        <v>0</v>
      </c>
      <c r="AX57" s="12" t="b">
        <f t="shared" si="23"/>
        <v>0</v>
      </c>
      <c r="AY57" s="12" t="b">
        <f t="shared" si="23"/>
        <v>0</v>
      </c>
      <c r="AZ57" s="12" t="b">
        <f t="shared" si="23"/>
        <v>0</v>
      </c>
      <c r="BA57" s="12" t="b">
        <f t="shared" si="23"/>
        <v>0</v>
      </c>
      <c r="BB57" s="12" t="b">
        <f t="shared" si="23"/>
        <v>0</v>
      </c>
      <c r="BC57" s="12" t="b">
        <f t="shared" si="23"/>
        <v>0</v>
      </c>
      <c r="BD57" s="12" t="b">
        <f t="shared" si="23"/>
        <v>0</v>
      </c>
      <c r="BE57" s="12" t="b">
        <f t="shared" si="23"/>
        <v>0</v>
      </c>
      <c r="BF57" s="12" t="b">
        <f t="shared" si="23"/>
        <v>0</v>
      </c>
      <c r="BG57" s="12" t="b">
        <f t="shared" si="23"/>
        <v>0</v>
      </c>
      <c r="BH57" s="12" t="b">
        <f t="shared" si="23"/>
        <v>0</v>
      </c>
      <c r="BI57" s="12" t="b">
        <f t="shared" si="23"/>
        <v>0</v>
      </c>
      <c r="BJ57" s="12" t="b">
        <f t="shared" si="23"/>
        <v>0</v>
      </c>
      <c r="BK57" s="12" t="b">
        <f t="shared" si="23"/>
        <v>0</v>
      </c>
      <c r="BL57" s="12" t="b">
        <f t="shared" si="23"/>
        <v>0</v>
      </c>
      <c r="BM57" s="12" t="b">
        <f t="shared" si="23"/>
        <v>0</v>
      </c>
      <c r="BN57" s="12" t="b">
        <f t="shared" si="23"/>
        <v>0</v>
      </c>
      <c r="BO57" s="12" t="b">
        <f t="shared" si="23"/>
        <v>0</v>
      </c>
      <c r="BP57" s="12" t="b">
        <f t="shared" si="23"/>
        <v>0</v>
      </c>
      <c r="BQ57" s="12" t="b">
        <f t="shared" si="23"/>
        <v>0</v>
      </c>
      <c r="BR57" s="12" t="b">
        <f t="shared" si="23"/>
        <v>0</v>
      </c>
      <c r="BS57" s="12" t="b">
        <f t="shared" si="23"/>
        <v>0</v>
      </c>
      <c r="BT57" s="12" t="b">
        <f t="shared" si="23"/>
        <v>0</v>
      </c>
      <c r="BU57" s="12" t="b">
        <f t="shared" si="23"/>
        <v>0</v>
      </c>
      <c r="BV57" s="12" t="b">
        <f t="shared" si="23"/>
        <v>0</v>
      </c>
      <c r="BW57" s="12" t="b">
        <f t="shared" si="23"/>
        <v>0</v>
      </c>
      <c r="BX57" s="12" t="b">
        <f t="shared" si="23"/>
        <v>0</v>
      </c>
      <c r="BY57" s="12" t="b">
        <f t="shared" si="23"/>
        <v>0</v>
      </c>
      <c r="BZ57" s="12" t="b">
        <f t="shared" si="23"/>
        <v>1</v>
      </c>
      <c r="CA57" s="12" t="b">
        <f t="shared" si="23"/>
        <v>1</v>
      </c>
      <c r="CB57" s="12" t="b">
        <f t="shared" si="23"/>
        <v>1</v>
      </c>
      <c r="CC57" s="12" t="b">
        <f t="shared" si="23"/>
        <v>1</v>
      </c>
      <c r="CD57" s="12" t="b">
        <f t="shared" si="23"/>
        <v>1</v>
      </c>
      <c r="CE57" s="12" t="b">
        <f t="shared" si="23"/>
        <v>1</v>
      </c>
      <c r="CF57" s="12" t="b">
        <f t="shared" si="23"/>
        <v>1</v>
      </c>
      <c r="CG57" s="12" t="b">
        <f t="shared" si="23"/>
        <v>1</v>
      </c>
      <c r="CH57" s="12" t="b">
        <f t="shared" si="23"/>
        <v>1</v>
      </c>
      <c r="CI57" s="12" t="b">
        <f t="shared" si="23"/>
        <v>1</v>
      </c>
      <c r="CJ57" s="12" t="b">
        <f t="shared" si="23"/>
        <v>1</v>
      </c>
      <c r="CK57" s="12" t="b">
        <f t="shared" si="23"/>
        <v>1</v>
      </c>
      <c r="CL57" s="12" t="b">
        <f t="shared" si="23"/>
        <v>1</v>
      </c>
      <c r="CM57" s="12" t="b">
        <f t="shared" si="23"/>
        <v>1</v>
      </c>
      <c r="CN57" s="12" t="b">
        <f t="shared" si="23"/>
        <v>1</v>
      </c>
      <c r="CO57" s="12" t="b">
        <f t="shared" si="23"/>
        <v>1</v>
      </c>
      <c r="CP57" s="12" t="b">
        <f t="shared" si="23"/>
        <v>1</v>
      </c>
      <c r="CQ57" s="12" t="b">
        <f t="shared" si="23"/>
        <v>1</v>
      </c>
      <c r="CR57" s="12" t="b">
        <f t="shared" si="23"/>
        <v>1</v>
      </c>
      <c r="CS57" s="12" t="b">
        <f t="shared" si="23"/>
        <v>1</v>
      </c>
      <c r="CT57" s="12" t="b">
        <f t="shared" si="23"/>
        <v>1</v>
      </c>
      <c r="CU57" s="12" t="b">
        <f t="shared" si="23"/>
        <v>1</v>
      </c>
      <c r="CV57" s="12" t="b">
        <f t="shared" si="23"/>
        <v>1</v>
      </c>
      <c r="CW57" s="12" t="b">
        <f t="shared" si="23"/>
        <v>1</v>
      </c>
      <c r="CX57" s="12" t="b">
        <f t="shared" si="23"/>
        <v>1</v>
      </c>
      <c r="CY57" s="12" t="b">
        <f t="shared" si="23"/>
        <v>1</v>
      </c>
      <c r="CZ57" s="12" t="b">
        <f t="shared" si="23"/>
        <v>1</v>
      </c>
      <c r="DA57" s="12" t="b">
        <f t="shared" si="23"/>
        <v>1</v>
      </c>
      <c r="DB57" s="12" t="b">
        <f t="shared" si="23"/>
        <v>1</v>
      </c>
      <c r="DC57" s="12" t="b">
        <f t="shared" si="23"/>
        <v>1</v>
      </c>
      <c r="DD57" s="12" t="b">
        <f t="shared" si="23"/>
        <v>1</v>
      </c>
      <c r="DE57" s="12" t="b">
        <f t="shared" si="23"/>
        <v>1</v>
      </c>
      <c r="DF57" s="12" t="b">
        <f t="shared" si="23"/>
        <v>1</v>
      </c>
    </row>
    <row r="58">
      <c r="A58" s="1" t="s">
        <v>1115</v>
      </c>
      <c r="B58" s="2">
        <v>51.0</v>
      </c>
      <c r="C58" s="3">
        <f t="shared" si="2"/>
        <v>10</v>
      </c>
      <c r="D58" s="3">
        <f t="shared" si="3"/>
        <v>1</v>
      </c>
      <c r="E58" s="3">
        <f>IFERROR(__xludf.DUMMYFUNCTION("SPLIT(A58,"" "")"),91.0)</f>
        <v>91</v>
      </c>
      <c r="F58" s="3">
        <f>IFERROR(__xludf.DUMMYFUNCTION("""COMPUTED_VALUE"""),93.0)</f>
        <v>93</v>
      </c>
      <c r="G58" s="3">
        <f>IFERROR(__xludf.DUMMYFUNCTION("""COMPUTED_VALUE"""),37.0)</f>
        <v>37</v>
      </c>
      <c r="H58" s="3">
        <f>IFERROR(__xludf.DUMMYFUNCTION("""COMPUTED_VALUE"""),45.0)</f>
        <v>45</v>
      </c>
      <c r="I58" s="3">
        <f>IFERROR(__xludf.DUMMYFUNCTION("""COMPUTED_VALUE"""),34.0)</f>
        <v>34</v>
      </c>
      <c r="K58" s="3" t="str">
        <f>IF(K57,SUMOFUNMARKED(E57:I61,$K$6)*LASTCALLED($K$6),)</f>
        <v/>
      </c>
      <c r="L58" s="3" t="str">
        <f t="shared" ref="L58:DF58" si="24">IF(AND(L57,NOT(K57)),SUMOFUNMARKED($E57:$I61,$K$6:L$6)*LASTCALLED($K$6:L$6),)</f>
        <v/>
      </c>
      <c r="M58" s="3" t="str">
        <f t="shared" si="24"/>
        <v/>
      </c>
      <c r="N58" s="3" t="str">
        <f t="shared" si="24"/>
        <v/>
      </c>
      <c r="O58" s="3" t="str">
        <f t="shared" si="24"/>
        <v/>
      </c>
      <c r="P58" s="3" t="str">
        <f t="shared" si="24"/>
        <v/>
      </c>
      <c r="Q58" s="3" t="str">
        <f t="shared" si="24"/>
        <v/>
      </c>
      <c r="R58" s="3" t="str">
        <f t="shared" si="24"/>
        <v/>
      </c>
      <c r="S58" s="3" t="str">
        <f t="shared" si="24"/>
        <v/>
      </c>
      <c r="T58" s="3" t="str">
        <f t="shared" si="24"/>
        <v/>
      </c>
      <c r="U58" s="3" t="str">
        <f t="shared" si="24"/>
        <v/>
      </c>
      <c r="V58" s="3" t="str">
        <f t="shared" si="24"/>
        <v/>
      </c>
      <c r="W58" s="3" t="str">
        <f t="shared" si="24"/>
        <v/>
      </c>
      <c r="X58" s="3" t="str">
        <f t="shared" si="24"/>
        <v/>
      </c>
      <c r="Y58" s="3" t="str">
        <f t="shared" si="24"/>
        <v/>
      </c>
      <c r="Z58" s="3" t="str">
        <f t="shared" si="24"/>
        <v/>
      </c>
      <c r="AA58" s="3" t="str">
        <f t="shared" si="24"/>
        <v/>
      </c>
      <c r="AB58" s="3" t="str">
        <f t="shared" si="24"/>
        <v/>
      </c>
      <c r="AC58" s="3" t="str">
        <f t="shared" si="24"/>
        <v/>
      </c>
      <c r="AD58" s="3" t="str">
        <f t="shared" si="24"/>
        <v/>
      </c>
      <c r="AE58" s="3" t="str">
        <f t="shared" si="24"/>
        <v/>
      </c>
      <c r="AF58" s="3" t="str">
        <f t="shared" si="24"/>
        <v/>
      </c>
      <c r="AG58" s="3" t="str">
        <f t="shared" si="24"/>
        <v/>
      </c>
      <c r="AH58" s="3" t="str">
        <f t="shared" si="24"/>
        <v/>
      </c>
      <c r="AI58" s="3" t="str">
        <f t="shared" si="24"/>
        <v/>
      </c>
      <c r="AJ58" s="3" t="str">
        <f t="shared" si="24"/>
        <v/>
      </c>
      <c r="AK58" s="3" t="str">
        <f t="shared" si="24"/>
        <v/>
      </c>
      <c r="AL58" s="3" t="str">
        <f t="shared" si="24"/>
        <v/>
      </c>
      <c r="AM58" s="3" t="str">
        <f t="shared" si="24"/>
        <v/>
      </c>
      <c r="AN58" s="3" t="str">
        <f t="shared" si="24"/>
        <v/>
      </c>
      <c r="AO58" s="3" t="str">
        <f t="shared" si="24"/>
        <v/>
      </c>
      <c r="AP58" s="3" t="str">
        <f t="shared" si="24"/>
        <v/>
      </c>
      <c r="AQ58" s="3" t="str">
        <f t="shared" si="24"/>
        <v/>
      </c>
      <c r="AR58" s="3" t="str">
        <f t="shared" si="24"/>
        <v/>
      </c>
      <c r="AS58" s="3" t="str">
        <f t="shared" si="24"/>
        <v/>
      </c>
      <c r="AT58" s="3" t="str">
        <f t="shared" si="24"/>
        <v/>
      </c>
      <c r="AU58" s="3" t="str">
        <f t="shared" si="24"/>
        <v/>
      </c>
      <c r="AV58" s="3" t="str">
        <f t="shared" si="24"/>
        <v/>
      </c>
      <c r="AW58" s="3" t="str">
        <f t="shared" si="24"/>
        <v/>
      </c>
      <c r="AX58" s="3" t="str">
        <f t="shared" si="24"/>
        <v/>
      </c>
      <c r="AY58" s="3" t="str">
        <f t="shared" si="24"/>
        <v/>
      </c>
      <c r="AZ58" s="3" t="str">
        <f t="shared" si="24"/>
        <v/>
      </c>
      <c r="BA58" s="3" t="str">
        <f t="shared" si="24"/>
        <v/>
      </c>
      <c r="BB58" s="3" t="str">
        <f t="shared" si="24"/>
        <v/>
      </c>
      <c r="BC58" s="3" t="str">
        <f t="shared" si="24"/>
        <v/>
      </c>
      <c r="BD58" s="3" t="str">
        <f t="shared" si="24"/>
        <v/>
      </c>
      <c r="BE58" s="3" t="str">
        <f t="shared" si="24"/>
        <v/>
      </c>
      <c r="BF58" s="3" t="str">
        <f t="shared" si="24"/>
        <v/>
      </c>
      <c r="BG58" s="3" t="str">
        <f t="shared" si="24"/>
        <v/>
      </c>
      <c r="BH58" s="3" t="str">
        <f t="shared" si="24"/>
        <v/>
      </c>
      <c r="BI58" s="3" t="str">
        <f t="shared" si="24"/>
        <v/>
      </c>
      <c r="BJ58" s="3" t="str">
        <f t="shared" si="24"/>
        <v/>
      </c>
      <c r="BK58" s="3" t="str">
        <f t="shared" si="24"/>
        <v/>
      </c>
      <c r="BL58" s="3" t="str">
        <f t="shared" si="24"/>
        <v/>
      </c>
      <c r="BM58" s="3" t="str">
        <f t="shared" si="24"/>
        <v/>
      </c>
      <c r="BN58" s="3" t="str">
        <f t="shared" si="24"/>
        <v/>
      </c>
      <c r="BO58" s="3" t="str">
        <f t="shared" si="24"/>
        <v/>
      </c>
      <c r="BP58" s="3" t="str">
        <f t="shared" si="24"/>
        <v/>
      </c>
      <c r="BQ58" s="3" t="str">
        <f t="shared" si="24"/>
        <v/>
      </c>
      <c r="BR58" s="3" t="str">
        <f t="shared" si="24"/>
        <v/>
      </c>
      <c r="BS58" s="3" t="str">
        <f t="shared" si="24"/>
        <v/>
      </c>
      <c r="BT58" s="3" t="str">
        <f t="shared" si="24"/>
        <v/>
      </c>
      <c r="BU58" s="3" t="str">
        <f t="shared" si="24"/>
        <v/>
      </c>
      <c r="BV58" s="3" t="str">
        <f t="shared" si="24"/>
        <v/>
      </c>
      <c r="BW58" s="3" t="str">
        <f t="shared" si="24"/>
        <v/>
      </c>
      <c r="BX58" s="3" t="str">
        <f t="shared" si="24"/>
        <v/>
      </c>
      <c r="BY58" s="3" t="str">
        <f t="shared" si="24"/>
        <v/>
      </c>
      <c r="BZ58" s="3">
        <f t="shared" si="24"/>
        <v>22308</v>
      </c>
      <c r="CA58" s="3" t="str">
        <f t="shared" si="24"/>
        <v/>
      </c>
      <c r="CB58" s="3" t="str">
        <f t="shared" si="24"/>
        <v/>
      </c>
      <c r="CC58" s="3" t="str">
        <f t="shared" si="24"/>
        <v/>
      </c>
      <c r="CD58" s="3" t="str">
        <f t="shared" si="24"/>
        <v/>
      </c>
      <c r="CE58" s="3" t="str">
        <f t="shared" si="24"/>
        <v/>
      </c>
      <c r="CF58" s="3" t="str">
        <f t="shared" si="24"/>
        <v/>
      </c>
      <c r="CG58" s="3" t="str">
        <f t="shared" si="24"/>
        <v/>
      </c>
      <c r="CH58" s="3" t="str">
        <f t="shared" si="24"/>
        <v/>
      </c>
      <c r="CI58" s="3" t="str">
        <f t="shared" si="24"/>
        <v/>
      </c>
      <c r="CJ58" s="3" t="str">
        <f t="shared" si="24"/>
        <v/>
      </c>
      <c r="CK58" s="3" t="str">
        <f t="shared" si="24"/>
        <v/>
      </c>
      <c r="CL58" s="3" t="str">
        <f t="shared" si="24"/>
        <v/>
      </c>
      <c r="CM58" s="3" t="str">
        <f t="shared" si="24"/>
        <v/>
      </c>
      <c r="CN58" s="3" t="str">
        <f t="shared" si="24"/>
        <v/>
      </c>
      <c r="CO58" s="3" t="str">
        <f t="shared" si="24"/>
        <v/>
      </c>
      <c r="CP58" s="3" t="str">
        <f t="shared" si="24"/>
        <v/>
      </c>
      <c r="CQ58" s="3" t="str">
        <f t="shared" si="24"/>
        <v/>
      </c>
      <c r="CR58" s="3" t="str">
        <f t="shared" si="24"/>
        <v/>
      </c>
      <c r="CS58" s="3" t="str">
        <f t="shared" si="24"/>
        <v/>
      </c>
      <c r="CT58" s="3" t="str">
        <f t="shared" si="24"/>
        <v/>
      </c>
      <c r="CU58" s="3" t="str">
        <f t="shared" si="24"/>
        <v/>
      </c>
      <c r="CV58" s="3" t="str">
        <f t="shared" si="24"/>
        <v/>
      </c>
      <c r="CW58" s="3" t="str">
        <f t="shared" si="24"/>
        <v/>
      </c>
      <c r="CX58" s="3" t="str">
        <f t="shared" si="24"/>
        <v/>
      </c>
      <c r="CY58" s="3" t="str">
        <f t="shared" si="24"/>
        <v/>
      </c>
      <c r="CZ58" s="3" t="str">
        <f t="shared" si="24"/>
        <v/>
      </c>
      <c r="DA58" s="3" t="str">
        <f t="shared" si="24"/>
        <v/>
      </c>
      <c r="DB58" s="3" t="str">
        <f t="shared" si="24"/>
        <v/>
      </c>
      <c r="DC58" s="3" t="str">
        <f t="shared" si="24"/>
        <v/>
      </c>
      <c r="DD58" s="3" t="str">
        <f t="shared" si="24"/>
        <v/>
      </c>
      <c r="DE58" s="3" t="str">
        <f t="shared" si="24"/>
        <v/>
      </c>
      <c r="DF58" s="3" t="str">
        <f t="shared" si="24"/>
        <v/>
      </c>
    </row>
    <row r="59">
      <c r="A59" s="1" t="s">
        <v>1116</v>
      </c>
      <c r="B59" s="2">
        <v>52.0</v>
      </c>
      <c r="C59" s="3">
        <f t="shared" si="2"/>
        <v>10</v>
      </c>
      <c r="D59" s="3">
        <f t="shared" si="3"/>
        <v>2</v>
      </c>
      <c r="E59" s="3">
        <f>IFERROR(__xludf.DUMMYFUNCTION("SPLIT(A59,"" "")"),60.0)</f>
        <v>60</v>
      </c>
      <c r="F59" s="3">
        <f>IFERROR(__xludf.DUMMYFUNCTION("""COMPUTED_VALUE"""),8.0)</f>
        <v>8</v>
      </c>
      <c r="G59" s="3">
        <f>IFERROR(__xludf.DUMMYFUNCTION("""COMPUTED_VALUE"""),56.0)</f>
        <v>56</v>
      </c>
      <c r="H59" s="3">
        <f>IFERROR(__xludf.DUMMYFUNCTION("""COMPUTED_VALUE"""),86.0)</f>
        <v>86</v>
      </c>
      <c r="I59" s="3">
        <f>IFERROR(__xludf.DUMMYFUNCTION("""COMPUTED_VALUE"""),32.0)</f>
        <v>32</v>
      </c>
      <c r="K59" s="13"/>
    </row>
    <row r="60">
      <c r="A60" s="1" t="s">
        <v>1117</v>
      </c>
      <c r="B60" s="2">
        <v>53.0</v>
      </c>
      <c r="C60" s="3">
        <f t="shared" si="2"/>
        <v>10</v>
      </c>
      <c r="D60" s="3">
        <f t="shared" si="3"/>
        <v>3</v>
      </c>
      <c r="E60" s="3">
        <f>IFERROR(__xludf.DUMMYFUNCTION("SPLIT(A60,"" "")"),95.0)</f>
        <v>95</v>
      </c>
      <c r="F60" s="3">
        <f>IFERROR(__xludf.DUMMYFUNCTION("""COMPUTED_VALUE"""),89.0)</f>
        <v>89</v>
      </c>
      <c r="G60" s="3">
        <f>IFERROR(__xludf.DUMMYFUNCTION("""COMPUTED_VALUE"""),71.0)</f>
        <v>71</v>
      </c>
      <c r="H60" s="3">
        <f>IFERROR(__xludf.DUMMYFUNCTION("""COMPUTED_VALUE"""),51.0)</f>
        <v>51</v>
      </c>
      <c r="I60" s="3">
        <f>IFERROR(__xludf.DUMMYFUNCTION("""COMPUTED_VALUE"""),59.0)</f>
        <v>59</v>
      </c>
    </row>
    <row r="61">
      <c r="A61" s="1" t="s">
        <v>1118</v>
      </c>
      <c r="B61" s="2">
        <v>54.0</v>
      </c>
      <c r="C61" s="3">
        <f t="shared" si="2"/>
        <v>10</v>
      </c>
      <c r="D61" s="3">
        <f t="shared" si="3"/>
        <v>4</v>
      </c>
      <c r="E61" s="3">
        <f>IFERROR(__xludf.DUMMYFUNCTION("SPLIT(A61,"" "")"),87.0)</f>
        <v>87</v>
      </c>
      <c r="F61" s="3">
        <f>IFERROR(__xludf.DUMMYFUNCTION("""COMPUTED_VALUE"""),3.0)</f>
        <v>3</v>
      </c>
      <c r="G61" s="3">
        <f>IFERROR(__xludf.DUMMYFUNCTION("""COMPUTED_VALUE"""),27.0)</f>
        <v>27</v>
      </c>
      <c r="H61" s="3">
        <f>IFERROR(__xludf.DUMMYFUNCTION("""COMPUTED_VALUE"""),44.0)</f>
        <v>44</v>
      </c>
      <c r="I61" s="3">
        <f>IFERROR(__xludf.DUMMYFUNCTION("""COMPUTED_VALUE"""),41.0)</f>
        <v>41</v>
      </c>
    </row>
    <row r="62">
      <c r="A62" s="1" t="s">
        <v>1119</v>
      </c>
      <c r="B62" s="2">
        <v>55.0</v>
      </c>
      <c r="C62" s="3">
        <f t="shared" si="2"/>
        <v>11</v>
      </c>
      <c r="D62" s="3">
        <f t="shared" si="3"/>
        <v>0</v>
      </c>
      <c r="E62" s="3">
        <f>IFERROR(__xludf.DUMMYFUNCTION("SPLIT(A62,"" "")"),9.0)</f>
        <v>9</v>
      </c>
      <c r="F62" s="3">
        <f>IFERROR(__xludf.DUMMYFUNCTION("""COMPUTED_VALUE"""),71.0)</f>
        <v>71</v>
      </c>
      <c r="G62" s="3">
        <f>IFERROR(__xludf.DUMMYFUNCTION("""COMPUTED_VALUE"""),95.0)</f>
        <v>95</v>
      </c>
      <c r="H62" s="3">
        <f>IFERROR(__xludf.DUMMYFUNCTION("""COMPUTED_VALUE"""),12.0)</f>
        <v>12</v>
      </c>
      <c r="I62" s="3">
        <f>IFERROR(__xludf.DUMMYFUNCTION("""COMPUTED_VALUE"""),42.0)</f>
        <v>42</v>
      </c>
      <c r="K62" s="12" t="b">
        <f>BINGO(E62:I66,$K$6)</f>
        <v>0</v>
      </c>
      <c r="L62" s="12" t="b">
        <f t="shared" ref="L62:DF62" si="25">OR(K62, BINGO($E62:$I66,$K$6:L$6))</f>
        <v>0</v>
      </c>
      <c r="M62" s="12" t="b">
        <f t="shared" si="25"/>
        <v>0</v>
      </c>
      <c r="N62" s="12" t="b">
        <f t="shared" si="25"/>
        <v>0</v>
      </c>
      <c r="O62" s="12" t="b">
        <f t="shared" si="25"/>
        <v>0</v>
      </c>
      <c r="P62" s="12" t="b">
        <f t="shared" si="25"/>
        <v>0</v>
      </c>
      <c r="Q62" s="12" t="b">
        <f t="shared" si="25"/>
        <v>0</v>
      </c>
      <c r="R62" s="12" t="b">
        <f t="shared" si="25"/>
        <v>0</v>
      </c>
      <c r="S62" s="12" t="b">
        <f t="shared" si="25"/>
        <v>0</v>
      </c>
      <c r="T62" s="12" t="b">
        <f t="shared" si="25"/>
        <v>0</v>
      </c>
      <c r="U62" s="12" t="b">
        <f t="shared" si="25"/>
        <v>0</v>
      </c>
      <c r="V62" s="12" t="b">
        <f t="shared" si="25"/>
        <v>0</v>
      </c>
      <c r="W62" s="12" t="b">
        <f t="shared" si="25"/>
        <v>0</v>
      </c>
      <c r="X62" s="12" t="b">
        <f t="shared" si="25"/>
        <v>0</v>
      </c>
      <c r="Y62" s="12" t="b">
        <f t="shared" si="25"/>
        <v>0</v>
      </c>
      <c r="Z62" s="12" t="b">
        <f t="shared" si="25"/>
        <v>0</v>
      </c>
      <c r="AA62" s="12" t="b">
        <f t="shared" si="25"/>
        <v>0</v>
      </c>
      <c r="AB62" s="12" t="b">
        <f t="shared" si="25"/>
        <v>0</v>
      </c>
      <c r="AC62" s="12" t="b">
        <f t="shared" si="25"/>
        <v>0</v>
      </c>
      <c r="AD62" s="12" t="b">
        <f t="shared" si="25"/>
        <v>0</v>
      </c>
      <c r="AE62" s="12" t="b">
        <f t="shared" si="25"/>
        <v>0</v>
      </c>
      <c r="AF62" s="12" t="b">
        <f t="shared" si="25"/>
        <v>0</v>
      </c>
      <c r="AG62" s="12" t="b">
        <f t="shared" si="25"/>
        <v>0</v>
      </c>
      <c r="AH62" s="12" t="b">
        <f t="shared" si="25"/>
        <v>0</v>
      </c>
      <c r="AI62" s="12" t="b">
        <f t="shared" si="25"/>
        <v>0</v>
      </c>
      <c r="AJ62" s="12" t="b">
        <f t="shared" si="25"/>
        <v>0</v>
      </c>
      <c r="AK62" s="12" t="b">
        <f t="shared" si="25"/>
        <v>0</v>
      </c>
      <c r="AL62" s="12" t="b">
        <f t="shared" si="25"/>
        <v>0</v>
      </c>
      <c r="AM62" s="12" t="b">
        <f t="shared" si="25"/>
        <v>0</v>
      </c>
      <c r="AN62" s="12" t="b">
        <f t="shared" si="25"/>
        <v>0</v>
      </c>
      <c r="AO62" s="12" t="b">
        <f t="shared" si="25"/>
        <v>0</v>
      </c>
      <c r="AP62" s="12" t="b">
        <f t="shared" si="25"/>
        <v>0</v>
      </c>
      <c r="AQ62" s="12" t="b">
        <f t="shared" si="25"/>
        <v>0</v>
      </c>
      <c r="AR62" s="12" t="b">
        <f t="shared" si="25"/>
        <v>0</v>
      </c>
      <c r="AS62" s="12" t="b">
        <f t="shared" si="25"/>
        <v>0</v>
      </c>
      <c r="AT62" s="12" t="b">
        <f t="shared" si="25"/>
        <v>0</v>
      </c>
      <c r="AU62" s="12" t="b">
        <f t="shared" si="25"/>
        <v>0</v>
      </c>
      <c r="AV62" s="12" t="b">
        <f t="shared" si="25"/>
        <v>0</v>
      </c>
      <c r="AW62" s="12" t="b">
        <f t="shared" si="25"/>
        <v>0</v>
      </c>
      <c r="AX62" s="12" t="b">
        <f t="shared" si="25"/>
        <v>0</v>
      </c>
      <c r="AY62" s="12" t="b">
        <f t="shared" si="25"/>
        <v>0</v>
      </c>
      <c r="AZ62" s="12" t="b">
        <f t="shared" si="25"/>
        <v>0</v>
      </c>
      <c r="BA62" s="12" t="b">
        <f t="shared" si="25"/>
        <v>0</v>
      </c>
      <c r="BB62" s="12" t="b">
        <f t="shared" si="25"/>
        <v>0</v>
      </c>
      <c r="BC62" s="12" t="b">
        <f t="shared" si="25"/>
        <v>0</v>
      </c>
      <c r="BD62" s="12" t="b">
        <f t="shared" si="25"/>
        <v>0</v>
      </c>
      <c r="BE62" s="12" t="b">
        <f t="shared" si="25"/>
        <v>0</v>
      </c>
      <c r="BF62" s="12" t="b">
        <f t="shared" si="25"/>
        <v>0</v>
      </c>
      <c r="BG62" s="12" t="b">
        <f t="shared" si="25"/>
        <v>0</v>
      </c>
      <c r="BH62" s="12" t="b">
        <f t="shared" si="25"/>
        <v>1</v>
      </c>
      <c r="BI62" s="12" t="b">
        <f t="shared" si="25"/>
        <v>1</v>
      </c>
      <c r="BJ62" s="12" t="b">
        <f t="shared" si="25"/>
        <v>1</v>
      </c>
      <c r="BK62" s="12" t="b">
        <f t="shared" si="25"/>
        <v>1</v>
      </c>
      <c r="BL62" s="12" t="b">
        <f t="shared" si="25"/>
        <v>1</v>
      </c>
      <c r="BM62" s="12" t="b">
        <f t="shared" si="25"/>
        <v>1</v>
      </c>
      <c r="BN62" s="12" t="b">
        <f t="shared" si="25"/>
        <v>1</v>
      </c>
      <c r="BO62" s="12" t="b">
        <f t="shared" si="25"/>
        <v>1</v>
      </c>
      <c r="BP62" s="12" t="b">
        <f t="shared" si="25"/>
        <v>1</v>
      </c>
      <c r="BQ62" s="12" t="b">
        <f t="shared" si="25"/>
        <v>1</v>
      </c>
      <c r="BR62" s="12" t="b">
        <f t="shared" si="25"/>
        <v>1</v>
      </c>
      <c r="BS62" s="12" t="b">
        <f t="shared" si="25"/>
        <v>1</v>
      </c>
      <c r="BT62" s="12" t="b">
        <f t="shared" si="25"/>
        <v>1</v>
      </c>
      <c r="BU62" s="12" t="b">
        <f t="shared" si="25"/>
        <v>1</v>
      </c>
      <c r="BV62" s="12" t="b">
        <f t="shared" si="25"/>
        <v>1</v>
      </c>
      <c r="BW62" s="12" t="b">
        <f t="shared" si="25"/>
        <v>1</v>
      </c>
      <c r="BX62" s="12" t="b">
        <f t="shared" si="25"/>
        <v>1</v>
      </c>
      <c r="BY62" s="12" t="b">
        <f t="shared" si="25"/>
        <v>1</v>
      </c>
      <c r="BZ62" s="12" t="b">
        <f t="shared" si="25"/>
        <v>1</v>
      </c>
      <c r="CA62" s="12" t="b">
        <f t="shared" si="25"/>
        <v>1</v>
      </c>
      <c r="CB62" s="12" t="b">
        <f t="shared" si="25"/>
        <v>1</v>
      </c>
      <c r="CC62" s="12" t="b">
        <f t="shared" si="25"/>
        <v>1</v>
      </c>
      <c r="CD62" s="12" t="b">
        <f t="shared" si="25"/>
        <v>1</v>
      </c>
      <c r="CE62" s="12" t="b">
        <f t="shared" si="25"/>
        <v>1</v>
      </c>
      <c r="CF62" s="12" t="b">
        <f t="shared" si="25"/>
        <v>1</v>
      </c>
      <c r="CG62" s="12" t="b">
        <f t="shared" si="25"/>
        <v>1</v>
      </c>
      <c r="CH62" s="12" t="b">
        <f t="shared" si="25"/>
        <v>1</v>
      </c>
      <c r="CI62" s="12" t="b">
        <f t="shared" si="25"/>
        <v>1</v>
      </c>
      <c r="CJ62" s="12" t="b">
        <f t="shared" si="25"/>
        <v>1</v>
      </c>
      <c r="CK62" s="12" t="b">
        <f t="shared" si="25"/>
        <v>1</v>
      </c>
      <c r="CL62" s="12" t="b">
        <f t="shared" si="25"/>
        <v>1</v>
      </c>
      <c r="CM62" s="12" t="b">
        <f t="shared" si="25"/>
        <v>1</v>
      </c>
      <c r="CN62" s="12" t="b">
        <f t="shared" si="25"/>
        <v>1</v>
      </c>
      <c r="CO62" s="12" t="b">
        <f t="shared" si="25"/>
        <v>1</v>
      </c>
      <c r="CP62" s="12" t="b">
        <f t="shared" si="25"/>
        <v>1</v>
      </c>
      <c r="CQ62" s="12" t="b">
        <f t="shared" si="25"/>
        <v>1</v>
      </c>
      <c r="CR62" s="12" t="b">
        <f t="shared" si="25"/>
        <v>1</v>
      </c>
      <c r="CS62" s="12" t="b">
        <f t="shared" si="25"/>
        <v>1</v>
      </c>
      <c r="CT62" s="12" t="b">
        <f t="shared" si="25"/>
        <v>1</v>
      </c>
      <c r="CU62" s="12" t="b">
        <f t="shared" si="25"/>
        <v>1</v>
      </c>
      <c r="CV62" s="12" t="b">
        <f t="shared" si="25"/>
        <v>1</v>
      </c>
      <c r="CW62" s="12" t="b">
        <f t="shared" si="25"/>
        <v>1</v>
      </c>
      <c r="CX62" s="12" t="b">
        <f t="shared" si="25"/>
        <v>1</v>
      </c>
      <c r="CY62" s="12" t="b">
        <f t="shared" si="25"/>
        <v>1</v>
      </c>
      <c r="CZ62" s="12" t="b">
        <f t="shared" si="25"/>
        <v>1</v>
      </c>
      <c r="DA62" s="12" t="b">
        <f t="shared" si="25"/>
        <v>1</v>
      </c>
      <c r="DB62" s="12" t="b">
        <f t="shared" si="25"/>
        <v>1</v>
      </c>
      <c r="DC62" s="12" t="b">
        <f t="shared" si="25"/>
        <v>1</v>
      </c>
      <c r="DD62" s="12" t="b">
        <f t="shared" si="25"/>
        <v>1</v>
      </c>
      <c r="DE62" s="12" t="b">
        <f t="shared" si="25"/>
        <v>1</v>
      </c>
      <c r="DF62" s="12" t="b">
        <f t="shared" si="25"/>
        <v>1</v>
      </c>
    </row>
    <row r="63">
      <c r="A63" s="1" t="s">
        <v>1120</v>
      </c>
      <c r="B63" s="2">
        <v>56.0</v>
      </c>
      <c r="C63" s="3">
        <f t="shared" si="2"/>
        <v>11</v>
      </c>
      <c r="D63" s="3">
        <f t="shared" si="3"/>
        <v>1</v>
      </c>
      <c r="E63" s="3">
        <f>IFERROR(__xludf.DUMMYFUNCTION("SPLIT(A63,"" "")"),83.0)</f>
        <v>83</v>
      </c>
      <c r="F63" s="3">
        <f>IFERROR(__xludf.DUMMYFUNCTION("""COMPUTED_VALUE"""),90.0)</f>
        <v>90</v>
      </c>
      <c r="G63" s="3">
        <f>IFERROR(__xludf.DUMMYFUNCTION("""COMPUTED_VALUE"""),98.0)</f>
        <v>98</v>
      </c>
      <c r="H63" s="3">
        <f>IFERROR(__xludf.DUMMYFUNCTION("""COMPUTED_VALUE"""),79.0)</f>
        <v>79</v>
      </c>
      <c r="I63" s="3">
        <f>IFERROR(__xludf.DUMMYFUNCTION("""COMPUTED_VALUE"""),49.0)</f>
        <v>49</v>
      </c>
      <c r="K63" s="3" t="str">
        <f>IF(K62,SUMOFUNMARKED(E62:I66,$K$6)*LASTCALLED($K$6),)</f>
        <v/>
      </c>
      <c r="L63" s="3" t="str">
        <f t="shared" ref="L63:DF63" si="26">IF(AND(L62,NOT(K62)),SUMOFUNMARKED($E62:$I66,$K$6:L$6)*LASTCALLED($K$6:L$6),)</f>
        <v/>
      </c>
      <c r="M63" s="3" t="str">
        <f t="shared" si="26"/>
        <v/>
      </c>
      <c r="N63" s="3" t="str">
        <f t="shared" si="26"/>
        <v/>
      </c>
      <c r="O63" s="3" t="str">
        <f t="shared" si="26"/>
        <v/>
      </c>
      <c r="P63" s="3" t="str">
        <f t="shared" si="26"/>
        <v/>
      </c>
      <c r="Q63" s="3" t="str">
        <f t="shared" si="26"/>
        <v/>
      </c>
      <c r="R63" s="3" t="str">
        <f t="shared" si="26"/>
        <v/>
      </c>
      <c r="S63" s="3" t="str">
        <f t="shared" si="26"/>
        <v/>
      </c>
      <c r="T63" s="3" t="str">
        <f t="shared" si="26"/>
        <v/>
      </c>
      <c r="U63" s="3" t="str">
        <f t="shared" si="26"/>
        <v/>
      </c>
      <c r="V63" s="3" t="str">
        <f t="shared" si="26"/>
        <v/>
      </c>
      <c r="W63" s="3" t="str">
        <f t="shared" si="26"/>
        <v/>
      </c>
      <c r="X63" s="3" t="str">
        <f t="shared" si="26"/>
        <v/>
      </c>
      <c r="Y63" s="3" t="str">
        <f t="shared" si="26"/>
        <v/>
      </c>
      <c r="Z63" s="3" t="str">
        <f t="shared" si="26"/>
        <v/>
      </c>
      <c r="AA63" s="3" t="str">
        <f t="shared" si="26"/>
        <v/>
      </c>
      <c r="AB63" s="3" t="str">
        <f t="shared" si="26"/>
        <v/>
      </c>
      <c r="AC63" s="3" t="str">
        <f t="shared" si="26"/>
        <v/>
      </c>
      <c r="AD63" s="3" t="str">
        <f t="shared" si="26"/>
        <v/>
      </c>
      <c r="AE63" s="3" t="str">
        <f t="shared" si="26"/>
        <v/>
      </c>
      <c r="AF63" s="3" t="str">
        <f t="shared" si="26"/>
        <v/>
      </c>
      <c r="AG63" s="3" t="str">
        <f t="shared" si="26"/>
        <v/>
      </c>
      <c r="AH63" s="3" t="str">
        <f t="shared" si="26"/>
        <v/>
      </c>
      <c r="AI63" s="3" t="str">
        <f t="shared" si="26"/>
        <v/>
      </c>
      <c r="AJ63" s="3" t="str">
        <f t="shared" si="26"/>
        <v/>
      </c>
      <c r="AK63" s="3" t="str">
        <f t="shared" si="26"/>
        <v/>
      </c>
      <c r="AL63" s="3" t="str">
        <f t="shared" si="26"/>
        <v/>
      </c>
      <c r="AM63" s="3" t="str">
        <f t="shared" si="26"/>
        <v/>
      </c>
      <c r="AN63" s="3" t="str">
        <f t="shared" si="26"/>
        <v/>
      </c>
      <c r="AO63" s="3" t="str">
        <f t="shared" si="26"/>
        <v/>
      </c>
      <c r="AP63" s="3" t="str">
        <f t="shared" si="26"/>
        <v/>
      </c>
      <c r="AQ63" s="3" t="str">
        <f t="shared" si="26"/>
        <v/>
      </c>
      <c r="AR63" s="3" t="str">
        <f t="shared" si="26"/>
        <v/>
      </c>
      <c r="AS63" s="3" t="str">
        <f t="shared" si="26"/>
        <v/>
      </c>
      <c r="AT63" s="3" t="str">
        <f t="shared" si="26"/>
        <v/>
      </c>
      <c r="AU63" s="3" t="str">
        <f t="shared" si="26"/>
        <v/>
      </c>
      <c r="AV63" s="3" t="str">
        <f t="shared" si="26"/>
        <v/>
      </c>
      <c r="AW63" s="3" t="str">
        <f t="shared" si="26"/>
        <v/>
      </c>
      <c r="AX63" s="3" t="str">
        <f t="shared" si="26"/>
        <v/>
      </c>
      <c r="AY63" s="3" t="str">
        <f t="shared" si="26"/>
        <v/>
      </c>
      <c r="AZ63" s="3" t="str">
        <f t="shared" si="26"/>
        <v/>
      </c>
      <c r="BA63" s="3" t="str">
        <f t="shared" si="26"/>
        <v/>
      </c>
      <c r="BB63" s="3" t="str">
        <f t="shared" si="26"/>
        <v/>
      </c>
      <c r="BC63" s="3" t="str">
        <f t="shared" si="26"/>
        <v/>
      </c>
      <c r="BD63" s="3" t="str">
        <f t="shared" si="26"/>
        <v/>
      </c>
      <c r="BE63" s="3" t="str">
        <f t="shared" si="26"/>
        <v/>
      </c>
      <c r="BF63" s="3" t="str">
        <f t="shared" si="26"/>
        <v/>
      </c>
      <c r="BG63" s="3" t="str">
        <f t="shared" si="26"/>
        <v/>
      </c>
      <c r="BH63" s="3">
        <f t="shared" si="26"/>
        <v>46789</v>
      </c>
      <c r="BI63" s="3" t="str">
        <f t="shared" si="26"/>
        <v/>
      </c>
      <c r="BJ63" s="3" t="str">
        <f t="shared" si="26"/>
        <v/>
      </c>
      <c r="BK63" s="3" t="str">
        <f t="shared" si="26"/>
        <v/>
      </c>
      <c r="BL63" s="3" t="str">
        <f t="shared" si="26"/>
        <v/>
      </c>
      <c r="BM63" s="3" t="str">
        <f t="shared" si="26"/>
        <v/>
      </c>
      <c r="BN63" s="3" t="str">
        <f t="shared" si="26"/>
        <v/>
      </c>
      <c r="BO63" s="3" t="str">
        <f t="shared" si="26"/>
        <v/>
      </c>
      <c r="BP63" s="3" t="str">
        <f t="shared" si="26"/>
        <v/>
      </c>
      <c r="BQ63" s="3" t="str">
        <f t="shared" si="26"/>
        <v/>
      </c>
      <c r="BR63" s="3" t="str">
        <f t="shared" si="26"/>
        <v/>
      </c>
      <c r="BS63" s="3" t="str">
        <f t="shared" si="26"/>
        <v/>
      </c>
      <c r="BT63" s="3" t="str">
        <f t="shared" si="26"/>
        <v/>
      </c>
      <c r="BU63" s="3" t="str">
        <f t="shared" si="26"/>
        <v/>
      </c>
      <c r="BV63" s="3" t="str">
        <f t="shared" si="26"/>
        <v/>
      </c>
      <c r="BW63" s="3" t="str">
        <f t="shared" si="26"/>
        <v/>
      </c>
      <c r="BX63" s="3" t="str">
        <f t="shared" si="26"/>
        <v/>
      </c>
      <c r="BY63" s="3" t="str">
        <f t="shared" si="26"/>
        <v/>
      </c>
      <c r="BZ63" s="3" t="str">
        <f t="shared" si="26"/>
        <v/>
      </c>
      <c r="CA63" s="3" t="str">
        <f t="shared" si="26"/>
        <v/>
      </c>
      <c r="CB63" s="3" t="str">
        <f t="shared" si="26"/>
        <v/>
      </c>
      <c r="CC63" s="3" t="str">
        <f t="shared" si="26"/>
        <v/>
      </c>
      <c r="CD63" s="3" t="str">
        <f t="shared" si="26"/>
        <v/>
      </c>
      <c r="CE63" s="3" t="str">
        <f t="shared" si="26"/>
        <v/>
      </c>
      <c r="CF63" s="3" t="str">
        <f t="shared" si="26"/>
        <v/>
      </c>
      <c r="CG63" s="3" t="str">
        <f t="shared" si="26"/>
        <v/>
      </c>
      <c r="CH63" s="3" t="str">
        <f t="shared" si="26"/>
        <v/>
      </c>
      <c r="CI63" s="3" t="str">
        <f t="shared" si="26"/>
        <v/>
      </c>
      <c r="CJ63" s="3" t="str">
        <f t="shared" si="26"/>
        <v/>
      </c>
      <c r="CK63" s="3" t="str">
        <f t="shared" si="26"/>
        <v/>
      </c>
      <c r="CL63" s="3" t="str">
        <f t="shared" si="26"/>
        <v/>
      </c>
      <c r="CM63" s="3" t="str">
        <f t="shared" si="26"/>
        <v/>
      </c>
      <c r="CN63" s="3" t="str">
        <f t="shared" si="26"/>
        <v/>
      </c>
      <c r="CO63" s="3" t="str">
        <f t="shared" si="26"/>
        <v/>
      </c>
      <c r="CP63" s="3" t="str">
        <f t="shared" si="26"/>
        <v/>
      </c>
      <c r="CQ63" s="3" t="str">
        <f t="shared" si="26"/>
        <v/>
      </c>
      <c r="CR63" s="3" t="str">
        <f t="shared" si="26"/>
        <v/>
      </c>
      <c r="CS63" s="3" t="str">
        <f t="shared" si="26"/>
        <v/>
      </c>
      <c r="CT63" s="3" t="str">
        <f t="shared" si="26"/>
        <v/>
      </c>
      <c r="CU63" s="3" t="str">
        <f t="shared" si="26"/>
        <v/>
      </c>
      <c r="CV63" s="3" t="str">
        <f t="shared" si="26"/>
        <v/>
      </c>
      <c r="CW63" s="3" t="str">
        <f t="shared" si="26"/>
        <v/>
      </c>
      <c r="CX63" s="3" t="str">
        <f t="shared" si="26"/>
        <v/>
      </c>
      <c r="CY63" s="3" t="str">
        <f t="shared" si="26"/>
        <v/>
      </c>
      <c r="CZ63" s="3" t="str">
        <f t="shared" si="26"/>
        <v/>
      </c>
      <c r="DA63" s="3" t="str">
        <f t="shared" si="26"/>
        <v/>
      </c>
      <c r="DB63" s="3" t="str">
        <f t="shared" si="26"/>
        <v/>
      </c>
      <c r="DC63" s="3" t="str">
        <f t="shared" si="26"/>
        <v/>
      </c>
      <c r="DD63" s="3" t="str">
        <f t="shared" si="26"/>
        <v/>
      </c>
      <c r="DE63" s="3" t="str">
        <f t="shared" si="26"/>
        <v/>
      </c>
      <c r="DF63" s="3" t="str">
        <f t="shared" si="26"/>
        <v/>
      </c>
    </row>
    <row r="64">
      <c r="A64" s="1" t="s">
        <v>1121</v>
      </c>
      <c r="B64" s="2">
        <v>57.0</v>
      </c>
      <c r="C64" s="3">
        <f t="shared" si="2"/>
        <v>11</v>
      </c>
      <c r="D64" s="3">
        <f t="shared" si="3"/>
        <v>2</v>
      </c>
      <c r="E64" s="3">
        <f>IFERROR(__xludf.DUMMYFUNCTION("SPLIT(A64,"" "")"),72.0)</f>
        <v>72</v>
      </c>
      <c r="F64" s="3">
        <f>IFERROR(__xludf.DUMMYFUNCTION("""COMPUTED_VALUE"""),1.0)</f>
        <v>1</v>
      </c>
      <c r="G64" s="3">
        <f>IFERROR(__xludf.DUMMYFUNCTION("""COMPUTED_VALUE"""),53.0)</f>
        <v>53</v>
      </c>
      <c r="H64" s="3">
        <f>IFERROR(__xludf.DUMMYFUNCTION("""COMPUTED_VALUE"""),80.0)</f>
        <v>80</v>
      </c>
      <c r="I64" s="3">
        <f>IFERROR(__xludf.DUMMYFUNCTION("""COMPUTED_VALUE"""),33.0)</f>
        <v>33</v>
      </c>
      <c r="K64" s="13"/>
    </row>
    <row r="65">
      <c r="A65" s="1" t="s">
        <v>1122</v>
      </c>
      <c r="B65" s="2">
        <v>58.0</v>
      </c>
      <c r="C65" s="3">
        <f t="shared" si="2"/>
        <v>11</v>
      </c>
      <c r="D65" s="3">
        <f t="shared" si="3"/>
        <v>3</v>
      </c>
      <c r="E65" s="3">
        <f>IFERROR(__xludf.DUMMYFUNCTION("SPLIT(A65,"" "")"),29.0)</f>
        <v>29</v>
      </c>
      <c r="F65" s="3">
        <f>IFERROR(__xludf.DUMMYFUNCTION("""COMPUTED_VALUE"""),82.0)</f>
        <v>82</v>
      </c>
      <c r="G65" s="3">
        <f>IFERROR(__xludf.DUMMYFUNCTION("""COMPUTED_VALUE"""),65.0)</f>
        <v>65</v>
      </c>
      <c r="H65" s="3">
        <f>IFERROR(__xludf.DUMMYFUNCTION("""COMPUTED_VALUE"""),4.0)</f>
        <v>4</v>
      </c>
      <c r="I65" s="3">
        <f>IFERROR(__xludf.DUMMYFUNCTION("""COMPUTED_VALUE"""),25.0)</f>
        <v>25</v>
      </c>
    </row>
    <row r="66">
      <c r="A66" s="1" t="s">
        <v>1123</v>
      </c>
      <c r="B66" s="2">
        <v>59.0</v>
      </c>
      <c r="C66" s="3">
        <f t="shared" si="2"/>
        <v>11</v>
      </c>
      <c r="D66" s="3">
        <f t="shared" si="3"/>
        <v>4</v>
      </c>
      <c r="E66" s="3">
        <f>IFERROR(__xludf.DUMMYFUNCTION("SPLIT(A66,"" "")"),92.0)</f>
        <v>92</v>
      </c>
      <c r="F66" s="3">
        <f>IFERROR(__xludf.DUMMYFUNCTION("""COMPUTED_VALUE"""),5.0)</f>
        <v>5</v>
      </c>
      <c r="G66" s="3">
        <f>IFERROR(__xludf.DUMMYFUNCTION("""COMPUTED_VALUE"""),76.0)</f>
        <v>76</v>
      </c>
      <c r="H66" s="3">
        <f>IFERROR(__xludf.DUMMYFUNCTION("""COMPUTED_VALUE"""),54.0)</f>
        <v>54</v>
      </c>
      <c r="I66" s="3">
        <f>IFERROR(__xludf.DUMMYFUNCTION("""COMPUTED_VALUE"""),66.0)</f>
        <v>66</v>
      </c>
    </row>
    <row r="67">
      <c r="A67" s="1" t="s">
        <v>1124</v>
      </c>
      <c r="B67" s="2">
        <v>60.0</v>
      </c>
      <c r="C67" s="3">
        <f t="shared" si="2"/>
        <v>12</v>
      </c>
      <c r="D67" s="3">
        <f t="shared" si="3"/>
        <v>0</v>
      </c>
      <c r="E67" s="3">
        <f>IFERROR(__xludf.DUMMYFUNCTION("SPLIT(A67,"" "")"),72.0)</f>
        <v>72</v>
      </c>
      <c r="F67" s="3">
        <f>IFERROR(__xludf.DUMMYFUNCTION("""COMPUTED_VALUE"""),85.0)</f>
        <v>85</v>
      </c>
      <c r="G67" s="3">
        <f>IFERROR(__xludf.DUMMYFUNCTION("""COMPUTED_VALUE"""),4.0)</f>
        <v>4</v>
      </c>
      <c r="H67" s="3">
        <f>IFERROR(__xludf.DUMMYFUNCTION("""COMPUTED_VALUE"""),39.0)</f>
        <v>39</v>
      </c>
      <c r="I67" s="3">
        <f>IFERROR(__xludf.DUMMYFUNCTION("""COMPUTED_VALUE"""),29.0)</f>
        <v>29</v>
      </c>
      <c r="K67" s="12" t="b">
        <f>BINGO(E67:I71,$K$6)</f>
        <v>0</v>
      </c>
      <c r="L67" s="12" t="b">
        <f t="shared" ref="L67:DF67" si="27">OR(K67, BINGO($E67:$I71,$K$6:L$6))</f>
        <v>0</v>
      </c>
      <c r="M67" s="12" t="b">
        <f t="shared" si="27"/>
        <v>0</v>
      </c>
      <c r="N67" s="12" t="b">
        <f t="shared" si="27"/>
        <v>0</v>
      </c>
      <c r="O67" s="12" t="b">
        <f t="shared" si="27"/>
        <v>0</v>
      </c>
      <c r="P67" s="12" t="b">
        <f t="shared" si="27"/>
        <v>0</v>
      </c>
      <c r="Q67" s="12" t="b">
        <f t="shared" si="27"/>
        <v>0</v>
      </c>
      <c r="R67" s="12" t="b">
        <f t="shared" si="27"/>
        <v>0</v>
      </c>
      <c r="S67" s="12" t="b">
        <f t="shared" si="27"/>
        <v>0</v>
      </c>
      <c r="T67" s="12" t="b">
        <f t="shared" si="27"/>
        <v>0</v>
      </c>
      <c r="U67" s="12" t="b">
        <f t="shared" si="27"/>
        <v>0</v>
      </c>
      <c r="V67" s="12" t="b">
        <f t="shared" si="27"/>
        <v>0</v>
      </c>
      <c r="W67" s="12" t="b">
        <f t="shared" si="27"/>
        <v>0</v>
      </c>
      <c r="X67" s="12" t="b">
        <f t="shared" si="27"/>
        <v>0</v>
      </c>
      <c r="Y67" s="12" t="b">
        <f t="shared" si="27"/>
        <v>0</v>
      </c>
      <c r="Z67" s="12" t="b">
        <f t="shared" si="27"/>
        <v>0</v>
      </c>
      <c r="AA67" s="12" t="b">
        <f t="shared" si="27"/>
        <v>0</v>
      </c>
      <c r="AB67" s="12" t="b">
        <f t="shared" si="27"/>
        <v>0</v>
      </c>
      <c r="AC67" s="12" t="b">
        <f t="shared" si="27"/>
        <v>0</v>
      </c>
      <c r="AD67" s="12" t="b">
        <f t="shared" si="27"/>
        <v>0</v>
      </c>
      <c r="AE67" s="12" t="b">
        <f t="shared" si="27"/>
        <v>0</v>
      </c>
      <c r="AF67" s="12" t="b">
        <f t="shared" si="27"/>
        <v>0</v>
      </c>
      <c r="AG67" s="12" t="b">
        <f t="shared" si="27"/>
        <v>0</v>
      </c>
      <c r="AH67" s="12" t="b">
        <f t="shared" si="27"/>
        <v>0</v>
      </c>
      <c r="AI67" s="12" t="b">
        <f t="shared" si="27"/>
        <v>0</v>
      </c>
      <c r="AJ67" s="12" t="b">
        <f t="shared" si="27"/>
        <v>0</v>
      </c>
      <c r="AK67" s="12" t="b">
        <f t="shared" si="27"/>
        <v>0</v>
      </c>
      <c r="AL67" s="12" t="b">
        <f t="shared" si="27"/>
        <v>0</v>
      </c>
      <c r="AM67" s="12" t="b">
        <f t="shared" si="27"/>
        <v>0</v>
      </c>
      <c r="AN67" s="12" t="b">
        <f t="shared" si="27"/>
        <v>0</v>
      </c>
      <c r="AO67" s="12" t="b">
        <f t="shared" si="27"/>
        <v>0</v>
      </c>
      <c r="AP67" s="12" t="b">
        <f t="shared" si="27"/>
        <v>0</v>
      </c>
      <c r="AQ67" s="12" t="b">
        <f t="shared" si="27"/>
        <v>0</v>
      </c>
      <c r="AR67" s="12" t="b">
        <f t="shared" si="27"/>
        <v>0</v>
      </c>
      <c r="AS67" s="12" t="b">
        <f t="shared" si="27"/>
        <v>0</v>
      </c>
      <c r="AT67" s="12" t="b">
        <f t="shared" si="27"/>
        <v>0</v>
      </c>
      <c r="AU67" s="12" t="b">
        <f t="shared" si="27"/>
        <v>0</v>
      </c>
      <c r="AV67" s="12" t="b">
        <f t="shared" si="27"/>
        <v>0</v>
      </c>
      <c r="AW67" s="12" t="b">
        <f t="shared" si="27"/>
        <v>0</v>
      </c>
      <c r="AX67" s="12" t="b">
        <f t="shared" si="27"/>
        <v>0</v>
      </c>
      <c r="AY67" s="12" t="b">
        <f t="shared" si="27"/>
        <v>0</v>
      </c>
      <c r="AZ67" s="12" t="b">
        <f t="shared" si="27"/>
        <v>0</v>
      </c>
      <c r="BA67" s="12" t="b">
        <f t="shared" si="27"/>
        <v>0</v>
      </c>
      <c r="BB67" s="12" t="b">
        <f t="shared" si="27"/>
        <v>0</v>
      </c>
      <c r="BC67" s="12" t="b">
        <f t="shared" si="27"/>
        <v>0</v>
      </c>
      <c r="BD67" s="12" t="b">
        <f t="shared" si="27"/>
        <v>0</v>
      </c>
      <c r="BE67" s="12" t="b">
        <f t="shared" si="27"/>
        <v>0</v>
      </c>
      <c r="BF67" s="12" t="b">
        <f t="shared" si="27"/>
        <v>0</v>
      </c>
      <c r="BG67" s="12" t="b">
        <f t="shared" si="27"/>
        <v>0</v>
      </c>
      <c r="BH67" s="12" t="b">
        <f t="shared" si="27"/>
        <v>0</v>
      </c>
      <c r="BI67" s="12" t="b">
        <f t="shared" si="27"/>
        <v>0</v>
      </c>
      <c r="BJ67" s="12" t="b">
        <f t="shared" si="27"/>
        <v>0</v>
      </c>
      <c r="BK67" s="12" t="b">
        <f t="shared" si="27"/>
        <v>0</v>
      </c>
      <c r="BL67" s="12" t="b">
        <f t="shared" si="27"/>
        <v>0</v>
      </c>
      <c r="BM67" s="12" t="b">
        <f t="shared" si="27"/>
        <v>0</v>
      </c>
      <c r="BN67" s="12" t="b">
        <f t="shared" si="27"/>
        <v>0</v>
      </c>
      <c r="BO67" s="12" t="b">
        <f t="shared" si="27"/>
        <v>0</v>
      </c>
      <c r="BP67" s="12" t="b">
        <f t="shared" si="27"/>
        <v>0</v>
      </c>
      <c r="BQ67" s="12" t="b">
        <f t="shared" si="27"/>
        <v>0</v>
      </c>
      <c r="BR67" s="12" t="b">
        <f t="shared" si="27"/>
        <v>0</v>
      </c>
      <c r="BS67" s="12" t="b">
        <f t="shared" si="27"/>
        <v>0</v>
      </c>
      <c r="BT67" s="12" t="b">
        <f t="shared" si="27"/>
        <v>0</v>
      </c>
      <c r="BU67" s="12" t="b">
        <f t="shared" si="27"/>
        <v>0</v>
      </c>
      <c r="BV67" s="12" t="b">
        <f t="shared" si="27"/>
        <v>0</v>
      </c>
      <c r="BW67" s="12" t="b">
        <f t="shared" si="27"/>
        <v>0</v>
      </c>
      <c r="BX67" s="12" t="b">
        <f t="shared" si="27"/>
        <v>0</v>
      </c>
      <c r="BY67" s="12" t="b">
        <f t="shared" si="27"/>
        <v>0</v>
      </c>
      <c r="BZ67" s="12" t="b">
        <f t="shared" si="27"/>
        <v>0</v>
      </c>
      <c r="CA67" s="12" t="b">
        <f t="shared" si="27"/>
        <v>0</v>
      </c>
      <c r="CB67" s="12" t="b">
        <f t="shared" si="27"/>
        <v>0</v>
      </c>
      <c r="CC67" s="12" t="b">
        <f t="shared" si="27"/>
        <v>0</v>
      </c>
      <c r="CD67" s="12" t="b">
        <f t="shared" si="27"/>
        <v>0</v>
      </c>
      <c r="CE67" s="12" t="b">
        <f t="shared" si="27"/>
        <v>1</v>
      </c>
      <c r="CF67" s="12" t="b">
        <f t="shared" si="27"/>
        <v>1</v>
      </c>
      <c r="CG67" s="12" t="b">
        <f t="shared" si="27"/>
        <v>1</v>
      </c>
      <c r="CH67" s="12" t="b">
        <f t="shared" si="27"/>
        <v>1</v>
      </c>
      <c r="CI67" s="12" t="b">
        <f t="shared" si="27"/>
        <v>1</v>
      </c>
      <c r="CJ67" s="12" t="b">
        <f t="shared" si="27"/>
        <v>1</v>
      </c>
      <c r="CK67" s="12" t="b">
        <f t="shared" si="27"/>
        <v>1</v>
      </c>
      <c r="CL67" s="12" t="b">
        <f t="shared" si="27"/>
        <v>1</v>
      </c>
      <c r="CM67" s="12" t="b">
        <f t="shared" si="27"/>
        <v>1</v>
      </c>
      <c r="CN67" s="12" t="b">
        <f t="shared" si="27"/>
        <v>1</v>
      </c>
      <c r="CO67" s="12" t="b">
        <f t="shared" si="27"/>
        <v>1</v>
      </c>
      <c r="CP67" s="12" t="b">
        <f t="shared" si="27"/>
        <v>1</v>
      </c>
      <c r="CQ67" s="12" t="b">
        <f t="shared" si="27"/>
        <v>1</v>
      </c>
      <c r="CR67" s="12" t="b">
        <f t="shared" si="27"/>
        <v>1</v>
      </c>
      <c r="CS67" s="12" t="b">
        <f t="shared" si="27"/>
        <v>1</v>
      </c>
      <c r="CT67" s="12" t="b">
        <f t="shared" si="27"/>
        <v>1</v>
      </c>
      <c r="CU67" s="12" t="b">
        <f t="shared" si="27"/>
        <v>1</v>
      </c>
      <c r="CV67" s="12" t="b">
        <f t="shared" si="27"/>
        <v>1</v>
      </c>
      <c r="CW67" s="12" t="b">
        <f t="shared" si="27"/>
        <v>1</v>
      </c>
      <c r="CX67" s="12" t="b">
        <f t="shared" si="27"/>
        <v>1</v>
      </c>
      <c r="CY67" s="12" t="b">
        <f t="shared" si="27"/>
        <v>1</v>
      </c>
      <c r="CZ67" s="12" t="b">
        <f t="shared" si="27"/>
        <v>1</v>
      </c>
      <c r="DA67" s="12" t="b">
        <f t="shared" si="27"/>
        <v>1</v>
      </c>
      <c r="DB67" s="12" t="b">
        <f t="shared" si="27"/>
        <v>1</v>
      </c>
      <c r="DC67" s="12" t="b">
        <f t="shared" si="27"/>
        <v>1</v>
      </c>
      <c r="DD67" s="12" t="b">
        <f t="shared" si="27"/>
        <v>1</v>
      </c>
      <c r="DE67" s="12" t="b">
        <f t="shared" si="27"/>
        <v>1</v>
      </c>
      <c r="DF67" s="12" t="b">
        <f t="shared" si="27"/>
        <v>1</v>
      </c>
    </row>
    <row r="68">
      <c r="A68" s="1" t="s">
        <v>1125</v>
      </c>
      <c r="B68" s="2">
        <v>61.0</v>
      </c>
      <c r="C68" s="3">
        <f t="shared" si="2"/>
        <v>12</v>
      </c>
      <c r="D68" s="3">
        <f t="shared" si="3"/>
        <v>1</v>
      </c>
      <c r="E68" s="3">
        <f>IFERROR(__xludf.DUMMYFUNCTION("SPLIT(A68,"" "")"),86.0)</f>
        <v>86</v>
      </c>
      <c r="F68" s="3">
        <f>IFERROR(__xludf.DUMMYFUNCTION("""COMPUTED_VALUE"""),0.0)</f>
        <v>0</v>
      </c>
      <c r="G68" s="3">
        <f>IFERROR(__xludf.DUMMYFUNCTION("""COMPUTED_VALUE"""),95.0)</f>
        <v>95</v>
      </c>
      <c r="H68" s="3">
        <f>IFERROR(__xludf.DUMMYFUNCTION("""COMPUTED_VALUE"""),30.0)</f>
        <v>30</v>
      </c>
      <c r="I68" s="3">
        <f>IFERROR(__xludf.DUMMYFUNCTION("""COMPUTED_VALUE"""),21.0)</f>
        <v>21</v>
      </c>
      <c r="K68" s="3" t="str">
        <f>IF(K67,SUMOFUNMARKED(E67:I71,$K$6)*LASTCALLED($K$6),)</f>
        <v/>
      </c>
      <c r="L68" s="3" t="str">
        <f t="shared" ref="L68:DF68" si="28">IF(AND(L67,NOT(K67)),SUMOFUNMARKED($E67:$I71,$K$6:L$6)*LASTCALLED($K$6:L$6),)</f>
        <v/>
      </c>
      <c r="M68" s="3" t="str">
        <f t="shared" si="28"/>
        <v/>
      </c>
      <c r="N68" s="3" t="str">
        <f t="shared" si="28"/>
        <v/>
      </c>
      <c r="O68" s="3" t="str">
        <f t="shared" si="28"/>
        <v/>
      </c>
      <c r="P68" s="3" t="str">
        <f t="shared" si="28"/>
        <v/>
      </c>
      <c r="Q68" s="3" t="str">
        <f t="shared" si="28"/>
        <v/>
      </c>
      <c r="R68" s="3" t="str">
        <f t="shared" si="28"/>
        <v/>
      </c>
      <c r="S68" s="3" t="str">
        <f t="shared" si="28"/>
        <v/>
      </c>
      <c r="T68" s="3" t="str">
        <f t="shared" si="28"/>
        <v/>
      </c>
      <c r="U68" s="3" t="str">
        <f t="shared" si="28"/>
        <v/>
      </c>
      <c r="V68" s="3" t="str">
        <f t="shared" si="28"/>
        <v/>
      </c>
      <c r="W68" s="3" t="str">
        <f t="shared" si="28"/>
        <v/>
      </c>
      <c r="X68" s="3" t="str">
        <f t="shared" si="28"/>
        <v/>
      </c>
      <c r="Y68" s="3" t="str">
        <f t="shared" si="28"/>
        <v/>
      </c>
      <c r="Z68" s="3" t="str">
        <f t="shared" si="28"/>
        <v/>
      </c>
      <c r="AA68" s="3" t="str">
        <f t="shared" si="28"/>
        <v/>
      </c>
      <c r="AB68" s="3" t="str">
        <f t="shared" si="28"/>
        <v/>
      </c>
      <c r="AC68" s="3" t="str">
        <f t="shared" si="28"/>
        <v/>
      </c>
      <c r="AD68" s="3" t="str">
        <f t="shared" si="28"/>
        <v/>
      </c>
      <c r="AE68" s="3" t="str">
        <f t="shared" si="28"/>
        <v/>
      </c>
      <c r="AF68" s="3" t="str">
        <f t="shared" si="28"/>
        <v/>
      </c>
      <c r="AG68" s="3" t="str">
        <f t="shared" si="28"/>
        <v/>
      </c>
      <c r="AH68" s="3" t="str">
        <f t="shared" si="28"/>
        <v/>
      </c>
      <c r="AI68" s="3" t="str">
        <f t="shared" si="28"/>
        <v/>
      </c>
      <c r="AJ68" s="3" t="str">
        <f t="shared" si="28"/>
        <v/>
      </c>
      <c r="AK68" s="3" t="str">
        <f t="shared" si="28"/>
        <v/>
      </c>
      <c r="AL68" s="3" t="str">
        <f t="shared" si="28"/>
        <v/>
      </c>
      <c r="AM68" s="3" t="str">
        <f t="shared" si="28"/>
        <v/>
      </c>
      <c r="AN68" s="3" t="str">
        <f t="shared" si="28"/>
        <v/>
      </c>
      <c r="AO68" s="3" t="str">
        <f t="shared" si="28"/>
        <v/>
      </c>
      <c r="AP68" s="3" t="str">
        <f t="shared" si="28"/>
        <v/>
      </c>
      <c r="AQ68" s="3" t="str">
        <f t="shared" si="28"/>
        <v/>
      </c>
      <c r="AR68" s="3" t="str">
        <f t="shared" si="28"/>
        <v/>
      </c>
      <c r="AS68" s="3" t="str">
        <f t="shared" si="28"/>
        <v/>
      </c>
      <c r="AT68" s="3" t="str">
        <f t="shared" si="28"/>
        <v/>
      </c>
      <c r="AU68" s="3" t="str">
        <f t="shared" si="28"/>
        <v/>
      </c>
      <c r="AV68" s="3" t="str">
        <f t="shared" si="28"/>
        <v/>
      </c>
      <c r="AW68" s="3" t="str">
        <f t="shared" si="28"/>
        <v/>
      </c>
      <c r="AX68" s="3" t="str">
        <f t="shared" si="28"/>
        <v/>
      </c>
      <c r="AY68" s="3" t="str">
        <f t="shared" si="28"/>
        <v/>
      </c>
      <c r="AZ68" s="3" t="str">
        <f t="shared" si="28"/>
        <v/>
      </c>
      <c r="BA68" s="3" t="str">
        <f t="shared" si="28"/>
        <v/>
      </c>
      <c r="BB68" s="3" t="str">
        <f t="shared" si="28"/>
        <v/>
      </c>
      <c r="BC68" s="3" t="str">
        <f t="shared" si="28"/>
        <v/>
      </c>
      <c r="BD68" s="3" t="str">
        <f t="shared" si="28"/>
        <v/>
      </c>
      <c r="BE68" s="3" t="str">
        <f t="shared" si="28"/>
        <v/>
      </c>
      <c r="BF68" s="3" t="str">
        <f t="shared" si="28"/>
        <v/>
      </c>
      <c r="BG68" s="3" t="str">
        <f t="shared" si="28"/>
        <v/>
      </c>
      <c r="BH68" s="3" t="str">
        <f t="shared" si="28"/>
        <v/>
      </c>
      <c r="BI68" s="3" t="str">
        <f t="shared" si="28"/>
        <v/>
      </c>
      <c r="BJ68" s="3" t="str">
        <f t="shared" si="28"/>
        <v/>
      </c>
      <c r="BK68" s="3" t="str">
        <f t="shared" si="28"/>
        <v/>
      </c>
      <c r="BL68" s="3" t="str">
        <f t="shared" si="28"/>
        <v/>
      </c>
      <c r="BM68" s="3" t="str">
        <f t="shared" si="28"/>
        <v/>
      </c>
      <c r="BN68" s="3" t="str">
        <f t="shared" si="28"/>
        <v/>
      </c>
      <c r="BO68" s="3" t="str">
        <f t="shared" si="28"/>
        <v/>
      </c>
      <c r="BP68" s="3" t="str">
        <f t="shared" si="28"/>
        <v/>
      </c>
      <c r="BQ68" s="3" t="str">
        <f t="shared" si="28"/>
        <v/>
      </c>
      <c r="BR68" s="3" t="str">
        <f t="shared" si="28"/>
        <v/>
      </c>
      <c r="BS68" s="3" t="str">
        <f t="shared" si="28"/>
        <v/>
      </c>
      <c r="BT68" s="3" t="str">
        <f t="shared" si="28"/>
        <v/>
      </c>
      <c r="BU68" s="3" t="str">
        <f t="shared" si="28"/>
        <v/>
      </c>
      <c r="BV68" s="3" t="str">
        <f t="shared" si="28"/>
        <v/>
      </c>
      <c r="BW68" s="3" t="str">
        <f t="shared" si="28"/>
        <v/>
      </c>
      <c r="BX68" s="3" t="str">
        <f t="shared" si="28"/>
        <v/>
      </c>
      <c r="BY68" s="3" t="str">
        <f t="shared" si="28"/>
        <v/>
      </c>
      <c r="BZ68" s="3" t="str">
        <f t="shared" si="28"/>
        <v/>
      </c>
      <c r="CA68" s="3" t="str">
        <f t="shared" si="28"/>
        <v/>
      </c>
      <c r="CB68" s="3" t="str">
        <f t="shared" si="28"/>
        <v/>
      </c>
      <c r="CC68" s="3" t="str">
        <f t="shared" si="28"/>
        <v/>
      </c>
      <c r="CD68" s="3" t="str">
        <f t="shared" si="28"/>
        <v/>
      </c>
      <c r="CE68" s="3">
        <f t="shared" si="28"/>
        <v>3971</v>
      </c>
      <c r="CF68" s="3" t="str">
        <f t="shared" si="28"/>
        <v/>
      </c>
      <c r="CG68" s="3" t="str">
        <f t="shared" si="28"/>
        <v/>
      </c>
      <c r="CH68" s="3" t="str">
        <f t="shared" si="28"/>
        <v/>
      </c>
      <c r="CI68" s="3" t="str">
        <f t="shared" si="28"/>
        <v/>
      </c>
      <c r="CJ68" s="3" t="str">
        <f t="shared" si="28"/>
        <v/>
      </c>
      <c r="CK68" s="3" t="str">
        <f t="shared" si="28"/>
        <v/>
      </c>
      <c r="CL68" s="3" t="str">
        <f t="shared" si="28"/>
        <v/>
      </c>
      <c r="CM68" s="3" t="str">
        <f t="shared" si="28"/>
        <v/>
      </c>
      <c r="CN68" s="3" t="str">
        <f t="shared" si="28"/>
        <v/>
      </c>
      <c r="CO68" s="3" t="str">
        <f t="shared" si="28"/>
        <v/>
      </c>
      <c r="CP68" s="3" t="str">
        <f t="shared" si="28"/>
        <v/>
      </c>
      <c r="CQ68" s="3" t="str">
        <f t="shared" si="28"/>
        <v/>
      </c>
      <c r="CR68" s="3" t="str">
        <f t="shared" si="28"/>
        <v/>
      </c>
      <c r="CS68" s="3" t="str">
        <f t="shared" si="28"/>
        <v/>
      </c>
      <c r="CT68" s="3" t="str">
        <f t="shared" si="28"/>
        <v/>
      </c>
      <c r="CU68" s="3" t="str">
        <f t="shared" si="28"/>
        <v/>
      </c>
      <c r="CV68" s="3" t="str">
        <f t="shared" si="28"/>
        <v/>
      </c>
      <c r="CW68" s="3" t="str">
        <f t="shared" si="28"/>
        <v/>
      </c>
      <c r="CX68" s="3" t="str">
        <f t="shared" si="28"/>
        <v/>
      </c>
      <c r="CY68" s="3" t="str">
        <f t="shared" si="28"/>
        <v/>
      </c>
      <c r="CZ68" s="3" t="str">
        <f t="shared" si="28"/>
        <v/>
      </c>
      <c r="DA68" s="3" t="str">
        <f t="shared" si="28"/>
        <v/>
      </c>
      <c r="DB68" s="3" t="str">
        <f t="shared" si="28"/>
        <v/>
      </c>
      <c r="DC68" s="3" t="str">
        <f t="shared" si="28"/>
        <v/>
      </c>
      <c r="DD68" s="3" t="str">
        <f t="shared" si="28"/>
        <v/>
      </c>
      <c r="DE68" s="3" t="str">
        <f t="shared" si="28"/>
        <v/>
      </c>
      <c r="DF68" s="3" t="str">
        <f t="shared" si="28"/>
        <v/>
      </c>
    </row>
    <row r="69">
      <c r="A69" s="1" t="s">
        <v>1126</v>
      </c>
      <c r="B69" s="2">
        <v>62.0</v>
      </c>
      <c r="C69" s="3">
        <f t="shared" si="2"/>
        <v>12</v>
      </c>
      <c r="D69" s="3">
        <f t="shared" si="3"/>
        <v>2</v>
      </c>
      <c r="E69" s="3">
        <f>IFERROR(__xludf.DUMMYFUNCTION("SPLIT(A69,"" "")"),11.0)</f>
        <v>11</v>
      </c>
      <c r="F69" s="3">
        <f>IFERROR(__xludf.DUMMYFUNCTION("""COMPUTED_VALUE"""),51.0)</f>
        <v>51</v>
      </c>
      <c r="G69" s="3">
        <f>IFERROR(__xludf.DUMMYFUNCTION("""COMPUTED_VALUE"""),2.0)</f>
        <v>2</v>
      </c>
      <c r="H69" s="3">
        <f>IFERROR(__xludf.DUMMYFUNCTION("""COMPUTED_VALUE"""),99.0)</f>
        <v>99</v>
      </c>
      <c r="I69" s="3">
        <f>IFERROR(__xludf.DUMMYFUNCTION("""COMPUTED_VALUE"""),38.0)</f>
        <v>38</v>
      </c>
      <c r="K69" s="13"/>
    </row>
    <row r="70">
      <c r="A70" s="1" t="s">
        <v>1127</v>
      </c>
      <c r="B70" s="2">
        <v>63.0</v>
      </c>
      <c r="C70" s="3">
        <f t="shared" si="2"/>
        <v>12</v>
      </c>
      <c r="D70" s="3">
        <f t="shared" si="3"/>
        <v>3</v>
      </c>
      <c r="E70" s="3">
        <f>IFERROR(__xludf.DUMMYFUNCTION("SPLIT(A70,"" "")"),58.0)</f>
        <v>58</v>
      </c>
      <c r="F70" s="3">
        <f>IFERROR(__xludf.DUMMYFUNCTION("""COMPUTED_VALUE"""),52.0)</f>
        <v>52</v>
      </c>
      <c r="G70" s="3">
        <f>IFERROR(__xludf.DUMMYFUNCTION("""COMPUTED_VALUE"""),25.0)</f>
        <v>25</v>
      </c>
      <c r="H70" s="3">
        <f>IFERROR(__xludf.DUMMYFUNCTION("""COMPUTED_VALUE"""),59.0)</f>
        <v>59</v>
      </c>
      <c r="I70" s="3">
        <f>IFERROR(__xludf.DUMMYFUNCTION("""COMPUTED_VALUE"""),77.0)</f>
        <v>77</v>
      </c>
    </row>
    <row r="71">
      <c r="A71" s="1" t="s">
        <v>1128</v>
      </c>
      <c r="B71" s="2">
        <v>64.0</v>
      </c>
      <c r="C71" s="3">
        <f t="shared" si="2"/>
        <v>12</v>
      </c>
      <c r="D71" s="3">
        <f t="shared" si="3"/>
        <v>4</v>
      </c>
      <c r="E71" s="3">
        <f>IFERROR(__xludf.DUMMYFUNCTION("SPLIT(A71,"" "")"),69.0)</f>
        <v>69</v>
      </c>
      <c r="F71" s="3">
        <f>IFERROR(__xludf.DUMMYFUNCTION("""COMPUTED_VALUE"""),74.0)</f>
        <v>74</v>
      </c>
      <c r="G71" s="3">
        <f>IFERROR(__xludf.DUMMYFUNCTION("""COMPUTED_VALUE"""),37.0)</f>
        <v>37</v>
      </c>
      <c r="H71" s="3">
        <f>IFERROR(__xludf.DUMMYFUNCTION("""COMPUTED_VALUE"""),87.0)</f>
        <v>87</v>
      </c>
      <c r="I71" s="3">
        <f>IFERROR(__xludf.DUMMYFUNCTION("""COMPUTED_VALUE"""),32.0)</f>
        <v>32</v>
      </c>
    </row>
    <row r="72">
      <c r="A72" s="1" t="s">
        <v>1129</v>
      </c>
      <c r="B72" s="2">
        <v>65.0</v>
      </c>
      <c r="C72" s="3">
        <f t="shared" si="2"/>
        <v>13</v>
      </c>
      <c r="D72" s="3">
        <f t="shared" si="3"/>
        <v>0</v>
      </c>
      <c r="E72" s="3">
        <f>IFERROR(__xludf.DUMMYFUNCTION("SPLIT(A72,"" "")"),99.0)</f>
        <v>99</v>
      </c>
      <c r="F72" s="3">
        <f>IFERROR(__xludf.DUMMYFUNCTION("""COMPUTED_VALUE"""),16.0)</f>
        <v>16</v>
      </c>
      <c r="G72" s="3">
        <f>IFERROR(__xludf.DUMMYFUNCTION("""COMPUTED_VALUE"""),9.0)</f>
        <v>9</v>
      </c>
      <c r="H72" s="3">
        <f>IFERROR(__xludf.DUMMYFUNCTION("""COMPUTED_VALUE"""),63.0)</f>
        <v>63</v>
      </c>
      <c r="I72" s="3">
        <f>IFERROR(__xludf.DUMMYFUNCTION("""COMPUTED_VALUE"""),55.0)</f>
        <v>55</v>
      </c>
      <c r="K72" s="12" t="b">
        <f>BINGO(E72:I76,$K$6)</f>
        <v>0</v>
      </c>
      <c r="L72" s="12" t="b">
        <f t="shared" ref="L72:DF72" si="29">OR(K72, BINGO($E72:$I76,$K$6:L$6))</f>
        <v>0</v>
      </c>
      <c r="M72" s="12" t="b">
        <f t="shared" si="29"/>
        <v>0</v>
      </c>
      <c r="N72" s="12" t="b">
        <f t="shared" si="29"/>
        <v>0</v>
      </c>
      <c r="O72" s="12" t="b">
        <f t="shared" si="29"/>
        <v>0</v>
      </c>
      <c r="P72" s="12" t="b">
        <f t="shared" si="29"/>
        <v>0</v>
      </c>
      <c r="Q72" s="12" t="b">
        <f t="shared" si="29"/>
        <v>0</v>
      </c>
      <c r="R72" s="12" t="b">
        <f t="shared" si="29"/>
        <v>0</v>
      </c>
      <c r="S72" s="12" t="b">
        <f t="shared" si="29"/>
        <v>0</v>
      </c>
      <c r="T72" s="12" t="b">
        <f t="shared" si="29"/>
        <v>0</v>
      </c>
      <c r="U72" s="12" t="b">
        <f t="shared" si="29"/>
        <v>0</v>
      </c>
      <c r="V72" s="12" t="b">
        <f t="shared" si="29"/>
        <v>0</v>
      </c>
      <c r="W72" s="12" t="b">
        <f t="shared" si="29"/>
        <v>0</v>
      </c>
      <c r="X72" s="12" t="b">
        <f t="shared" si="29"/>
        <v>0</v>
      </c>
      <c r="Y72" s="12" t="b">
        <f t="shared" si="29"/>
        <v>0</v>
      </c>
      <c r="Z72" s="12" t="b">
        <f t="shared" si="29"/>
        <v>0</v>
      </c>
      <c r="AA72" s="12" t="b">
        <f t="shared" si="29"/>
        <v>0</v>
      </c>
      <c r="AB72" s="12" t="b">
        <f t="shared" si="29"/>
        <v>0</v>
      </c>
      <c r="AC72" s="12" t="b">
        <f t="shared" si="29"/>
        <v>0</v>
      </c>
      <c r="AD72" s="12" t="b">
        <f t="shared" si="29"/>
        <v>0</v>
      </c>
      <c r="AE72" s="12" t="b">
        <f t="shared" si="29"/>
        <v>0</v>
      </c>
      <c r="AF72" s="12" t="b">
        <f t="shared" si="29"/>
        <v>0</v>
      </c>
      <c r="AG72" s="12" t="b">
        <f t="shared" si="29"/>
        <v>0</v>
      </c>
      <c r="AH72" s="12" t="b">
        <f t="shared" si="29"/>
        <v>0</v>
      </c>
      <c r="AI72" s="12" t="b">
        <f t="shared" si="29"/>
        <v>0</v>
      </c>
      <c r="AJ72" s="12" t="b">
        <f t="shared" si="29"/>
        <v>0</v>
      </c>
      <c r="AK72" s="12" t="b">
        <f t="shared" si="29"/>
        <v>0</v>
      </c>
      <c r="AL72" s="12" t="b">
        <f t="shared" si="29"/>
        <v>0</v>
      </c>
      <c r="AM72" s="12" t="b">
        <f t="shared" si="29"/>
        <v>0</v>
      </c>
      <c r="AN72" s="12" t="b">
        <f t="shared" si="29"/>
        <v>0</v>
      </c>
      <c r="AO72" s="12" t="b">
        <f t="shared" si="29"/>
        <v>0</v>
      </c>
      <c r="AP72" s="12" t="b">
        <f t="shared" si="29"/>
        <v>0</v>
      </c>
      <c r="AQ72" s="12" t="b">
        <f t="shared" si="29"/>
        <v>0</v>
      </c>
      <c r="AR72" s="12" t="b">
        <f t="shared" si="29"/>
        <v>0</v>
      </c>
      <c r="AS72" s="12" t="b">
        <f t="shared" si="29"/>
        <v>0</v>
      </c>
      <c r="AT72" s="12" t="b">
        <f t="shared" si="29"/>
        <v>0</v>
      </c>
      <c r="AU72" s="12" t="b">
        <f t="shared" si="29"/>
        <v>0</v>
      </c>
      <c r="AV72" s="12" t="b">
        <f t="shared" si="29"/>
        <v>0</v>
      </c>
      <c r="AW72" s="12" t="b">
        <f t="shared" si="29"/>
        <v>0</v>
      </c>
      <c r="AX72" s="12" t="b">
        <f t="shared" si="29"/>
        <v>0</v>
      </c>
      <c r="AY72" s="12" t="b">
        <f t="shared" si="29"/>
        <v>0</v>
      </c>
      <c r="AZ72" s="12" t="b">
        <f t="shared" si="29"/>
        <v>0</v>
      </c>
      <c r="BA72" s="12" t="b">
        <f t="shared" si="29"/>
        <v>0</v>
      </c>
      <c r="BB72" s="12" t="b">
        <f t="shared" si="29"/>
        <v>0</v>
      </c>
      <c r="BC72" s="12" t="b">
        <f t="shared" si="29"/>
        <v>0</v>
      </c>
      <c r="BD72" s="12" t="b">
        <f t="shared" si="29"/>
        <v>0</v>
      </c>
      <c r="BE72" s="12" t="b">
        <f t="shared" si="29"/>
        <v>0</v>
      </c>
      <c r="BF72" s="12" t="b">
        <f t="shared" si="29"/>
        <v>0</v>
      </c>
      <c r="BG72" s="12" t="b">
        <f t="shared" si="29"/>
        <v>0</v>
      </c>
      <c r="BH72" s="12" t="b">
        <f t="shared" si="29"/>
        <v>0</v>
      </c>
      <c r="BI72" s="12" t="b">
        <f t="shared" si="29"/>
        <v>0</v>
      </c>
      <c r="BJ72" s="12" t="b">
        <f t="shared" si="29"/>
        <v>0</v>
      </c>
      <c r="BK72" s="12" t="b">
        <f t="shared" si="29"/>
        <v>0</v>
      </c>
      <c r="BL72" s="12" t="b">
        <f t="shared" si="29"/>
        <v>0</v>
      </c>
      <c r="BM72" s="12" t="b">
        <f t="shared" si="29"/>
        <v>1</v>
      </c>
      <c r="BN72" s="12" t="b">
        <f t="shared" si="29"/>
        <v>1</v>
      </c>
      <c r="BO72" s="12" t="b">
        <f t="shared" si="29"/>
        <v>1</v>
      </c>
      <c r="BP72" s="12" t="b">
        <f t="shared" si="29"/>
        <v>1</v>
      </c>
      <c r="BQ72" s="12" t="b">
        <f t="shared" si="29"/>
        <v>1</v>
      </c>
      <c r="BR72" s="12" t="b">
        <f t="shared" si="29"/>
        <v>1</v>
      </c>
      <c r="BS72" s="12" t="b">
        <f t="shared" si="29"/>
        <v>1</v>
      </c>
      <c r="BT72" s="12" t="b">
        <f t="shared" si="29"/>
        <v>1</v>
      </c>
      <c r="BU72" s="12" t="b">
        <f t="shared" si="29"/>
        <v>1</v>
      </c>
      <c r="BV72" s="12" t="b">
        <f t="shared" si="29"/>
        <v>1</v>
      </c>
      <c r="BW72" s="12" t="b">
        <f t="shared" si="29"/>
        <v>1</v>
      </c>
      <c r="BX72" s="12" t="b">
        <f t="shared" si="29"/>
        <v>1</v>
      </c>
      <c r="BY72" s="12" t="b">
        <f t="shared" si="29"/>
        <v>1</v>
      </c>
      <c r="BZ72" s="12" t="b">
        <f t="shared" si="29"/>
        <v>1</v>
      </c>
      <c r="CA72" s="12" t="b">
        <f t="shared" si="29"/>
        <v>1</v>
      </c>
      <c r="CB72" s="12" t="b">
        <f t="shared" si="29"/>
        <v>1</v>
      </c>
      <c r="CC72" s="12" t="b">
        <f t="shared" si="29"/>
        <v>1</v>
      </c>
      <c r="CD72" s="12" t="b">
        <f t="shared" si="29"/>
        <v>1</v>
      </c>
      <c r="CE72" s="12" t="b">
        <f t="shared" si="29"/>
        <v>1</v>
      </c>
      <c r="CF72" s="12" t="b">
        <f t="shared" si="29"/>
        <v>1</v>
      </c>
      <c r="CG72" s="12" t="b">
        <f t="shared" si="29"/>
        <v>1</v>
      </c>
      <c r="CH72" s="12" t="b">
        <f t="shared" si="29"/>
        <v>1</v>
      </c>
      <c r="CI72" s="12" t="b">
        <f t="shared" si="29"/>
        <v>1</v>
      </c>
      <c r="CJ72" s="12" t="b">
        <f t="shared" si="29"/>
        <v>1</v>
      </c>
      <c r="CK72" s="12" t="b">
        <f t="shared" si="29"/>
        <v>1</v>
      </c>
      <c r="CL72" s="12" t="b">
        <f t="shared" si="29"/>
        <v>1</v>
      </c>
      <c r="CM72" s="12" t="b">
        <f t="shared" si="29"/>
        <v>1</v>
      </c>
      <c r="CN72" s="12" t="b">
        <f t="shared" si="29"/>
        <v>1</v>
      </c>
      <c r="CO72" s="12" t="b">
        <f t="shared" si="29"/>
        <v>1</v>
      </c>
      <c r="CP72" s="12" t="b">
        <f t="shared" si="29"/>
        <v>1</v>
      </c>
      <c r="CQ72" s="12" t="b">
        <f t="shared" si="29"/>
        <v>1</v>
      </c>
      <c r="CR72" s="12" t="b">
        <f t="shared" si="29"/>
        <v>1</v>
      </c>
      <c r="CS72" s="12" t="b">
        <f t="shared" si="29"/>
        <v>1</v>
      </c>
      <c r="CT72" s="12" t="b">
        <f t="shared" si="29"/>
        <v>1</v>
      </c>
      <c r="CU72" s="12" t="b">
        <f t="shared" si="29"/>
        <v>1</v>
      </c>
      <c r="CV72" s="12" t="b">
        <f t="shared" si="29"/>
        <v>1</v>
      </c>
      <c r="CW72" s="12" t="b">
        <f t="shared" si="29"/>
        <v>1</v>
      </c>
      <c r="CX72" s="12" t="b">
        <f t="shared" si="29"/>
        <v>1</v>
      </c>
      <c r="CY72" s="12" t="b">
        <f t="shared" si="29"/>
        <v>1</v>
      </c>
      <c r="CZ72" s="12" t="b">
        <f t="shared" si="29"/>
        <v>1</v>
      </c>
      <c r="DA72" s="12" t="b">
        <f t="shared" si="29"/>
        <v>1</v>
      </c>
      <c r="DB72" s="12" t="b">
        <f t="shared" si="29"/>
        <v>1</v>
      </c>
      <c r="DC72" s="12" t="b">
        <f t="shared" si="29"/>
        <v>1</v>
      </c>
      <c r="DD72" s="12" t="b">
        <f t="shared" si="29"/>
        <v>1</v>
      </c>
      <c r="DE72" s="12" t="b">
        <f t="shared" si="29"/>
        <v>1</v>
      </c>
      <c r="DF72" s="12" t="b">
        <f t="shared" si="29"/>
        <v>1</v>
      </c>
    </row>
    <row r="73">
      <c r="A73" s="1" t="s">
        <v>1130</v>
      </c>
      <c r="B73" s="2">
        <v>66.0</v>
      </c>
      <c r="C73" s="3">
        <f t="shared" si="2"/>
        <v>13</v>
      </c>
      <c r="D73" s="3">
        <f t="shared" si="3"/>
        <v>1</v>
      </c>
      <c r="E73" s="3">
        <f>IFERROR(__xludf.DUMMYFUNCTION("SPLIT(A73,"" "")"),79.0)</f>
        <v>79</v>
      </c>
      <c r="F73" s="3">
        <f>IFERROR(__xludf.DUMMYFUNCTION("""COMPUTED_VALUE"""),50.0)</f>
        <v>50</v>
      </c>
      <c r="G73" s="3">
        <f>IFERROR(__xludf.DUMMYFUNCTION("""COMPUTED_VALUE"""),48.0)</f>
        <v>48</v>
      </c>
      <c r="H73" s="3">
        <f>IFERROR(__xludf.DUMMYFUNCTION("""COMPUTED_VALUE"""),96.0)</f>
        <v>96</v>
      </c>
      <c r="I73" s="3">
        <f>IFERROR(__xludf.DUMMYFUNCTION("""COMPUTED_VALUE"""),92.0)</f>
        <v>92</v>
      </c>
      <c r="K73" s="3" t="str">
        <f>IF(K72,SUMOFUNMARKED(E72:I76,$K$6)*LASTCALLED($K$6),)</f>
        <v/>
      </c>
      <c r="L73" s="3" t="str">
        <f t="shared" ref="L73:DF73" si="30">IF(AND(L72,NOT(K72)),SUMOFUNMARKED($E72:$I76,$K$6:L$6)*LASTCALLED($K$6:L$6),)</f>
        <v/>
      </c>
      <c r="M73" s="3" t="str">
        <f t="shared" si="30"/>
        <v/>
      </c>
      <c r="N73" s="3" t="str">
        <f t="shared" si="30"/>
        <v/>
      </c>
      <c r="O73" s="3" t="str">
        <f t="shared" si="30"/>
        <v/>
      </c>
      <c r="P73" s="3" t="str">
        <f t="shared" si="30"/>
        <v/>
      </c>
      <c r="Q73" s="3" t="str">
        <f t="shared" si="30"/>
        <v/>
      </c>
      <c r="R73" s="3" t="str">
        <f t="shared" si="30"/>
        <v/>
      </c>
      <c r="S73" s="3" t="str">
        <f t="shared" si="30"/>
        <v/>
      </c>
      <c r="T73" s="3" t="str">
        <f t="shared" si="30"/>
        <v/>
      </c>
      <c r="U73" s="3" t="str">
        <f t="shared" si="30"/>
        <v/>
      </c>
      <c r="V73" s="3" t="str">
        <f t="shared" si="30"/>
        <v/>
      </c>
      <c r="W73" s="3" t="str">
        <f t="shared" si="30"/>
        <v/>
      </c>
      <c r="X73" s="3" t="str">
        <f t="shared" si="30"/>
        <v/>
      </c>
      <c r="Y73" s="3" t="str">
        <f t="shared" si="30"/>
        <v/>
      </c>
      <c r="Z73" s="3" t="str">
        <f t="shared" si="30"/>
        <v/>
      </c>
      <c r="AA73" s="3" t="str">
        <f t="shared" si="30"/>
        <v/>
      </c>
      <c r="AB73" s="3" t="str">
        <f t="shared" si="30"/>
        <v/>
      </c>
      <c r="AC73" s="3" t="str">
        <f t="shared" si="30"/>
        <v/>
      </c>
      <c r="AD73" s="3" t="str">
        <f t="shared" si="30"/>
        <v/>
      </c>
      <c r="AE73" s="3" t="str">
        <f t="shared" si="30"/>
        <v/>
      </c>
      <c r="AF73" s="3" t="str">
        <f t="shared" si="30"/>
        <v/>
      </c>
      <c r="AG73" s="3" t="str">
        <f t="shared" si="30"/>
        <v/>
      </c>
      <c r="AH73" s="3" t="str">
        <f t="shared" si="30"/>
        <v/>
      </c>
      <c r="AI73" s="3" t="str">
        <f t="shared" si="30"/>
        <v/>
      </c>
      <c r="AJ73" s="3" t="str">
        <f t="shared" si="30"/>
        <v/>
      </c>
      <c r="AK73" s="3" t="str">
        <f t="shared" si="30"/>
        <v/>
      </c>
      <c r="AL73" s="3" t="str">
        <f t="shared" si="30"/>
        <v/>
      </c>
      <c r="AM73" s="3" t="str">
        <f t="shared" si="30"/>
        <v/>
      </c>
      <c r="AN73" s="3" t="str">
        <f t="shared" si="30"/>
        <v/>
      </c>
      <c r="AO73" s="3" t="str">
        <f t="shared" si="30"/>
        <v/>
      </c>
      <c r="AP73" s="3" t="str">
        <f t="shared" si="30"/>
        <v/>
      </c>
      <c r="AQ73" s="3" t="str">
        <f t="shared" si="30"/>
        <v/>
      </c>
      <c r="AR73" s="3" t="str">
        <f t="shared" si="30"/>
        <v/>
      </c>
      <c r="AS73" s="3" t="str">
        <f t="shared" si="30"/>
        <v/>
      </c>
      <c r="AT73" s="3" t="str">
        <f t="shared" si="30"/>
        <v/>
      </c>
      <c r="AU73" s="3" t="str">
        <f t="shared" si="30"/>
        <v/>
      </c>
      <c r="AV73" s="3" t="str">
        <f t="shared" si="30"/>
        <v/>
      </c>
      <c r="AW73" s="3" t="str">
        <f t="shared" si="30"/>
        <v/>
      </c>
      <c r="AX73" s="3" t="str">
        <f t="shared" si="30"/>
        <v/>
      </c>
      <c r="AY73" s="3" t="str">
        <f t="shared" si="30"/>
        <v/>
      </c>
      <c r="AZ73" s="3" t="str">
        <f t="shared" si="30"/>
        <v/>
      </c>
      <c r="BA73" s="3" t="str">
        <f t="shared" si="30"/>
        <v/>
      </c>
      <c r="BB73" s="3" t="str">
        <f t="shared" si="30"/>
        <v/>
      </c>
      <c r="BC73" s="3" t="str">
        <f t="shared" si="30"/>
        <v/>
      </c>
      <c r="BD73" s="3" t="str">
        <f t="shared" si="30"/>
        <v/>
      </c>
      <c r="BE73" s="3" t="str">
        <f t="shared" si="30"/>
        <v/>
      </c>
      <c r="BF73" s="3" t="str">
        <f t="shared" si="30"/>
        <v/>
      </c>
      <c r="BG73" s="3" t="str">
        <f t="shared" si="30"/>
        <v/>
      </c>
      <c r="BH73" s="3" t="str">
        <f t="shared" si="30"/>
        <v/>
      </c>
      <c r="BI73" s="3" t="str">
        <f t="shared" si="30"/>
        <v/>
      </c>
      <c r="BJ73" s="3" t="str">
        <f t="shared" si="30"/>
        <v/>
      </c>
      <c r="BK73" s="3" t="str">
        <f t="shared" si="30"/>
        <v/>
      </c>
      <c r="BL73" s="3" t="str">
        <f t="shared" si="30"/>
        <v/>
      </c>
      <c r="BM73" s="3">
        <f t="shared" si="30"/>
        <v>29336</v>
      </c>
      <c r="BN73" s="3" t="str">
        <f t="shared" si="30"/>
        <v/>
      </c>
      <c r="BO73" s="3" t="str">
        <f t="shared" si="30"/>
        <v/>
      </c>
      <c r="BP73" s="3" t="str">
        <f t="shared" si="30"/>
        <v/>
      </c>
      <c r="BQ73" s="3" t="str">
        <f t="shared" si="30"/>
        <v/>
      </c>
      <c r="BR73" s="3" t="str">
        <f t="shared" si="30"/>
        <v/>
      </c>
      <c r="BS73" s="3" t="str">
        <f t="shared" si="30"/>
        <v/>
      </c>
      <c r="BT73" s="3" t="str">
        <f t="shared" si="30"/>
        <v/>
      </c>
      <c r="BU73" s="3" t="str">
        <f t="shared" si="30"/>
        <v/>
      </c>
      <c r="BV73" s="3" t="str">
        <f t="shared" si="30"/>
        <v/>
      </c>
      <c r="BW73" s="3" t="str">
        <f t="shared" si="30"/>
        <v/>
      </c>
      <c r="BX73" s="3" t="str">
        <f t="shared" si="30"/>
        <v/>
      </c>
      <c r="BY73" s="3" t="str">
        <f t="shared" si="30"/>
        <v/>
      </c>
      <c r="BZ73" s="3" t="str">
        <f t="shared" si="30"/>
        <v/>
      </c>
      <c r="CA73" s="3" t="str">
        <f t="shared" si="30"/>
        <v/>
      </c>
      <c r="CB73" s="3" t="str">
        <f t="shared" si="30"/>
        <v/>
      </c>
      <c r="CC73" s="3" t="str">
        <f t="shared" si="30"/>
        <v/>
      </c>
      <c r="CD73" s="3" t="str">
        <f t="shared" si="30"/>
        <v/>
      </c>
      <c r="CE73" s="3" t="str">
        <f t="shared" si="30"/>
        <v/>
      </c>
      <c r="CF73" s="3" t="str">
        <f t="shared" si="30"/>
        <v/>
      </c>
      <c r="CG73" s="3" t="str">
        <f t="shared" si="30"/>
        <v/>
      </c>
      <c r="CH73" s="3" t="str">
        <f t="shared" si="30"/>
        <v/>
      </c>
      <c r="CI73" s="3" t="str">
        <f t="shared" si="30"/>
        <v/>
      </c>
      <c r="CJ73" s="3" t="str">
        <f t="shared" si="30"/>
        <v/>
      </c>
      <c r="CK73" s="3" t="str">
        <f t="shared" si="30"/>
        <v/>
      </c>
      <c r="CL73" s="3" t="str">
        <f t="shared" si="30"/>
        <v/>
      </c>
      <c r="CM73" s="3" t="str">
        <f t="shared" si="30"/>
        <v/>
      </c>
      <c r="CN73" s="3" t="str">
        <f t="shared" si="30"/>
        <v/>
      </c>
      <c r="CO73" s="3" t="str">
        <f t="shared" si="30"/>
        <v/>
      </c>
      <c r="CP73" s="3" t="str">
        <f t="shared" si="30"/>
        <v/>
      </c>
      <c r="CQ73" s="3" t="str">
        <f t="shared" si="30"/>
        <v/>
      </c>
      <c r="CR73" s="3" t="str">
        <f t="shared" si="30"/>
        <v/>
      </c>
      <c r="CS73" s="3" t="str">
        <f t="shared" si="30"/>
        <v/>
      </c>
      <c r="CT73" s="3" t="str">
        <f t="shared" si="30"/>
        <v/>
      </c>
      <c r="CU73" s="3" t="str">
        <f t="shared" si="30"/>
        <v/>
      </c>
      <c r="CV73" s="3" t="str">
        <f t="shared" si="30"/>
        <v/>
      </c>
      <c r="CW73" s="3" t="str">
        <f t="shared" si="30"/>
        <v/>
      </c>
      <c r="CX73" s="3" t="str">
        <f t="shared" si="30"/>
        <v/>
      </c>
      <c r="CY73" s="3" t="str">
        <f t="shared" si="30"/>
        <v/>
      </c>
      <c r="CZ73" s="3" t="str">
        <f t="shared" si="30"/>
        <v/>
      </c>
      <c r="DA73" s="3" t="str">
        <f t="shared" si="30"/>
        <v/>
      </c>
      <c r="DB73" s="3" t="str">
        <f t="shared" si="30"/>
        <v/>
      </c>
      <c r="DC73" s="3" t="str">
        <f t="shared" si="30"/>
        <v/>
      </c>
      <c r="DD73" s="3" t="str">
        <f t="shared" si="30"/>
        <v/>
      </c>
      <c r="DE73" s="3" t="str">
        <f t="shared" si="30"/>
        <v/>
      </c>
      <c r="DF73" s="3" t="str">
        <f t="shared" si="30"/>
        <v/>
      </c>
    </row>
    <row r="74">
      <c r="A74" s="1" t="s">
        <v>1131</v>
      </c>
      <c r="B74" s="2">
        <v>67.0</v>
      </c>
      <c r="C74" s="3">
        <f t="shared" si="2"/>
        <v>13</v>
      </c>
      <c r="D74" s="3">
        <f t="shared" si="3"/>
        <v>2</v>
      </c>
      <c r="E74" s="3">
        <f>IFERROR(__xludf.DUMMYFUNCTION("SPLIT(A74,"" "")"),47.0)</f>
        <v>47</v>
      </c>
      <c r="F74" s="3">
        <f>IFERROR(__xludf.DUMMYFUNCTION("""COMPUTED_VALUE"""),35.0)</f>
        <v>35</v>
      </c>
      <c r="G74" s="3">
        <f>IFERROR(__xludf.DUMMYFUNCTION("""COMPUTED_VALUE"""),15.0)</f>
        <v>15</v>
      </c>
      <c r="H74" s="3">
        <f>IFERROR(__xludf.DUMMYFUNCTION("""COMPUTED_VALUE"""),93.0)</f>
        <v>93</v>
      </c>
      <c r="I74" s="3">
        <f>IFERROR(__xludf.DUMMYFUNCTION("""COMPUTED_VALUE"""),76.0)</f>
        <v>76</v>
      </c>
      <c r="K74" s="13"/>
    </row>
    <row r="75">
      <c r="A75" s="1" t="s">
        <v>1132</v>
      </c>
      <c r="B75" s="2">
        <v>68.0</v>
      </c>
      <c r="C75" s="3">
        <f t="shared" si="2"/>
        <v>13</v>
      </c>
      <c r="D75" s="3">
        <f t="shared" si="3"/>
        <v>3</v>
      </c>
      <c r="E75" s="3">
        <f>IFERROR(__xludf.DUMMYFUNCTION("SPLIT(A75,"" "")"),19.0)</f>
        <v>19</v>
      </c>
      <c r="F75" s="3">
        <f>IFERROR(__xludf.DUMMYFUNCTION("""COMPUTED_VALUE"""),70.0)</f>
        <v>70</v>
      </c>
      <c r="G75" s="3">
        <f>IFERROR(__xludf.DUMMYFUNCTION("""COMPUTED_VALUE"""),25.0)</f>
        <v>25</v>
      </c>
      <c r="H75" s="3">
        <f>IFERROR(__xludf.DUMMYFUNCTION("""COMPUTED_VALUE"""),49.0)</f>
        <v>49</v>
      </c>
      <c r="I75" s="3">
        <f>IFERROR(__xludf.DUMMYFUNCTION("""COMPUTED_VALUE"""),38.0)</f>
        <v>38</v>
      </c>
    </row>
    <row r="76">
      <c r="A76" s="1" t="s">
        <v>1133</v>
      </c>
      <c r="B76" s="2">
        <v>69.0</v>
      </c>
      <c r="C76" s="3">
        <f t="shared" si="2"/>
        <v>13</v>
      </c>
      <c r="D76" s="3">
        <f t="shared" si="3"/>
        <v>4</v>
      </c>
      <c r="E76" s="3">
        <f>IFERROR(__xludf.DUMMYFUNCTION("SPLIT(A76,"" "")"),80.0)</f>
        <v>80</v>
      </c>
      <c r="F76" s="3">
        <f>IFERROR(__xludf.DUMMYFUNCTION("""COMPUTED_VALUE"""),60.0)</f>
        <v>60</v>
      </c>
      <c r="G76" s="3">
        <f>IFERROR(__xludf.DUMMYFUNCTION("""COMPUTED_VALUE"""),43.0)</f>
        <v>43</v>
      </c>
      <c r="H76" s="3">
        <f>IFERROR(__xludf.DUMMYFUNCTION("""COMPUTED_VALUE"""),69.0)</f>
        <v>69</v>
      </c>
      <c r="I76" s="3">
        <f>IFERROR(__xludf.DUMMYFUNCTION("""COMPUTED_VALUE"""),81.0)</f>
        <v>81</v>
      </c>
    </row>
    <row r="77">
      <c r="A77" s="1" t="s">
        <v>1134</v>
      </c>
      <c r="B77" s="2">
        <v>70.0</v>
      </c>
      <c r="C77" s="3">
        <f t="shared" si="2"/>
        <v>14</v>
      </c>
      <c r="D77" s="3">
        <f t="shared" si="3"/>
        <v>0</v>
      </c>
      <c r="E77" s="3">
        <f>IFERROR(__xludf.DUMMYFUNCTION("SPLIT(A77,"" "")"),50.0)</f>
        <v>50</v>
      </c>
      <c r="F77" s="3">
        <f>IFERROR(__xludf.DUMMYFUNCTION("""COMPUTED_VALUE"""),19.0)</f>
        <v>19</v>
      </c>
      <c r="G77" s="3">
        <f>IFERROR(__xludf.DUMMYFUNCTION("""COMPUTED_VALUE"""),10.0)</f>
        <v>10</v>
      </c>
      <c r="H77" s="3">
        <f>IFERROR(__xludf.DUMMYFUNCTION("""COMPUTED_VALUE"""),7.0)</f>
        <v>7</v>
      </c>
      <c r="I77" s="3">
        <f>IFERROR(__xludf.DUMMYFUNCTION("""COMPUTED_VALUE"""),83.0)</f>
        <v>83</v>
      </c>
      <c r="K77" s="12" t="b">
        <f>BINGO(E77:I81,$K$6)</f>
        <v>0</v>
      </c>
      <c r="L77" s="12" t="b">
        <f t="shared" ref="L77:DF77" si="31">OR(K77, BINGO($E77:$I81,$K$6:L$6))</f>
        <v>0</v>
      </c>
      <c r="M77" s="12" t="b">
        <f t="shared" si="31"/>
        <v>0</v>
      </c>
      <c r="N77" s="12" t="b">
        <f t="shared" si="31"/>
        <v>0</v>
      </c>
      <c r="O77" s="12" t="b">
        <f t="shared" si="31"/>
        <v>0</v>
      </c>
      <c r="P77" s="12" t="b">
        <f t="shared" si="31"/>
        <v>0</v>
      </c>
      <c r="Q77" s="12" t="b">
        <f t="shared" si="31"/>
        <v>0</v>
      </c>
      <c r="R77" s="12" t="b">
        <f t="shared" si="31"/>
        <v>0</v>
      </c>
      <c r="S77" s="12" t="b">
        <f t="shared" si="31"/>
        <v>0</v>
      </c>
      <c r="T77" s="12" t="b">
        <f t="shared" si="31"/>
        <v>0</v>
      </c>
      <c r="U77" s="12" t="b">
        <f t="shared" si="31"/>
        <v>0</v>
      </c>
      <c r="V77" s="12" t="b">
        <f t="shared" si="31"/>
        <v>0</v>
      </c>
      <c r="W77" s="12" t="b">
        <f t="shared" si="31"/>
        <v>0</v>
      </c>
      <c r="X77" s="12" t="b">
        <f t="shared" si="31"/>
        <v>0</v>
      </c>
      <c r="Y77" s="12" t="b">
        <f t="shared" si="31"/>
        <v>0</v>
      </c>
      <c r="Z77" s="12" t="b">
        <f t="shared" si="31"/>
        <v>0</v>
      </c>
      <c r="AA77" s="12" t="b">
        <f t="shared" si="31"/>
        <v>0</v>
      </c>
      <c r="AB77" s="12" t="b">
        <f t="shared" si="31"/>
        <v>0</v>
      </c>
      <c r="AC77" s="12" t="b">
        <f t="shared" si="31"/>
        <v>0</v>
      </c>
      <c r="AD77" s="12" t="b">
        <f t="shared" si="31"/>
        <v>0</v>
      </c>
      <c r="AE77" s="12" t="b">
        <f t="shared" si="31"/>
        <v>0</v>
      </c>
      <c r="AF77" s="12" t="b">
        <f t="shared" si="31"/>
        <v>0</v>
      </c>
      <c r="AG77" s="12" t="b">
        <f t="shared" si="31"/>
        <v>0</v>
      </c>
      <c r="AH77" s="12" t="b">
        <f t="shared" si="31"/>
        <v>0</v>
      </c>
      <c r="AI77" s="12" t="b">
        <f t="shared" si="31"/>
        <v>0</v>
      </c>
      <c r="AJ77" s="12" t="b">
        <f t="shared" si="31"/>
        <v>0</v>
      </c>
      <c r="AK77" s="12" t="b">
        <f t="shared" si="31"/>
        <v>0</v>
      </c>
      <c r="AL77" s="12" t="b">
        <f t="shared" si="31"/>
        <v>0</v>
      </c>
      <c r="AM77" s="12" t="b">
        <f t="shared" si="31"/>
        <v>0</v>
      </c>
      <c r="AN77" s="12" t="b">
        <f t="shared" si="31"/>
        <v>0</v>
      </c>
      <c r="AO77" s="12" t="b">
        <f t="shared" si="31"/>
        <v>0</v>
      </c>
      <c r="AP77" s="12" t="b">
        <f t="shared" si="31"/>
        <v>0</v>
      </c>
      <c r="AQ77" s="12" t="b">
        <f t="shared" si="31"/>
        <v>0</v>
      </c>
      <c r="AR77" s="12" t="b">
        <f t="shared" si="31"/>
        <v>0</v>
      </c>
      <c r="AS77" s="12" t="b">
        <f t="shared" si="31"/>
        <v>0</v>
      </c>
      <c r="AT77" s="12" t="b">
        <f t="shared" si="31"/>
        <v>0</v>
      </c>
      <c r="AU77" s="12" t="b">
        <f t="shared" si="31"/>
        <v>0</v>
      </c>
      <c r="AV77" s="12" t="b">
        <f t="shared" si="31"/>
        <v>0</v>
      </c>
      <c r="AW77" s="12" t="b">
        <f t="shared" si="31"/>
        <v>0</v>
      </c>
      <c r="AX77" s="12" t="b">
        <f t="shared" si="31"/>
        <v>0</v>
      </c>
      <c r="AY77" s="12" t="b">
        <f t="shared" si="31"/>
        <v>0</v>
      </c>
      <c r="AZ77" s="12" t="b">
        <f t="shared" si="31"/>
        <v>0</v>
      </c>
      <c r="BA77" s="12" t="b">
        <f t="shared" si="31"/>
        <v>0</v>
      </c>
      <c r="BB77" s="12" t="b">
        <f t="shared" si="31"/>
        <v>0</v>
      </c>
      <c r="BC77" s="12" t="b">
        <f t="shared" si="31"/>
        <v>0</v>
      </c>
      <c r="BD77" s="12" t="b">
        <f t="shared" si="31"/>
        <v>0</v>
      </c>
      <c r="BE77" s="12" t="b">
        <f t="shared" si="31"/>
        <v>0</v>
      </c>
      <c r="BF77" s="12" t="b">
        <f t="shared" si="31"/>
        <v>0</v>
      </c>
      <c r="BG77" s="12" t="b">
        <f t="shared" si="31"/>
        <v>0</v>
      </c>
      <c r="BH77" s="12" t="b">
        <f t="shared" si="31"/>
        <v>0</v>
      </c>
      <c r="BI77" s="12" t="b">
        <f t="shared" si="31"/>
        <v>0</v>
      </c>
      <c r="BJ77" s="12" t="b">
        <f t="shared" si="31"/>
        <v>0</v>
      </c>
      <c r="BK77" s="12" t="b">
        <f t="shared" si="31"/>
        <v>0</v>
      </c>
      <c r="BL77" s="12" t="b">
        <f t="shared" si="31"/>
        <v>0</v>
      </c>
      <c r="BM77" s="12" t="b">
        <f t="shared" si="31"/>
        <v>0</v>
      </c>
      <c r="BN77" s="12" t="b">
        <f t="shared" si="31"/>
        <v>0</v>
      </c>
      <c r="BO77" s="12" t="b">
        <f t="shared" si="31"/>
        <v>0</v>
      </c>
      <c r="BP77" s="12" t="b">
        <f t="shared" si="31"/>
        <v>0</v>
      </c>
      <c r="BQ77" s="12" t="b">
        <f t="shared" si="31"/>
        <v>0</v>
      </c>
      <c r="BR77" s="12" t="b">
        <f t="shared" si="31"/>
        <v>0</v>
      </c>
      <c r="BS77" s="12" t="b">
        <f t="shared" si="31"/>
        <v>0</v>
      </c>
      <c r="BT77" s="12" t="b">
        <f t="shared" si="31"/>
        <v>0</v>
      </c>
      <c r="BU77" s="12" t="b">
        <f t="shared" si="31"/>
        <v>0</v>
      </c>
      <c r="BV77" s="12" t="b">
        <f t="shared" si="31"/>
        <v>0</v>
      </c>
      <c r="BW77" s="12" t="b">
        <f t="shared" si="31"/>
        <v>0</v>
      </c>
      <c r="BX77" s="12" t="b">
        <f t="shared" si="31"/>
        <v>0</v>
      </c>
      <c r="BY77" s="12" t="b">
        <f t="shared" si="31"/>
        <v>0</v>
      </c>
      <c r="BZ77" s="12" t="b">
        <f t="shared" si="31"/>
        <v>0</v>
      </c>
      <c r="CA77" s="12" t="b">
        <f t="shared" si="31"/>
        <v>1</v>
      </c>
      <c r="CB77" s="12" t="b">
        <f t="shared" si="31"/>
        <v>1</v>
      </c>
      <c r="CC77" s="12" t="b">
        <f t="shared" si="31"/>
        <v>1</v>
      </c>
      <c r="CD77" s="12" t="b">
        <f t="shared" si="31"/>
        <v>1</v>
      </c>
      <c r="CE77" s="12" t="b">
        <f t="shared" si="31"/>
        <v>1</v>
      </c>
      <c r="CF77" s="12" t="b">
        <f t="shared" si="31"/>
        <v>1</v>
      </c>
      <c r="CG77" s="12" t="b">
        <f t="shared" si="31"/>
        <v>1</v>
      </c>
      <c r="CH77" s="12" t="b">
        <f t="shared" si="31"/>
        <v>1</v>
      </c>
      <c r="CI77" s="12" t="b">
        <f t="shared" si="31"/>
        <v>1</v>
      </c>
      <c r="CJ77" s="12" t="b">
        <f t="shared" si="31"/>
        <v>1</v>
      </c>
      <c r="CK77" s="12" t="b">
        <f t="shared" si="31"/>
        <v>1</v>
      </c>
      <c r="CL77" s="12" t="b">
        <f t="shared" si="31"/>
        <v>1</v>
      </c>
      <c r="CM77" s="12" t="b">
        <f t="shared" si="31"/>
        <v>1</v>
      </c>
      <c r="CN77" s="12" t="b">
        <f t="shared" si="31"/>
        <v>1</v>
      </c>
      <c r="CO77" s="12" t="b">
        <f t="shared" si="31"/>
        <v>1</v>
      </c>
      <c r="CP77" s="12" t="b">
        <f t="shared" si="31"/>
        <v>1</v>
      </c>
      <c r="CQ77" s="12" t="b">
        <f t="shared" si="31"/>
        <v>1</v>
      </c>
      <c r="CR77" s="12" t="b">
        <f t="shared" si="31"/>
        <v>1</v>
      </c>
      <c r="CS77" s="12" t="b">
        <f t="shared" si="31"/>
        <v>1</v>
      </c>
      <c r="CT77" s="12" t="b">
        <f t="shared" si="31"/>
        <v>1</v>
      </c>
      <c r="CU77" s="12" t="b">
        <f t="shared" si="31"/>
        <v>1</v>
      </c>
      <c r="CV77" s="12" t="b">
        <f t="shared" si="31"/>
        <v>1</v>
      </c>
      <c r="CW77" s="12" t="b">
        <f t="shared" si="31"/>
        <v>1</v>
      </c>
      <c r="CX77" s="12" t="b">
        <f t="shared" si="31"/>
        <v>1</v>
      </c>
      <c r="CY77" s="12" t="b">
        <f t="shared" si="31"/>
        <v>1</v>
      </c>
      <c r="CZ77" s="12" t="b">
        <f t="shared" si="31"/>
        <v>1</v>
      </c>
      <c r="DA77" s="12" t="b">
        <f t="shared" si="31"/>
        <v>1</v>
      </c>
      <c r="DB77" s="12" t="b">
        <f t="shared" si="31"/>
        <v>1</v>
      </c>
      <c r="DC77" s="12" t="b">
        <f t="shared" si="31"/>
        <v>1</v>
      </c>
      <c r="DD77" s="12" t="b">
        <f t="shared" si="31"/>
        <v>1</v>
      </c>
      <c r="DE77" s="12" t="b">
        <f t="shared" si="31"/>
        <v>1</v>
      </c>
      <c r="DF77" s="12" t="b">
        <f t="shared" si="31"/>
        <v>1</v>
      </c>
    </row>
    <row r="78">
      <c r="A78" s="1" t="s">
        <v>1135</v>
      </c>
      <c r="B78" s="2">
        <v>71.0</v>
      </c>
      <c r="C78" s="3">
        <f t="shared" si="2"/>
        <v>14</v>
      </c>
      <c r="D78" s="3">
        <f t="shared" si="3"/>
        <v>1</v>
      </c>
      <c r="E78" s="3">
        <f>IFERROR(__xludf.DUMMYFUNCTION("SPLIT(A78,"" "")"),79.0)</f>
        <v>79</v>
      </c>
      <c r="F78" s="3">
        <f>IFERROR(__xludf.DUMMYFUNCTION("""COMPUTED_VALUE"""),52.0)</f>
        <v>52</v>
      </c>
      <c r="G78" s="3">
        <f>IFERROR(__xludf.DUMMYFUNCTION("""COMPUTED_VALUE"""),14.0)</f>
        <v>14</v>
      </c>
      <c r="H78" s="3">
        <f>IFERROR(__xludf.DUMMYFUNCTION("""COMPUTED_VALUE"""),51.0)</f>
        <v>51</v>
      </c>
      <c r="I78" s="3">
        <f>IFERROR(__xludf.DUMMYFUNCTION("""COMPUTED_VALUE"""),55.0)</f>
        <v>55</v>
      </c>
      <c r="K78" s="3" t="str">
        <f>IF(K77,SUMOFUNMARKED(E77:I81,$K$6)*LASTCALLED($K$6),)</f>
        <v/>
      </c>
      <c r="L78" s="3" t="str">
        <f t="shared" ref="L78:DF78" si="32">IF(AND(L77,NOT(K77)),SUMOFUNMARKED($E77:$I81,$K$6:L$6)*LASTCALLED($K$6:L$6),)</f>
        <v/>
      </c>
      <c r="M78" s="3" t="str">
        <f t="shared" si="32"/>
        <v/>
      </c>
      <c r="N78" s="3" t="str">
        <f t="shared" si="32"/>
        <v/>
      </c>
      <c r="O78" s="3" t="str">
        <f t="shared" si="32"/>
        <v/>
      </c>
      <c r="P78" s="3" t="str">
        <f t="shared" si="32"/>
        <v/>
      </c>
      <c r="Q78" s="3" t="str">
        <f t="shared" si="32"/>
        <v/>
      </c>
      <c r="R78" s="3" t="str">
        <f t="shared" si="32"/>
        <v/>
      </c>
      <c r="S78" s="3" t="str">
        <f t="shared" si="32"/>
        <v/>
      </c>
      <c r="T78" s="3" t="str">
        <f t="shared" si="32"/>
        <v/>
      </c>
      <c r="U78" s="3" t="str">
        <f t="shared" si="32"/>
        <v/>
      </c>
      <c r="V78" s="3" t="str">
        <f t="shared" si="32"/>
        <v/>
      </c>
      <c r="W78" s="3" t="str">
        <f t="shared" si="32"/>
        <v/>
      </c>
      <c r="X78" s="3" t="str">
        <f t="shared" si="32"/>
        <v/>
      </c>
      <c r="Y78" s="3" t="str">
        <f t="shared" si="32"/>
        <v/>
      </c>
      <c r="Z78" s="3" t="str">
        <f t="shared" si="32"/>
        <v/>
      </c>
      <c r="AA78" s="3" t="str">
        <f t="shared" si="32"/>
        <v/>
      </c>
      <c r="AB78" s="3" t="str">
        <f t="shared" si="32"/>
        <v/>
      </c>
      <c r="AC78" s="3" t="str">
        <f t="shared" si="32"/>
        <v/>
      </c>
      <c r="AD78" s="3" t="str">
        <f t="shared" si="32"/>
        <v/>
      </c>
      <c r="AE78" s="3" t="str">
        <f t="shared" si="32"/>
        <v/>
      </c>
      <c r="AF78" s="3" t="str">
        <f t="shared" si="32"/>
        <v/>
      </c>
      <c r="AG78" s="3" t="str">
        <f t="shared" si="32"/>
        <v/>
      </c>
      <c r="AH78" s="3" t="str">
        <f t="shared" si="32"/>
        <v/>
      </c>
      <c r="AI78" s="3" t="str">
        <f t="shared" si="32"/>
        <v/>
      </c>
      <c r="AJ78" s="3" t="str">
        <f t="shared" si="32"/>
        <v/>
      </c>
      <c r="AK78" s="3" t="str">
        <f t="shared" si="32"/>
        <v/>
      </c>
      <c r="AL78" s="3" t="str">
        <f t="shared" si="32"/>
        <v/>
      </c>
      <c r="AM78" s="3" t="str">
        <f t="shared" si="32"/>
        <v/>
      </c>
      <c r="AN78" s="3" t="str">
        <f t="shared" si="32"/>
        <v/>
      </c>
      <c r="AO78" s="3" t="str">
        <f t="shared" si="32"/>
        <v/>
      </c>
      <c r="AP78" s="3" t="str">
        <f t="shared" si="32"/>
        <v/>
      </c>
      <c r="AQ78" s="3" t="str">
        <f t="shared" si="32"/>
        <v/>
      </c>
      <c r="AR78" s="3" t="str">
        <f t="shared" si="32"/>
        <v/>
      </c>
      <c r="AS78" s="3" t="str">
        <f t="shared" si="32"/>
        <v/>
      </c>
      <c r="AT78" s="3" t="str">
        <f t="shared" si="32"/>
        <v/>
      </c>
      <c r="AU78" s="3" t="str">
        <f t="shared" si="32"/>
        <v/>
      </c>
      <c r="AV78" s="3" t="str">
        <f t="shared" si="32"/>
        <v/>
      </c>
      <c r="AW78" s="3" t="str">
        <f t="shared" si="32"/>
        <v/>
      </c>
      <c r="AX78" s="3" t="str">
        <f t="shared" si="32"/>
        <v/>
      </c>
      <c r="AY78" s="3" t="str">
        <f t="shared" si="32"/>
        <v/>
      </c>
      <c r="AZ78" s="3" t="str">
        <f t="shared" si="32"/>
        <v/>
      </c>
      <c r="BA78" s="3" t="str">
        <f t="shared" si="32"/>
        <v/>
      </c>
      <c r="BB78" s="3" t="str">
        <f t="shared" si="32"/>
        <v/>
      </c>
      <c r="BC78" s="3" t="str">
        <f t="shared" si="32"/>
        <v/>
      </c>
      <c r="BD78" s="3" t="str">
        <f t="shared" si="32"/>
        <v/>
      </c>
      <c r="BE78" s="3" t="str">
        <f t="shared" si="32"/>
        <v/>
      </c>
      <c r="BF78" s="3" t="str">
        <f t="shared" si="32"/>
        <v/>
      </c>
      <c r="BG78" s="3" t="str">
        <f t="shared" si="32"/>
        <v/>
      </c>
      <c r="BH78" s="3" t="str">
        <f t="shared" si="32"/>
        <v/>
      </c>
      <c r="BI78" s="3" t="str">
        <f t="shared" si="32"/>
        <v/>
      </c>
      <c r="BJ78" s="3" t="str">
        <f t="shared" si="32"/>
        <v/>
      </c>
      <c r="BK78" s="3" t="str">
        <f t="shared" si="32"/>
        <v/>
      </c>
      <c r="BL78" s="3" t="str">
        <f t="shared" si="32"/>
        <v/>
      </c>
      <c r="BM78" s="3" t="str">
        <f t="shared" si="32"/>
        <v/>
      </c>
      <c r="BN78" s="3" t="str">
        <f t="shared" si="32"/>
        <v/>
      </c>
      <c r="BO78" s="3" t="str">
        <f t="shared" si="32"/>
        <v/>
      </c>
      <c r="BP78" s="3" t="str">
        <f t="shared" si="32"/>
        <v/>
      </c>
      <c r="BQ78" s="3" t="str">
        <f t="shared" si="32"/>
        <v/>
      </c>
      <c r="BR78" s="3" t="str">
        <f t="shared" si="32"/>
        <v/>
      </c>
      <c r="BS78" s="3" t="str">
        <f t="shared" si="32"/>
        <v/>
      </c>
      <c r="BT78" s="3" t="str">
        <f t="shared" si="32"/>
        <v/>
      </c>
      <c r="BU78" s="3" t="str">
        <f t="shared" si="32"/>
        <v/>
      </c>
      <c r="BV78" s="3" t="str">
        <f t="shared" si="32"/>
        <v/>
      </c>
      <c r="BW78" s="3" t="str">
        <f t="shared" si="32"/>
        <v/>
      </c>
      <c r="BX78" s="3" t="str">
        <f t="shared" si="32"/>
        <v/>
      </c>
      <c r="BY78" s="3" t="str">
        <f t="shared" si="32"/>
        <v/>
      </c>
      <c r="BZ78" s="3" t="str">
        <f t="shared" si="32"/>
        <v/>
      </c>
      <c r="CA78" s="3">
        <f t="shared" si="32"/>
        <v>11529</v>
      </c>
      <c r="CB78" s="3" t="str">
        <f t="shared" si="32"/>
        <v/>
      </c>
      <c r="CC78" s="3" t="str">
        <f t="shared" si="32"/>
        <v/>
      </c>
      <c r="CD78" s="3" t="str">
        <f t="shared" si="32"/>
        <v/>
      </c>
      <c r="CE78" s="3" t="str">
        <f t="shared" si="32"/>
        <v/>
      </c>
      <c r="CF78" s="3" t="str">
        <f t="shared" si="32"/>
        <v/>
      </c>
      <c r="CG78" s="3" t="str">
        <f t="shared" si="32"/>
        <v/>
      </c>
      <c r="CH78" s="3" t="str">
        <f t="shared" si="32"/>
        <v/>
      </c>
      <c r="CI78" s="3" t="str">
        <f t="shared" si="32"/>
        <v/>
      </c>
      <c r="CJ78" s="3" t="str">
        <f t="shared" si="32"/>
        <v/>
      </c>
      <c r="CK78" s="3" t="str">
        <f t="shared" si="32"/>
        <v/>
      </c>
      <c r="CL78" s="3" t="str">
        <f t="shared" si="32"/>
        <v/>
      </c>
      <c r="CM78" s="3" t="str">
        <f t="shared" si="32"/>
        <v/>
      </c>
      <c r="CN78" s="3" t="str">
        <f t="shared" si="32"/>
        <v/>
      </c>
      <c r="CO78" s="3" t="str">
        <f t="shared" si="32"/>
        <v/>
      </c>
      <c r="CP78" s="3" t="str">
        <f t="shared" si="32"/>
        <v/>
      </c>
      <c r="CQ78" s="3" t="str">
        <f t="shared" si="32"/>
        <v/>
      </c>
      <c r="CR78" s="3" t="str">
        <f t="shared" si="32"/>
        <v/>
      </c>
      <c r="CS78" s="3" t="str">
        <f t="shared" si="32"/>
        <v/>
      </c>
      <c r="CT78" s="3" t="str">
        <f t="shared" si="32"/>
        <v/>
      </c>
      <c r="CU78" s="3" t="str">
        <f t="shared" si="32"/>
        <v/>
      </c>
      <c r="CV78" s="3" t="str">
        <f t="shared" si="32"/>
        <v/>
      </c>
      <c r="CW78" s="3" t="str">
        <f t="shared" si="32"/>
        <v/>
      </c>
      <c r="CX78" s="3" t="str">
        <f t="shared" si="32"/>
        <v/>
      </c>
      <c r="CY78" s="3" t="str">
        <f t="shared" si="32"/>
        <v/>
      </c>
      <c r="CZ78" s="3" t="str">
        <f t="shared" si="32"/>
        <v/>
      </c>
      <c r="DA78" s="3" t="str">
        <f t="shared" si="32"/>
        <v/>
      </c>
      <c r="DB78" s="3" t="str">
        <f t="shared" si="32"/>
        <v/>
      </c>
      <c r="DC78" s="3" t="str">
        <f t="shared" si="32"/>
        <v/>
      </c>
      <c r="DD78" s="3" t="str">
        <f t="shared" si="32"/>
        <v/>
      </c>
      <c r="DE78" s="3" t="str">
        <f t="shared" si="32"/>
        <v/>
      </c>
      <c r="DF78" s="3" t="str">
        <f t="shared" si="32"/>
        <v/>
      </c>
    </row>
    <row r="79">
      <c r="A79" s="1" t="s">
        <v>1136</v>
      </c>
      <c r="B79" s="2">
        <v>72.0</v>
      </c>
      <c r="C79" s="3">
        <f t="shared" si="2"/>
        <v>14</v>
      </c>
      <c r="D79" s="3">
        <f t="shared" si="3"/>
        <v>2</v>
      </c>
      <c r="E79" s="3">
        <f>IFERROR(__xludf.DUMMYFUNCTION("SPLIT(A79,"" "")"),68.0)</f>
        <v>68</v>
      </c>
      <c r="F79" s="3">
        <f>IFERROR(__xludf.DUMMYFUNCTION("""COMPUTED_VALUE"""),65.0)</f>
        <v>65</v>
      </c>
      <c r="G79" s="3">
        <f>IFERROR(__xludf.DUMMYFUNCTION("""COMPUTED_VALUE"""),54.0)</f>
        <v>54</v>
      </c>
      <c r="H79" s="3">
        <f>IFERROR(__xludf.DUMMYFUNCTION("""COMPUTED_VALUE"""),21.0)</f>
        <v>21</v>
      </c>
      <c r="I79" s="3">
        <f>IFERROR(__xludf.DUMMYFUNCTION("""COMPUTED_VALUE"""),62.0)</f>
        <v>62</v>
      </c>
      <c r="K79" s="13"/>
    </row>
    <row r="80">
      <c r="A80" s="1" t="s">
        <v>1137</v>
      </c>
      <c r="B80" s="2">
        <v>73.0</v>
      </c>
      <c r="C80" s="3">
        <f t="shared" si="2"/>
        <v>14</v>
      </c>
      <c r="D80" s="3">
        <f t="shared" si="3"/>
        <v>3</v>
      </c>
      <c r="E80" s="3">
        <f>IFERROR(__xludf.DUMMYFUNCTION("SPLIT(A80,"" "")"),71.0)</f>
        <v>71</v>
      </c>
      <c r="F80" s="3">
        <f>IFERROR(__xludf.DUMMYFUNCTION("""COMPUTED_VALUE"""),25.0)</f>
        <v>25</v>
      </c>
      <c r="G80" s="3">
        <f>IFERROR(__xludf.DUMMYFUNCTION("""COMPUTED_VALUE"""),34.0)</f>
        <v>34</v>
      </c>
      <c r="H80" s="3">
        <f>IFERROR(__xludf.DUMMYFUNCTION("""COMPUTED_VALUE"""),70.0)</f>
        <v>70</v>
      </c>
      <c r="I80" s="3">
        <f>IFERROR(__xludf.DUMMYFUNCTION("""COMPUTED_VALUE"""),92.0)</f>
        <v>92</v>
      </c>
    </row>
    <row r="81">
      <c r="A81" s="1" t="s">
        <v>1138</v>
      </c>
      <c r="B81" s="2">
        <v>74.0</v>
      </c>
      <c r="C81" s="3">
        <f t="shared" si="2"/>
        <v>14</v>
      </c>
      <c r="D81" s="3">
        <f t="shared" si="3"/>
        <v>4</v>
      </c>
      <c r="E81" s="3">
        <f>IFERROR(__xludf.DUMMYFUNCTION("SPLIT(A81,"" "")"),44.0)</f>
        <v>44</v>
      </c>
      <c r="F81" s="3">
        <f>IFERROR(__xludf.DUMMYFUNCTION("""COMPUTED_VALUE"""),26.0)</f>
        <v>26</v>
      </c>
      <c r="G81" s="3">
        <f>IFERROR(__xludf.DUMMYFUNCTION("""COMPUTED_VALUE"""),61.0)</f>
        <v>61</v>
      </c>
      <c r="H81" s="3">
        <f>IFERROR(__xludf.DUMMYFUNCTION("""COMPUTED_VALUE"""),4.0)</f>
        <v>4</v>
      </c>
      <c r="I81" s="3">
        <f>IFERROR(__xludf.DUMMYFUNCTION("""COMPUTED_VALUE"""),46.0)</f>
        <v>46</v>
      </c>
    </row>
    <row r="82">
      <c r="A82" s="1" t="s">
        <v>1139</v>
      </c>
      <c r="B82" s="2">
        <v>75.0</v>
      </c>
      <c r="C82" s="3">
        <f t="shared" si="2"/>
        <v>15</v>
      </c>
      <c r="D82" s="3">
        <f t="shared" si="3"/>
        <v>0</v>
      </c>
      <c r="E82" s="3">
        <f>IFERROR(__xludf.DUMMYFUNCTION("SPLIT(A82,"" "")"),75.0)</f>
        <v>75</v>
      </c>
      <c r="F82" s="3">
        <f>IFERROR(__xludf.DUMMYFUNCTION("""COMPUTED_VALUE"""),26.0)</f>
        <v>26</v>
      </c>
      <c r="G82" s="3">
        <f>IFERROR(__xludf.DUMMYFUNCTION("""COMPUTED_VALUE"""),15.0)</f>
        <v>15</v>
      </c>
      <c r="H82" s="3">
        <f>IFERROR(__xludf.DUMMYFUNCTION("""COMPUTED_VALUE"""),76.0)</f>
        <v>76</v>
      </c>
      <c r="I82" s="3">
        <f>IFERROR(__xludf.DUMMYFUNCTION("""COMPUTED_VALUE"""),61.0)</f>
        <v>61</v>
      </c>
      <c r="K82" s="12" t="b">
        <f>BINGO(E82:I86,$K$6)</f>
        <v>0</v>
      </c>
      <c r="L82" s="12" t="b">
        <f t="shared" ref="L82:DF82" si="33">OR(K82, BINGO($E82:$I86,$K$6:L$6))</f>
        <v>0</v>
      </c>
      <c r="M82" s="12" t="b">
        <f t="shared" si="33"/>
        <v>0</v>
      </c>
      <c r="N82" s="12" t="b">
        <f t="shared" si="33"/>
        <v>0</v>
      </c>
      <c r="O82" s="12" t="b">
        <f t="shared" si="33"/>
        <v>0</v>
      </c>
      <c r="P82" s="12" t="b">
        <f t="shared" si="33"/>
        <v>0</v>
      </c>
      <c r="Q82" s="12" t="b">
        <f t="shared" si="33"/>
        <v>0</v>
      </c>
      <c r="R82" s="12" t="b">
        <f t="shared" si="33"/>
        <v>0</v>
      </c>
      <c r="S82" s="12" t="b">
        <f t="shared" si="33"/>
        <v>0</v>
      </c>
      <c r="T82" s="12" t="b">
        <f t="shared" si="33"/>
        <v>0</v>
      </c>
      <c r="U82" s="12" t="b">
        <f t="shared" si="33"/>
        <v>0</v>
      </c>
      <c r="V82" s="12" t="b">
        <f t="shared" si="33"/>
        <v>0</v>
      </c>
      <c r="W82" s="12" t="b">
        <f t="shared" si="33"/>
        <v>0</v>
      </c>
      <c r="X82" s="12" t="b">
        <f t="shared" si="33"/>
        <v>0</v>
      </c>
      <c r="Y82" s="12" t="b">
        <f t="shared" si="33"/>
        <v>0</v>
      </c>
      <c r="Z82" s="12" t="b">
        <f t="shared" si="33"/>
        <v>0</v>
      </c>
      <c r="AA82" s="12" t="b">
        <f t="shared" si="33"/>
        <v>0</v>
      </c>
      <c r="AB82" s="12" t="b">
        <f t="shared" si="33"/>
        <v>0</v>
      </c>
      <c r="AC82" s="12" t="b">
        <f t="shared" si="33"/>
        <v>0</v>
      </c>
      <c r="AD82" s="12" t="b">
        <f t="shared" si="33"/>
        <v>0</v>
      </c>
      <c r="AE82" s="12" t="b">
        <f t="shared" si="33"/>
        <v>0</v>
      </c>
      <c r="AF82" s="12" t="b">
        <f t="shared" si="33"/>
        <v>0</v>
      </c>
      <c r="AG82" s="12" t="b">
        <f t="shared" si="33"/>
        <v>0</v>
      </c>
      <c r="AH82" s="12" t="b">
        <f t="shared" si="33"/>
        <v>0</v>
      </c>
      <c r="AI82" s="12" t="b">
        <f t="shared" si="33"/>
        <v>0</v>
      </c>
      <c r="AJ82" s="12" t="b">
        <f t="shared" si="33"/>
        <v>0</v>
      </c>
      <c r="AK82" s="12" t="b">
        <f t="shared" si="33"/>
        <v>0</v>
      </c>
      <c r="AL82" s="12" t="b">
        <f t="shared" si="33"/>
        <v>0</v>
      </c>
      <c r="AM82" s="12" t="b">
        <f t="shared" si="33"/>
        <v>0</v>
      </c>
      <c r="AN82" s="12" t="b">
        <f t="shared" si="33"/>
        <v>0</v>
      </c>
      <c r="AO82" s="12" t="b">
        <f t="shared" si="33"/>
        <v>0</v>
      </c>
      <c r="AP82" s="12" t="b">
        <f t="shared" si="33"/>
        <v>0</v>
      </c>
      <c r="AQ82" s="12" t="b">
        <f t="shared" si="33"/>
        <v>0</v>
      </c>
      <c r="AR82" s="12" t="b">
        <f t="shared" si="33"/>
        <v>0</v>
      </c>
      <c r="AS82" s="12" t="b">
        <f t="shared" si="33"/>
        <v>0</v>
      </c>
      <c r="AT82" s="12" t="b">
        <f t="shared" si="33"/>
        <v>0</v>
      </c>
      <c r="AU82" s="12" t="b">
        <f t="shared" si="33"/>
        <v>0</v>
      </c>
      <c r="AV82" s="12" t="b">
        <f t="shared" si="33"/>
        <v>0</v>
      </c>
      <c r="AW82" s="12" t="b">
        <f t="shared" si="33"/>
        <v>0</v>
      </c>
      <c r="AX82" s="12" t="b">
        <f t="shared" si="33"/>
        <v>0</v>
      </c>
      <c r="AY82" s="12" t="b">
        <f t="shared" si="33"/>
        <v>0</v>
      </c>
      <c r="AZ82" s="12" t="b">
        <f t="shared" si="33"/>
        <v>0</v>
      </c>
      <c r="BA82" s="12" t="b">
        <f t="shared" si="33"/>
        <v>0</v>
      </c>
      <c r="BB82" s="12" t="b">
        <f t="shared" si="33"/>
        <v>0</v>
      </c>
      <c r="BC82" s="12" t="b">
        <f t="shared" si="33"/>
        <v>0</v>
      </c>
      <c r="BD82" s="12" t="b">
        <f t="shared" si="33"/>
        <v>0</v>
      </c>
      <c r="BE82" s="12" t="b">
        <f t="shared" si="33"/>
        <v>0</v>
      </c>
      <c r="BF82" s="12" t="b">
        <f t="shared" si="33"/>
        <v>0</v>
      </c>
      <c r="BG82" s="12" t="b">
        <f t="shared" si="33"/>
        <v>0</v>
      </c>
      <c r="BH82" s="12" t="b">
        <f t="shared" si="33"/>
        <v>0</v>
      </c>
      <c r="BI82" s="12" t="b">
        <f t="shared" si="33"/>
        <v>0</v>
      </c>
      <c r="BJ82" s="12" t="b">
        <f t="shared" si="33"/>
        <v>0</v>
      </c>
      <c r="BK82" s="12" t="b">
        <f t="shared" si="33"/>
        <v>0</v>
      </c>
      <c r="BL82" s="12" t="b">
        <f t="shared" si="33"/>
        <v>0</v>
      </c>
      <c r="BM82" s="12" t="b">
        <f t="shared" si="33"/>
        <v>0</v>
      </c>
      <c r="BN82" s="12" t="b">
        <f t="shared" si="33"/>
        <v>0</v>
      </c>
      <c r="BO82" s="12" t="b">
        <f t="shared" si="33"/>
        <v>0</v>
      </c>
      <c r="BP82" s="12" t="b">
        <f t="shared" si="33"/>
        <v>0</v>
      </c>
      <c r="BQ82" s="12" t="b">
        <f t="shared" si="33"/>
        <v>1</v>
      </c>
      <c r="BR82" s="12" t="b">
        <f t="shared" si="33"/>
        <v>1</v>
      </c>
      <c r="BS82" s="12" t="b">
        <f t="shared" si="33"/>
        <v>1</v>
      </c>
      <c r="BT82" s="12" t="b">
        <f t="shared" si="33"/>
        <v>1</v>
      </c>
      <c r="BU82" s="12" t="b">
        <f t="shared" si="33"/>
        <v>1</v>
      </c>
      <c r="BV82" s="12" t="b">
        <f t="shared" si="33"/>
        <v>1</v>
      </c>
      <c r="BW82" s="12" t="b">
        <f t="shared" si="33"/>
        <v>1</v>
      </c>
      <c r="BX82" s="12" t="b">
        <f t="shared" si="33"/>
        <v>1</v>
      </c>
      <c r="BY82" s="12" t="b">
        <f t="shared" si="33"/>
        <v>1</v>
      </c>
      <c r="BZ82" s="12" t="b">
        <f t="shared" si="33"/>
        <v>1</v>
      </c>
      <c r="CA82" s="12" t="b">
        <f t="shared" si="33"/>
        <v>1</v>
      </c>
      <c r="CB82" s="12" t="b">
        <f t="shared" si="33"/>
        <v>1</v>
      </c>
      <c r="CC82" s="12" t="b">
        <f t="shared" si="33"/>
        <v>1</v>
      </c>
      <c r="CD82" s="12" t="b">
        <f t="shared" si="33"/>
        <v>1</v>
      </c>
      <c r="CE82" s="12" t="b">
        <f t="shared" si="33"/>
        <v>1</v>
      </c>
      <c r="CF82" s="12" t="b">
        <f t="shared" si="33"/>
        <v>1</v>
      </c>
      <c r="CG82" s="12" t="b">
        <f t="shared" si="33"/>
        <v>1</v>
      </c>
      <c r="CH82" s="12" t="b">
        <f t="shared" si="33"/>
        <v>1</v>
      </c>
      <c r="CI82" s="12" t="b">
        <f t="shared" si="33"/>
        <v>1</v>
      </c>
      <c r="CJ82" s="12" t="b">
        <f t="shared" si="33"/>
        <v>1</v>
      </c>
      <c r="CK82" s="12" t="b">
        <f t="shared" si="33"/>
        <v>1</v>
      </c>
      <c r="CL82" s="12" t="b">
        <f t="shared" si="33"/>
        <v>1</v>
      </c>
      <c r="CM82" s="12" t="b">
        <f t="shared" si="33"/>
        <v>1</v>
      </c>
      <c r="CN82" s="12" t="b">
        <f t="shared" si="33"/>
        <v>1</v>
      </c>
      <c r="CO82" s="12" t="b">
        <f t="shared" si="33"/>
        <v>1</v>
      </c>
      <c r="CP82" s="12" t="b">
        <f t="shared" si="33"/>
        <v>1</v>
      </c>
      <c r="CQ82" s="12" t="b">
        <f t="shared" si="33"/>
        <v>1</v>
      </c>
      <c r="CR82" s="12" t="b">
        <f t="shared" si="33"/>
        <v>1</v>
      </c>
      <c r="CS82" s="12" t="b">
        <f t="shared" si="33"/>
        <v>1</v>
      </c>
      <c r="CT82" s="12" t="b">
        <f t="shared" si="33"/>
        <v>1</v>
      </c>
      <c r="CU82" s="12" t="b">
        <f t="shared" si="33"/>
        <v>1</v>
      </c>
      <c r="CV82" s="12" t="b">
        <f t="shared" si="33"/>
        <v>1</v>
      </c>
      <c r="CW82" s="12" t="b">
        <f t="shared" si="33"/>
        <v>1</v>
      </c>
      <c r="CX82" s="12" t="b">
        <f t="shared" si="33"/>
        <v>1</v>
      </c>
      <c r="CY82" s="12" t="b">
        <f t="shared" si="33"/>
        <v>1</v>
      </c>
      <c r="CZ82" s="12" t="b">
        <f t="shared" si="33"/>
        <v>1</v>
      </c>
      <c r="DA82" s="12" t="b">
        <f t="shared" si="33"/>
        <v>1</v>
      </c>
      <c r="DB82" s="12" t="b">
        <f t="shared" si="33"/>
        <v>1</v>
      </c>
      <c r="DC82" s="12" t="b">
        <f t="shared" si="33"/>
        <v>1</v>
      </c>
      <c r="DD82" s="12" t="b">
        <f t="shared" si="33"/>
        <v>1</v>
      </c>
      <c r="DE82" s="12" t="b">
        <f t="shared" si="33"/>
        <v>1</v>
      </c>
      <c r="DF82" s="12" t="b">
        <f t="shared" si="33"/>
        <v>1</v>
      </c>
    </row>
    <row r="83">
      <c r="A83" s="1" t="s">
        <v>1140</v>
      </c>
      <c r="B83" s="2">
        <v>76.0</v>
      </c>
      <c r="C83" s="3">
        <f t="shared" si="2"/>
        <v>15</v>
      </c>
      <c r="D83" s="3">
        <f t="shared" si="3"/>
        <v>1</v>
      </c>
      <c r="E83" s="3">
        <f>IFERROR(__xludf.DUMMYFUNCTION("SPLIT(A83,"" "")"),42.0)</f>
        <v>42</v>
      </c>
      <c r="F83" s="3">
        <f>IFERROR(__xludf.DUMMYFUNCTION("""COMPUTED_VALUE"""),0.0)</f>
        <v>0</v>
      </c>
      <c r="G83" s="3">
        <f>IFERROR(__xludf.DUMMYFUNCTION("""COMPUTED_VALUE"""),51.0)</f>
        <v>51</v>
      </c>
      <c r="H83" s="3">
        <f>IFERROR(__xludf.DUMMYFUNCTION("""COMPUTED_VALUE"""),29.0)</f>
        <v>29</v>
      </c>
      <c r="I83" s="3">
        <f>IFERROR(__xludf.DUMMYFUNCTION("""COMPUTED_VALUE"""),81.0)</f>
        <v>81</v>
      </c>
      <c r="K83" s="3" t="str">
        <f>IF(K82,SUMOFUNMARKED(E82:I86,$K$6)*LASTCALLED($K$6),)</f>
        <v/>
      </c>
      <c r="L83" s="3" t="str">
        <f t="shared" ref="L83:DF83" si="34">IF(AND(L82,NOT(K82)),SUMOFUNMARKED($E82:$I86,$K$6:L$6)*LASTCALLED($K$6:L$6),)</f>
        <v/>
      </c>
      <c r="M83" s="3" t="str">
        <f t="shared" si="34"/>
        <v/>
      </c>
      <c r="N83" s="3" t="str">
        <f t="shared" si="34"/>
        <v/>
      </c>
      <c r="O83" s="3" t="str">
        <f t="shared" si="34"/>
        <v/>
      </c>
      <c r="P83" s="3" t="str">
        <f t="shared" si="34"/>
        <v/>
      </c>
      <c r="Q83" s="3" t="str">
        <f t="shared" si="34"/>
        <v/>
      </c>
      <c r="R83" s="3" t="str">
        <f t="shared" si="34"/>
        <v/>
      </c>
      <c r="S83" s="3" t="str">
        <f t="shared" si="34"/>
        <v/>
      </c>
      <c r="T83" s="3" t="str">
        <f t="shared" si="34"/>
        <v/>
      </c>
      <c r="U83" s="3" t="str">
        <f t="shared" si="34"/>
        <v/>
      </c>
      <c r="V83" s="3" t="str">
        <f t="shared" si="34"/>
        <v/>
      </c>
      <c r="W83" s="3" t="str">
        <f t="shared" si="34"/>
        <v/>
      </c>
      <c r="X83" s="3" t="str">
        <f t="shared" si="34"/>
        <v/>
      </c>
      <c r="Y83" s="3" t="str">
        <f t="shared" si="34"/>
        <v/>
      </c>
      <c r="Z83" s="3" t="str">
        <f t="shared" si="34"/>
        <v/>
      </c>
      <c r="AA83" s="3" t="str">
        <f t="shared" si="34"/>
        <v/>
      </c>
      <c r="AB83" s="3" t="str">
        <f t="shared" si="34"/>
        <v/>
      </c>
      <c r="AC83" s="3" t="str">
        <f t="shared" si="34"/>
        <v/>
      </c>
      <c r="AD83" s="3" t="str">
        <f t="shared" si="34"/>
        <v/>
      </c>
      <c r="AE83" s="3" t="str">
        <f t="shared" si="34"/>
        <v/>
      </c>
      <c r="AF83" s="3" t="str">
        <f t="shared" si="34"/>
        <v/>
      </c>
      <c r="AG83" s="3" t="str">
        <f t="shared" si="34"/>
        <v/>
      </c>
      <c r="AH83" s="3" t="str">
        <f t="shared" si="34"/>
        <v/>
      </c>
      <c r="AI83" s="3" t="str">
        <f t="shared" si="34"/>
        <v/>
      </c>
      <c r="AJ83" s="3" t="str">
        <f t="shared" si="34"/>
        <v/>
      </c>
      <c r="AK83" s="3" t="str">
        <f t="shared" si="34"/>
        <v/>
      </c>
      <c r="AL83" s="3" t="str">
        <f t="shared" si="34"/>
        <v/>
      </c>
      <c r="AM83" s="3" t="str">
        <f t="shared" si="34"/>
        <v/>
      </c>
      <c r="AN83" s="3" t="str">
        <f t="shared" si="34"/>
        <v/>
      </c>
      <c r="AO83" s="3" t="str">
        <f t="shared" si="34"/>
        <v/>
      </c>
      <c r="AP83" s="3" t="str">
        <f t="shared" si="34"/>
        <v/>
      </c>
      <c r="AQ83" s="3" t="str">
        <f t="shared" si="34"/>
        <v/>
      </c>
      <c r="AR83" s="3" t="str">
        <f t="shared" si="34"/>
        <v/>
      </c>
      <c r="AS83" s="3" t="str">
        <f t="shared" si="34"/>
        <v/>
      </c>
      <c r="AT83" s="3" t="str">
        <f t="shared" si="34"/>
        <v/>
      </c>
      <c r="AU83" s="3" t="str">
        <f t="shared" si="34"/>
        <v/>
      </c>
      <c r="AV83" s="3" t="str">
        <f t="shared" si="34"/>
        <v/>
      </c>
      <c r="AW83" s="3" t="str">
        <f t="shared" si="34"/>
        <v/>
      </c>
      <c r="AX83" s="3" t="str">
        <f t="shared" si="34"/>
        <v/>
      </c>
      <c r="AY83" s="3" t="str">
        <f t="shared" si="34"/>
        <v/>
      </c>
      <c r="AZ83" s="3" t="str">
        <f t="shared" si="34"/>
        <v/>
      </c>
      <c r="BA83" s="3" t="str">
        <f t="shared" si="34"/>
        <v/>
      </c>
      <c r="BB83" s="3" t="str">
        <f t="shared" si="34"/>
        <v/>
      </c>
      <c r="BC83" s="3" t="str">
        <f t="shared" si="34"/>
        <v/>
      </c>
      <c r="BD83" s="3" t="str">
        <f t="shared" si="34"/>
        <v/>
      </c>
      <c r="BE83" s="3" t="str">
        <f t="shared" si="34"/>
        <v/>
      </c>
      <c r="BF83" s="3" t="str">
        <f t="shared" si="34"/>
        <v/>
      </c>
      <c r="BG83" s="3" t="str">
        <f t="shared" si="34"/>
        <v/>
      </c>
      <c r="BH83" s="3" t="str">
        <f t="shared" si="34"/>
        <v/>
      </c>
      <c r="BI83" s="3" t="str">
        <f t="shared" si="34"/>
        <v/>
      </c>
      <c r="BJ83" s="3" t="str">
        <f t="shared" si="34"/>
        <v/>
      </c>
      <c r="BK83" s="3" t="str">
        <f t="shared" si="34"/>
        <v/>
      </c>
      <c r="BL83" s="3" t="str">
        <f t="shared" si="34"/>
        <v/>
      </c>
      <c r="BM83" s="3" t="str">
        <f t="shared" si="34"/>
        <v/>
      </c>
      <c r="BN83" s="3" t="str">
        <f t="shared" si="34"/>
        <v/>
      </c>
      <c r="BO83" s="3" t="str">
        <f t="shared" si="34"/>
        <v/>
      </c>
      <c r="BP83" s="3" t="str">
        <f t="shared" si="34"/>
        <v/>
      </c>
      <c r="BQ83" s="3">
        <f t="shared" si="34"/>
        <v>35802</v>
      </c>
      <c r="BR83" s="3" t="str">
        <f t="shared" si="34"/>
        <v/>
      </c>
      <c r="BS83" s="3" t="str">
        <f t="shared" si="34"/>
        <v/>
      </c>
      <c r="BT83" s="3" t="str">
        <f t="shared" si="34"/>
        <v/>
      </c>
      <c r="BU83" s="3" t="str">
        <f t="shared" si="34"/>
        <v/>
      </c>
      <c r="BV83" s="3" t="str">
        <f t="shared" si="34"/>
        <v/>
      </c>
      <c r="BW83" s="3" t="str">
        <f t="shared" si="34"/>
        <v/>
      </c>
      <c r="BX83" s="3" t="str">
        <f t="shared" si="34"/>
        <v/>
      </c>
      <c r="BY83" s="3" t="str">
        <f t="shared" si="34"/>
        <v/>
      </c>
      <c r="BZ83" s="3" t="str">
        <f t="shared" si="34"/>
        <v/>
      </c>
      <c r="CA83" s="3" t="str">
        <f t="shared" si="34"/>
        <v/>
      </c>
      <c r="CB83" s="3" t="str">
        <f t="shared" si="34"/>
        <v/>
      </c>
      <c r="CC83" s="3" t="str">
        <f t="shared" si="34"/>
        <v/>
      </c>
      <c r="CD83" s="3" t="str">
        <f t="shared" si="34"/>
        <v/>
      </c>
      <c r="CE83" s="3" t="str">
        <f t="shared" si="34"/>
        <v/>
      </c>
      <c r="CF83" s="3" t="str">
        <f t="shared" si="34"/>
        <v/>
      </c>
      <c r="CG83" s="3" t="str">
        <f t="shared" si="34"/>
        <v/>
      </c>
      <c r="CH83" s="3" t="str">
        <f t="shared" si="34"/>
        <v/>
      </c>
      <c r="CI83" s="3" t="str">
        <f t="shared" si="34"/>
        <v/>
      </c>
      <c r="CJ83" s="3" t="str">
        <f t="shared" si="34"/>
        <v/>
      </c>
      <c r="CK83" s="3" t="str">
        <f t="shared" si="34"/>
        <v/>
      </c>
      <c r="CL83" s="3" t="str">
        <f t="shared" si="34"/>
        <v/>
      </c>
      <c r="CM83" s="3" t="str">
        <f t="shared" si="34"/>
        <v/>
      </c>
      <c r="CN83" s="3" t="str">
        <f t="shared" si="34"/>
        <v/>
      </c>
      <c r="CO83" s="3" t="str">
        <f t="shared" si="34"/>
        <v/>
      </c>
      <c r="CP83" s="3" t="str">
        <f t="shared" si="34"/>
        <v/>
      </c>
      <c r="CQ83" s="3" t="str">
        <f t="shared" si="34"/>
        <v/>
      </c>
      <c r="CR83" s="3" t="str">
        <f t="shared" si="34"/>
        <v/>
      </c>
      <c r="CS83" s="3" t="str">
        <f t="shared" si="34"/>
        <v/>
      </c>
      <c r="CT83" s="3" t="str">
        <f t="shared" si="34"/>
        <v/>
      </c>
      <c r="CU83" s="3" t="str">
        <f t="shared" si="34"/>
        <v/>
      </c>
      <c r="CV83" s="3" t="str">
        <f t="shared" si="34"/>
        <v/>
      </c>
      <c r="CW83" s="3" t="str">
        <f t="shared" si="34"/>
        <v/>
      </c>
      <c r="CX83" s="3" t="str">
        <f t="shared" si="34"/>
        <v/>
      </c>
      <c r="CY83" s="3" t="str">
        <f t="shared" si="34"/>
        <v/>
      </c>
      <c r="CZ83" s="3" t="str">
        <f t="shared" si="34"/>
        <v/>
      </c>
      <c r="DA83" s="3" t="str">
        <f t="shared" si="34"/>
        <v/>
      </c>
      <c r="DB83" s="3" t="str">
        <f t="shared" si="34"/>
        <v/>
      </c>
      <c r="DC83" s="3" t="str">
        <f t="shared" si="34"/>
        <v/>
      </c>
      <c r="DD83" s="3" t="str">
        <f t="shared" si="34"/>
        <v/>
      </c>
      <c r="DE83" s="3" t="str">
        <f t="shared" si="34"/>
        <v/>
      </c>
      <c r="DF83" s="3" t="str">
        <f t="shared" si="34"/>
        <v/>
      </c>
    </row>
    <row r="84">
      <c r="A84" s="1" t="s">
        <v>1141</v>
      </c>
      <c r="B84" s="2">
        <v>77.0</v>
      </c>
      <c r="C84" s="3">
        <f t="shared" si="2"/>
        <v>15</v>
      </c>
      <c r="D84" s="3">
        <f t="shared" si="3"/>
        <v>2</v>
      </c>
      <c r="E84" s="3">
        <f>IFERROR(__xludf.DUMMYFUNCTION("SPLIT(A84,"" "")"),82.0)</f>
        <v>82</v>
      </c>
      <c r="F84" s="3">
        <f>IFERROR(__xludf.DUMMYFUNCTION("""COMPUTED_VALUE"""),57.0)</f>
        <v>57</v>
      </c>
      <c r="G84" s="3">
        <f>IFERROR(__xludf.DUMMYFUNCTION("""COMPUTED_VALUE"""),16.0)</f>
        <v>16</v>
      </c>
      <c r="H84" s="3">
        <f>IFERROR(__xludf.DUMMYFUNCTION("""COMPUTED_VALUE"""),91.0)</f>
        <v>91</v>
      </c>
      <c r="I84" s="3">
        <f>IFERROR(__xludf.DUMMYFUNCTION("""COMPUTED_VALUE"""),4.0)</f>
        <v>4</v>
      </c>
      <c r="K84" s="13"/>
    </row>
    <row r="85">
      <c r="A85" s="1" t="s">
        <v>1142</v>
      </c>
      <c r="B85" s="2">
        <v>78.0</v>
      </c>
      <c r="C85" s="3">
        <f t="shared" si="2"/>
        <v>15</v>
      </c>
      <c r="D85" s="3">
        <f t="shared" si="3"/>
        <v>3</v>
      </c>
      <c r="E85" s="3">
        <f>IFERROR(__xludf.DUMMYFUNCTION("SPLIT(A85,"" "")"),12.0)</f>
        <v>12</v>
      </c>
      <c r="F85" s="3">
        <f>IFERROR(__xludf.DUMMYFUNCTION("""COMPUTED_VALUE"""),19.0)</f>
        <v>19</v>
      </c>
      <c r="G85" s="3">
        <f>IFERROR(__xludf.DUMMYFUNCTION("""COMPUTED_VALUE"""),30.0)</f>
        <v>30</v>
      </c>
      <c r="H85" s="3">
        <f>IFERROR(__xludf.DUMMYFUNCTION("""COMPUTED_VALUE"""),10.0)</f>
        <v>10</v>
      </c>
      <c r="I85" s="3">
        <f>IFERROR(__xludf.DUMMYFUNCTION("""COMPUTED_VALUE"""),24.0)</f>
        <v>24</v>
      </c>
    </row>
    <row r="86">
      <c r="A86" s="1" t="s">
        <v>1143</v>
      </c>
      <c r="B86" s="2">
        <v>79.0</v>
      </c>
      <c r="C86" s="3">
        <f t="shared" si="2"/>
        <v>15</v>
      </c>
      <c r="D86" s="3">
        <f t="shared" si="3"/>
        <v>4</v>
      </c>
      <c r="E86" s="3">
        <f>IFERROR(__xludf.DUMMYFUNCTION("SPLIT(A86,"" "")"),78.0)</f>
        <v>78</v>
      </c>
      <c r="F86" s="3">
        <f>IFERROR(__xludf.DUMMYFUNCTION("""COMPUTED_VALUE"""),58.0)</f>
        <v>58</v>
      </c>
      <c r="G86" s="3">
        <f>IFERROR(__xludf.DUMMYFUNCTION("""COMPUTED_VALUE"""),55.0)</f>
        <v>55</v>
      </c>
      <c r="H86" s="3">
        <f>IFERROR(__xludf.DUMMYFUNCTION("""COMPUTED_VALUE"""),74.0)</f>
        <v>74</v>
      </c>
      <c r="I86" s="3">
        <f>IFERROR(__xludf.DUMMYFUNCTION("""COMPUTED_VALUE"""),53.0)</f>
        <v>53</v>
      </c>
    </row>
    <row r="87">
      <c r="A87" s="1" t="s">
        <v>1144</v>
      </c>
      <c r="B87" s="2">
        <v>80.0</v>
      </c>
      <c r="C87" s="3">
        <f t="shared" si="2"/>
        <v>16</v>
      </c>
      <c r="D87" s="3">
        <f t="shared" si="3"/>
        <v>0</v>
      </c>
      <c r="E87" s="3">
        <f>IFERROR(__xludf.DUMMYFUNCTION("SPLIT(A87,"" "")"),36.0)</f>
        <v>36</v>
      </c>
      <c r="F87" s="3">
        <f>IFERROR(__xludf.DUMMYFUNCTION("""COMPUTED_VALUE"""),80.0)</f>
        <v>80</v>
      </c>
      <c r="G87" s="3">
        <f>IFERROR(__xludf.DUMMYFUNCTION("""COMPUTED_VALUE"""),46.0)</f>
        <v>46</v>
      </c>
      <c r="H87" s="3">
        <f>IFERROR(__xludf.DUMMYFUNCTION("""COMPUTED_VALUE"""),9.0)</f>
        <v>9</v>
      </c>
      <c r="I87" s="3">
        <f>IFERROR(__xludf.DUMMYFUNCTION("""COMPUTED_VALUE"""),85.0)</f>
        <v>85</v>
      </c>
      <c r="K87" s="12" t="b">
        <f>BINGO(E87:I91,$K$6)</f>
        <v>0</v>
      </c>
      <c r="L87" s="12" t="b">
        <f t="shared" ref="L87:DF87" si="35">OR(K87, BINGO($E87:$I91,$K$6:L$6))</f>
        <v>0</v>
      </c>
      <c r="M87" s="12" t="b">
        <f t="shared" si="35"/>
        <v>0</v>
      </c>
      <c r="N87" s="12" t="b">
        <f t="shared" si="35"/>
        <v>0</v>
      </c>
      <c r="O87" s="12" t="b">
        <f t="shared" si="35"/>
        <v>0</v>
      </c>
      <c r="P87" s="12" t="b">
        <f t="shared" si="35"/>
        <v>0</v>
      </c>
      <c r="Q87" s="12" t="b">
        <f t="shared" si="35"/>
        <v>0</v>
      </c>
      <c r="R87" s="12" t="b">
        <f t="shared" si="35"/>
        <v>0</v>
      </c>
      <c r="S87" s="12" t="b">
        <f t="shared" si="35"/>
        <v>0</v>
      </c>
      <c r="T87" s="12" t="b">
        <f t="shared" si="35"/>
        <v>0</v>
      </c>
      <c r="U87" s="12" t="b">
        <f t="shared" si="35"/>
        <v>0</v>
      </c>
      <c r="V87" s="12" t="b">
        <f t="shared" si="35"/>
        <v>0</v>
      </c>
      <c r="W87" s="12" t="b">
        <f t="shared" si="35"/>
        <v>0</v>
      </c>
      <c r="X87" s="12" t="b">
        <f t="shared" si="35"/>
        <v>0</v>
      </c>
      <c r="Y87" s="12" t="b">
        <f t="shared" si="35"/>
        <v>0</v>
      </c>
      <c r="Z87" s="12" t="b">
        <f t="shared" si="35"/>
        <v>0</v>
      </c>
      <c r="AA87" s="12" t="b">
        <f t="shared" si="35"/>
        <v>0</v>
      </c>
      <c r="AB87" s="12" t="b">
        <f t="shared" si="35"/>
        <v>0</v>
      </c>
      <c r="AC87" s="12" t="b">
        <f t="shared" si="35"/>
        <v>0</v>
      </c>
      <c r="AD87" s="12" t="b">
        <f t="shared" si="35"/>
        <v>0</v>
      </c>
      <c r="AE87" s="12" t="b">
        <f t="shared" si="35"/>
        <v>0</v>
      </c>
      <c r="AF87" s="12" t="b">
        <f t="shared" si="35"/>
        <v>0</v>
      </c>
      <c r="AG87" s="12" t="b">
        <f t="shared" si="35"/>
        <v>0</v>
      </c>
      <c r="AH87" s="12" t="b">
        <f t="shared" si="35"/>
        <v>0</v>
      </c>
      <c r="AI87" s="12" t="b">
        <f t="shared" si="35"/>
        <v>0</v>
      </c>
      <c r="AJ87" s="12" t="b">
        <f t="shared" si="35"/>
        <v>0</v>
      </c>
      <c r="AK87" s="12" t="b">
        <f t="shared" si="35"/>
        <v>0</v>
      </c>
      <c r="AL87" s="12" t="b">
        <f t="shared" si="35"/>
        <v>0</v>
      </c>
      <c r="AM87" s="12" t="b">
        <f t="shared" si="35"/>
        <v>0</v>
      </c>
      <c r="AN87" s="12" t="b">
        <f t="shared" si="35"/>
        <v>0</v>
      </c>
      <c r="AO87" s="12" t="b">
        <f t="shared" si="35"/>
        <v>0</v>
      </c>
      <c r="AP87" s="12" t="b">
        <f t="shared" si="35"/>
        <v>0</v>
      </c>
      <c r="AQ87" s="12" t="b">
        <f t="shared" si="35"/>
        <v>0</v>
      </c>
      <c r="AR87" s="12" t="b">
        <f t="shared" si="35"/>
        <v>0</v>
      </c>
      <c r="AS87" s="12" t="b">
        <f t="shared" si="35"/>
        <v>0</v>
      </c>
      <c r="AT87" s="12" t="b">
        <f t="shared" si="35"/>
        <v>0</v>
      </c>
      <c r="AU87" s="12" t="b">
        <f t="shared" si="35"/>
        <v>0</v>
      </c>
      <c r="AV87" s="12" t="b">
        <f t="shared" si="35"/>
        <v>0</v>
      </c>
      <c r="AW87" s="12" t="b">
        <f t="shared" si="35"/>
        <v>0</v>
      </c>
      <c r="AX87" s="12" t="b">
        <f t="shared" si="35"/>
        <v>0</v>
      </c>
      <c r="AY87" s="12" t="b">
        <f t="shared" si="35"/>
        <v>0</v>
      </c>
      <c r="AZ87" s="12" t="b">
        <f t="shared" si="35"/>
        <v>0</v>
      </c>
      <c r="BA87" s="12" t="b">
        <f t="shared" si="35"/>
        <v>0</v>
      </c>
      <c r="BB87" s="12" t="b">
        <f t="shared" si="35"/>
        <v>0</v>
      </c>
      <c r="BC87" s="12" t="b">
        <f t="shared" si="35"/>
        <v>0</v>
      </c>
      <c r="BD87" s="12" t="b">
        <f t="shared" si="35"/>
        <v>0</v>
      </c>
      <c r="BE87" s="12" t="b">
        <f t="shared" si="35"/>
        <v>0</v>
      </c>
      <c r="BF87" s="12" t="b">
        <f t="shared" si="35"/>
        <v>0</v>
      </c>
      <c r="BG87" s="12" t="b">
        <f t="shared" si="35"/>
        <v>0</v>
      </c>
      <c r="BH87" s="12" t="b">
        <f t="shared" si="35"/>
        <v>0</v>
      </c>
      <c r="BI87" s="12" t="b">
        <f t="shared" si="35"/>
        <v>0</v>
      </c>
      <c r="BJ87" s="12" t="b">
        <f t="shared" si="35"/>
        <v>0</v>
      </c>
      <c r="BK87" s="12" t="b">
        <f t="shared" si="35"/>
        <v>0</v>
      </c>
      <c r="BL87" s="12" t="b">
        <f t="shared" si="35"/>
        <v>0</v>
      </c>
      <c r="BM87" s="12" t="b">
        <f t="shared" si="35"/>
        <v>0</v>
      </c>
      <c r="BN87" s="12" t="b">
        <f t="shared" si="35"/>
        <v>0</v>
      </c>
      <c r="BO87" s="12" t="b">
        <f t="shared" si="35"/>
        <v>0</v>
      </c>
      <c r="BP87" s="12" t="b">
        <f t="shared" si="35"/>
        <v>1</v>
      </c>
      <c r="BQ87" s="12" t="b">
        <f t="shared" si="35"/>
        <v>1</v>
      </c>
      <c r="BR87" s="12" t="b">
        <f t="shared" si="35"/>
        <v>1</v>
      </c>
      <c r="BS87" s="12" t="b">
        <f t="shared" si="35"/>
        <v>1</v>
      </c>
      <c r="BT87" s="12" t="b">
        <f t="shared" si="35"/>
        <v>1</v>
      </c>
      <c r="BU87" s="12" t="b">
        <f t="shared" si="35"/>
        <v>1</v>
      </c>
      <c r="BV87" s="12" t="b">
        <f t="shared" si="35"/>
        <v>1</v>
      </c>
      <c r="BW87" s="12" t="b">
        <f t="shared" si="35"/>
        <v>1</v>
      </c>
      <c r="BX87" s="12" t="b">
        <f t="shared" si="35"/>
        <v>1</v>
      </c>
      <c r="BY87" s="12" t="b">
        <f t="shared" si="35"/>
        <v>1</v>
      </c>
      <c r="BZ87" s="12" t="b">
        <f t="shared" si="35"/>
        <v>1</v>
      </c>
      <c r="CA87" s="12" t="b">
        <f t="shared" si="35"/>
        <v>1</v>
      </c>
      <c r="CB87" s="12" t="b">
        <f t="shared" si="35"/>
        <v>1</v>
      </c>
      <c r="CC87" s="12" t="b">
        <f t="shared" si="35"/>
        <v>1</v>
      </c>
      <c r="CD87" s="12" t="b">
        <f t="shared" si="35"/>
        <v>1</v>
      </c>
      <c r="CE87" s="12" t="b">
        <f t="shared" si="35"/>
        <v>1</v>
      </c>
      <c r="CF87" s="12" t="b">
        <f t="shared" si="35"/>
        <v>1</v>
      </c>
      <c r="CG87" s="12" t="b">
        <f t="shared" si="35"/>
        <v>1</v>
      </c>
      <c r="CH87" s="12" t="b">
        <f t="shared" si="35"/>
        <v>1</v>
      </c>
      <c r="CI87" s="12" t="b">
        <f t="shared" si="35"/>
        <v>1</v>
      </c>
      <c r="CJ87" s="12" t="b">
        <f t="shared" si="35"/>
        <v>1</v>
      </c>
      <c r="CK87" s="12" t="b">
        <f t="shared" si="35"/>
        <v>1</v>
      </c>
      <c r="CL87" s="12" t="b">
        <f t="shared" si="35"/>
        <v>1</v>
      </c>
      <c r="CM87" s="12" t="b">
        <f t="shared" si="35"/>
        <v>1</v>
      </c>
      <c r="CN87" s="12" t="b">
        <f t="shared" si="35"/>
        <v>1</v>
      </c>
      <c r="CO87" s="12" t="b">
        <f t="shared" si="35"/>
        <v>1</v>
      </c>
      <c r="CP87" s="12" t="b">
        <f t="shared" si="35"/>
        <v>1</v>
      </c>
      <c r="CQ87" s="12" t="b">
        <f t="shared" si="35"/>
        <v>1</v>
      </c>
      <c r="CR87" s="12" t="b">
        <f t="shared" si="35"/>
        <v>1</v>
      </c>
      <c r="CS87" s="12" t="b">
        <f t="shared" si="35"/>
        <v>1</v>
      </c>
      <c r="CT87" s="12" t="b">
        <f t="shared" si="35"/>
        <v>1</v>
      </c>
      <c r="CU87" s="12" t="b">
        <f t="shared" si="35"/>
        <v>1</v>
      </c>
      <c r="CV87" s="12" t="b">
        <f t="shared" si="35"/>
        <v>1</v>
      </c>
      <c r="CW87" s="12" t="b">
        <f t="shared" si="35"/>
        <v>1</v>
      </c>
      <c r="CX87" s="12" t="b">
        <f t="shared" si="35"/>
        <v>1</v>
      </c>
      <c r="CY87" s="12" t="b">
        <f t="shared" si="35"/>
        <v>1</v>
      </c>
      <c r="CZ87" s="12" t="b">
        <f t="shared" si="35"/>
        <v>1</v>
      </c>
      <c r="DA87" s="12" t="b">
        <f t="shared" si="35"/>
        <v>1</v>
      </c>
      <c r="DB87" s="12" t="b">
        <f t="shared" si="35"/>
        <v>1</v>
      </c>
      <c r="DC87" s="12" t="b">
        <f t="shared" si="35"/>
        <v>1</v>
      </c>
      <c r="DD87" s="12" t="b">
        <f t="shared" si="35"/>
        <v>1</v>
      </c>
      <c r="DE87" s="12" t="b">
        <f t="shared" si="35"/>
        <v>1</v>
      </c>
      <c r="DF87" s="12" t="b">
        <f t="shared" si="35"/>
        <v>1</v>
      </c>
    </row>
    <row r="88">
      <c r="A88" s="1" t="s">
        <v>1145</v>
      </c>
      <c r="B88" s="2">
        <v>81.0</v>
      </c>
      <c r="C88" s="3">
        <f t="shared" si="2"/>
        <v>16</v>
      </c>
      <c r="D88" s="3">
        <f t="shared" si="3"/>
        <v>1</v>
      </c>
      <c r="E88" s="3">
        <f>IFERROR(__xludf.DUMMYFUNCTION("SPLIT(A88,"" "")"),34.0)</f>
        <v>34</v>
      </c>
      <c r="F88" s="3">
        <f>IFERROR(__xludf.DUMMYFUNCTION("""COMPUTED_VALUE"""),17.0)</f>
        <v>17</v>
      </c>
      <c r="G88" s="3">
        <f>IFERROR(__xludf.DUMMYFUNCTION("""COMPUTED_VALUE"""),43.0)</f>
        <v>43</v>
      </c>
      <c r="H88" s="3">
        <f>IFERROR(__xludf.DUMMYFUNCTION("""COMPUTED_VALUE"""),96.0)</f>
        <v>96</v>
      </c>
      <c r="I88" s="3">
        <f>IFERROR(__xludf.DUMMYFUNCTION("""COMPUTED_VALUE"""),57.0)</f>
        <v>57</v>
      </c>
      <c r="K88" s="3" t="str">
        <f>IF(K87,SUMOFUNMARKED(E87:I91,$K$6)*LASTCALLED($K$6),)</f>
        <v/>
      </c>
      <c r="L88" s="3" t="str">
        <f t="shared" ref="L88:DF88" si="36">IF(AND(L87,NOT(K87)),SUMOFUNMARKED($E87:$I91,$K$6:L$6)*LASTCALLED($K$6:L$6),)</f>
        <v/>
      </c>
      <c r="M88" s="3" t="str">
        <f t="shared" si="36"/>
        <v/>
      </c>
      <c r="N88" s="3" t="str">
        <f t="shared" si="36"/>
        <v/>
      </c>
      <c r="O88" s="3" t="str">
        <f t="shared" si="36"/>
        <v/>
      </c>
      <c r="P88" s="3" t="str">
        <f t="shared" si="36"/>
        <v/>
      </c>
      <c r="Q88" s="3" t="str">
        <f t="shared" si="36"/>
        <v/>
      </c>
      <c r="R88" s="3" t="str">
        <f t="shared" si="36"/>
        <v/>
      </c>
      <c r="S88" s="3" t="str">
        <f t="shared" si="36"/>
        <v/>
      </c>
      <c r="T88" s="3" t="str">
        <f t="shared" si="36"/>
        <v/>
      </c>
      <c r="U88" s="3" t="str">
        <f t="shared" si="36"/>
        <v/>
      </c>
      <c r="V88" s="3" t="str">
        <f t="shared" si="36"/>
        <v/>
      </c>
      <c r="W88" s="3" t="str">
        <f t="shared" si="36"/>
        <v/>
      </c>
      <c r="X88" s="3" t="str">
        <f t="shared" si="36"/>
        <v/>
      </c>
      <c r="Y88" s="3" t="str">
        <f t="shared" si="36"/>
        <v/>
      </c>
      <c r="Z88" s="3" t="str">
        <f t="shared" si="36"/>
        <v/>
      </c>
      <c r="AA88" s="3" t="str">
        <f t="shared" si="36"/>
        <v/>
      </c>
      <c r="AB88" s="3" t="str">
        <f t="shared" si="36"/>
        <v/>
      </c>
      <c r="AC88" s="3" t="str">
        <f t="shared" si="36"/>
        <v/>
      </c>
      <c r="AD88" s="3" t="str">
        <f t="shared" si="36"/>
        <v/>
      </c>
      <c r="AE88" s="3" t="str">
        <f t="shared" si="36"/>
        <v/>
      </c>
      <c r="AF88" s="3" t="str">
        <f t="shared" si="36"/>
        <v/>
      </c>
      <c r="AG88" s="3" t="str">
        <f t="shared" si="36"/>
        <v/>
      </c>
      <c r="AH88" s="3" t="str">
        <f t="shared" si="36"/>
        <v/>
      </c>
      <c r="AI88" s="3" t="str">
        <f t="shared" si="36"/>
        <v/>
      </c>
      <c r="AJ88" s="3" t="str">
        <f t="shared" si="36"/>
        <v/>
      </c>
      <c r="AK88" s="3" t="str">
        <f t="shared" si="36"/>
        <v/>
      </c>
      <c r="AL88" s="3" t="str">
        <f t="shared" si="36"/>
        <v/>
      </c>
      <c r="AM88" s="3" t="str">
        <f t="shared" si="36"/>
        <v/>
      </c>
      <c r="AN88" s="3" t="str">
        <f t="shared" si="36"/>
        <v/>
      </c>
      <c r="AO88" s="3" t="str">
        <f t="shared" si="36"/>
        <v/>
      </c>
      <c r="AP88" s="3" t="str">
        <f t="shared" si="36"/>
        <v/>
      </c>
      <c r="AQ88" s="3" t="str">
        <f t="shared" si="36"/>
        <v/>
      </c>
      <c r="AR88" s="3" t="str">
        <f t="shared" si="36"/>
        <v/>
      </c>
      <c r="AS88" s="3" t="str">
        <f t="shared" si="36"/>
        <v/>
      </c>
      <c r="AT88" s="3" t="str">
        <f t="shared" si="36"/>
        <v/>
      </c>
      <c r="AU88" s="3" t="str">
        <f t="shared" si="36"/>
        <v/>
      </c>
      <c r="AV88" s="3" t="str">
        <f t="shared" si="36"/>
        <v/>
      </c>
      <c r="AW88" s="3" t="str">
        <f t="shared" si="36"/>
        <v/>
      </c>
      <c r="AX88" s="3" t="str">
        <f t="shared" si="36"/>
        <v/>
      </c>
      <c r="AY88" s="3" t="str">
        <f t="shared" si="36"/>
        <v/>
      </c>
      <c r="AZ88" s="3" t="str">
        <f t="shared" si="36"/>
        <v/>
      </c>
      <c r="BA88" s="3" t="str">
        <f t="shared" si="36"/>
        <v/>
      </c>
      <c r="BB88" s="3" t="str">
        <f t="shared" si="36"/>
        <v/>
      </c>
      <c r="BC88" s="3" t="str">
        <f t="shared" si="36"/>
        <v/>
      </c>
      <c r="BD88" s="3" t="str">
        <f t="shared" si="36"/>
        <v/>
      </c>
      <c r="BE88" s="3" t="str">
        <f t="shared" si="36"/>
        <v/>
      </c>
      <c r="BF88" s="3" t="str">
        <f t="shared" si="36"/>
        <v/>
      </c>
      <c r="BG88" s="3" t="str">
        <f t="shared" si="36"/>
        <v/>
      </c>
      <c r="BH88" s="3" t="str">
        <f t="shared" si="36"/>
        <v/>
      </c>
      <c r="BI88" s="3" t="str">
        <f t="shared" si="36"/>
        <v/>
      </c>
      <c r="BJ88" s="3" t="str">
        <f t="shared" si="36"/>
        <v/>
      </c>
      <c r="BK88" s="3" t="str">
        <f t="shared" si="36"/>
        <v/>
      </c>
      <c r="BL88" s="3" t="str">
        <f t="shared" si="36"/>
        <v/>
      </c>
      <c r="BM88" s="3" t="str">
        <f t="shared" si="36"/>
        <v/>
      </c>
      <c r="BN88" s="3" t="str">
        <f t="shared" si="36"/>
        <v/>
      </c>
      <c r="BO88" s="3" t="str">
        <f t="shared" si="36"/>
        <v/>
      </c>
      <c r="BP88" s="3">
        <f t="shared" si="36"/>
        <v>39776</v>
      </c>
      <c r="BQ88" s="3" t="str">
        <f t="shared" si="36"/>
        <v/>
      </c>
      <c r="BR88" s="3" t="str">
        <f t="shared" si="36"/>
        <v/>
      </c>
      <c r="BS88" s="3" t="str">
        <f t="shared" si="36"/>
        <v/>
      </c>
      <c r="BT88" s="3" t="str">
        <f t="shared" si="36"/>
        <v/>
      </c>
      <c r="BU88" s="3" t="str">
        <f t="shared" si="36"/>
        <v/>
      </c>
      <c r="BV88" s="3" t="str">
        <f t="shared" si="36"/>
        <v/>
      </c>
      <c r="BW88" s="3" t="str">
        <f t="shared" si="36"/>
        <v/>
      </c>
      <c r="BX88" s="3" t="str">
        <f t="shared" si="36"/>
        <v/>
      </c>
      <c r="BY88" s="3" t="str">
        <f t="shared" si="36"/>
        <v/>
      </c>
      <c r="BZ88" s="3" t="str">
        <f t="shared" si="36"/>
        <v/>
      </c>
      <c r="CA88" s="3" t="str">
        <f t="shared" si="36"/>
        <v/>
      </c>
      <c r="CB88" s="3" t="str">
        <f t="shared" si="36"/>
        <v/>
      </c>
      <c r="CC88" s="3" t="str">
        <f t="shared" si="36"/>
        <v/>
      </c>
      <c r="CD88" s="3" t="str">
        <f t="shared" si="36"/>
        <v/>
      </c>
      <c r="CE88" s="3" t="str">
        <f t="shared" si="36"/>
        <v/>
      </c>
      <c r="CF88" s="3" t="str">
        <f t="shared" si="36"/>
        <v/>
      </c>
      <c r="CG88" s="3" t="str">
        <f t="shared" si="36"/>
        <v/>
      </c>
      <c r="CH88" s="3" t="str">
        <f t="shared" si="36"/>
        <v/>
      </c>
      <c r="CI88" s="3" t="str">
        <f t="shared" si="36"/>
        <v/>
      </c>
      <c r="CJ88" s="3" t="str">
        <f t="shared" si="36"/>
        <v/>
      </c>
      <c r="CK88" s="3" t="str">
        <f t="shared" si="36"/>
        <v/>
      </c>
      <c r="CL88" s="3" t="str">
        <f t="shared" si="36"/>
        <v/>
      </c>
      <c r="CM88" s="3" t="str">
        <f t="shared" si="36"/>
        <v/>
      </c>
      <c r="CN88" s="3" t="str">
        <f t="shared" si="36"/>
        <v/>
      </c>
      <c r="CO88" s="3" t="str">
        <f t="shared" si="36"/>
        <v/>
      </c>
      <c r="CP88" s="3" t="str">
        <f t="shared" si="36"/>
        <v/>
      </c>
      <c r="CQ88" s="3" t="str">
        <f t="shared" si="36"/>
        <v/>
      </c>
      <c r="CR88" s="3" t="str">
        <f t="shared" si="36"/>
        <v/>
      </c>
      <c r="CS88" s="3" t="str">
        <f t="shared" si="36"/>
        <v/>
      </c>
      <c r="CT88" s="3" t="str">
        <f t="shared" si="36"/>
        <v/>
      </c>
      <c r="CU88" s="3" t="str">
        <f t="shared" si="36"/>
        <v/>
      </c>
      <c r="CV88" s="3" t="str">
        <f t="shared" si="36"/>
        <v/>
      </c>
      <c r="CW88" s="3" t="str">
        <f t="shared" si="36"/>
        <v/>
      </c>
      <c r="CX88" s="3" t="str">
        <f t="shared" si="36"/>
        <v/>
      </c>
      <c r="CY88" s="3" t="str">
        <f t="shared" si="36"/>
        <v/>
      </c>
      <c r="CZ88" s="3" t="str">
        <f t="shared" si="36"/>
        <v/>
      </c>
      <c r="DA88" s="3" t="str">
        <f t="shared" si="36"/>
        <v/>
      </c>
      <c r="DB88" s="3" t="str">
        <f t="shared" si="36"/>
        <v/>
      </c>
      <c r="DC88" s="3" t="str">
        <f t="shared" si="36"/>
        <v/>
      </c>
      <c r="DD88" s="3" t="str">
        <f t="shared" si="36"/>
        <v/>
      </c>
      <c r="DE88" s="3" t="str">
        <f t="shared" si="36"/>
        <v/>
      </c>
      <c r="DF88" s="3" t="str">
        <f t="shared" si="36"/>
        <v/>
      </c>
    </row>
    <row r="89">
      <c r="A89" s="1" t="s">
        <v>1146</v>
      </c>
      <c r="B89" s="2">
        <v>82.0</v>
      </c>
      <c r="C89" s="3">
        <f t="shared" si="2"/>
        <v>16</v>
      </c>
      <c r="D89" s="3">
        <f t="shared" si="3"/>
        <v>2</v>
      </c>
      <c r="E89" s="3">
        <f>IFERROR(__xludf.DUMMYFUNCTION("SPLIT(A89,"" "")"),37.0)</f>
        <v>37</v>
      </c>
      <c r="F89" s="3">
        <f>IFERROR(__xludf.DUMMYFUNCTION("""COMPUTED_VALUE"""),6.0)</f>
        <v>6</v>
      </c>
      <c r="G89" s="3">
        <f>IFERROR(__xludf.DUMMYFUNCTION("""COMPUTED_VALUE"""),33.0)</f>
        <v>33</v>
      </c>
      <c r="H89" s="3">
        <f>IFERROR(__xludf.DUMMYFUNCTION("""COMPUTED_VALUE"""),88.0)</f>
        <v>88</v>
      </c>
      <c r="I89" s="3">
        <f>IFERROR(__xludf.DUMMYFUNCTION("""COMPUTED_VALUE"""),28.0)</f>
        <v>28</v>
      </c>
      <c r="K89" s="13"/>
    </row>
    <row r="90">
      <c r="A90" s="1" t="s">
        <v>1147</v>
      </c>
      <c r="B90" s="2">
        <v>83.0</v>
      </c>
      <c r="C90" s="3">
        <f t="shared" si="2"/>
        <v>16</v>
      </c>
      <c r="D90" s="3">
        <f t="shared" si="3"/>
        <v>3</v>
      </c>
      <c r="E90" s="3">
        <f>IFERROR(__xludf.DUMMYFUNCTION("SPLIT(A90,"" "")"),59.0)</f>
        <v>59</v>
      </c>
      <c r="F90" s="3">
        <f>IFERROR(__xludf.DUMMYFUNCTION("""COMPUTED_VALUE"""),48.0)</f>
        <v>48</v>
      </c>
      <c r="G90" s="3">
        <f>IFERROR(__xludf.DUMMYFUNCTION("""COMPUTED_VALUE"""),18.0)</f>
        <v>18</v>
      </c>
      <c r="H90" s="3">
        <f>IFERROR(__xludf.DUMMYFUNCTION("""COMPUTED_VALUE"""),22.0)</f>
        <v>22</v>
      </c>
      <c r="I90" s="3">
        <f>IFERROR(__xludf.DUMMYFUNCTION("""COMPUTED_VALUE"""),79.0)</f>
        <v>79</v>
      </c>
    </row>
    <row r="91">
      <c r="A91" s="1" t="s">
        <v>1148</v>
      </c>
      <c r="B91" s="2">
        <v>84.0</v>
      </c>
      <c r="C91" s="3">
        <f t="shared" si="2"/>
        <v>16</v>
      </c>
      <c r="D91" s="3">
        <f t="shared" si="3"/>
        <v>4</v>
      </c>
      <c r="E91" s="3">
        <f>IFERROR(__xludf.DUMMYFUNCTION("SPLIT(A91,"" "")"),55.0)</f>
        <v>55</v>
      </c>
      <c r="F91" s="3">
        <f>IFERROR(__xludf.DUMMYFUNCTION("""COMPUTED_VALUE"""),52.0)</f>
        <v>52</v>
      </c>
      <c r="G91" s="3">
        <f>IFERROR(__xludf.DUMMYFUNCTION("""COMPUTED_VALUE"""),20.0)</f>
        <v>20</v>
      </c>
      <c r="H91" s="3">
        <f>IFERROR(__xludf.DUMMYFUNCTION("""COMPUTED_VALUE"""),2.0)</f>
        <v>2</v>
      </c>
      <c r="I91" s="3">
        <f>IFERROR(__xludf.DUMMYFUNCTION("""COMPUTED_VALUE"""),61.0)</f>
        <v>61</v>
      </c>
    </row>
    <row r="92">
      <c r="A92" s="1" t="s">
        <v>1149</v>
      </c>
      <c r="B92" s="2">
        <v>85.0</v>
      </c>
      <c r="C92" s="3">
        <f t="shared" si="2"/>
        <v>17</v>
      </c>
      <c r="D92" s="3">
        <f t="shared" si="3"/>
        <v>0</v>
      </c>
      <c r="E92" s="3">
        <f>IFERROR(__xludf.DUMMYFUNCTION("SPLIT(A92,"" "")"),3.0)</f>
        <v>3</v>
      </c>
      <c r="F92" s="3">
        <f>IFERROR(__xludf.DUMMYFUNCTION("""COMPUTED_VALUE"""),99.0)</f>
        <v>99</v>
      </c>
      <c r="G92" s="3">
        <f>IFERROR(__xludf.DUMMYFUNCTION("""COMPUTED_VALUE"""),46.0)</f>
        <v>46</v>
      </c>
      <c r="H92" s="3">
        <f>IFERROR(__xludf.DUMMYFUNCTION("""COMPUTED_VALUE"""),7.0)</f>
        <v>7</v>
      </c>
      <c r="I92" s="3">
        <f>IFERROR(__xludf.DUMMYFUNCTION("""COMPUTED_VALUE"""),31.0)</f>
        <v>31</v>
      </c>
      <c r="K92" s="12" t="b">
        <f>BINGO(E92:I96,$K$6)</f>
        <v>0</v>
      </c>
      <c r="L92" s="12" t="b">
        <f t="shared" ref="L92:DF92" si="37">OR(K92, BINGO($E92:$I96,$K$6:L$6))</f>
        <v>0</v>
      </c>
      <c r="M92" s="12" t="b">
        <f t="shared" si="37"/>
        <v>0</v>
      </c>
      <c r="N92" s="12" t="b">
        <f t="shared" si="37"/>
        <v>0</v>
      </c>
      <c r="O92" s="12" t="b">
        <f t="shared" si="37"/>
        <v>0</v>
      </c>
      <c r="P92" s="12" t="b">
        <f t="shared" si="37"/>
        <v>0</v>
      </c>
      <c r="Q92" s="12" t="b">
        <f t="shared" si="37"/>
        <v>0</v>
      </c>
      <c r="R92" s="12" t="b">
        <f t="shared" si="37"/>
        <v>0</v>
      </c>
      <c r="S92" s="12" t="b">
        <f t="shared" si="37"/>
        <v>0</v>
      </c>
      <c r="T92" s="12" t="b">
        <f t="shared" si="37"/>
        <v>0</v>
      </c>
      <c r="U92" s="12" t="b">
        <f t="shared" si="37"/>
        <v>0</v>
      </c>
      <c r="V92" s="12" t="b">
        <f t="shared" si="37"/>
        <v>0</v>
      </c>
      <c r="W92" s="12" t="b">
        <f t="shared" si="37"/>
        <v>0</v>
      </c>
      <c r="X92" s="12" t="b">
        <f t="shared" si="37"/>
        <v>0</v>
      </c>
      <c r="Y92" s="12" t="b">
        <f t="shared" si="37"/>
        <v>0</v>
      </c>
      <c r="Z92" s="12" t="b">
        <f t="shared" si="37"/>
        <v>0</v>
      </c>
      <c r="AA92" s="12" t="b">
        <f t="shared" si="37"/>
        <v>0</v>
      </c>
      <c r="AB92" s="12" t="b">
        <f t="shared" si="37"/>
        <v>0</v>
      </c>
      <c r="AC92" s="12" t="b">
        <f t="shared" si="37"/>
        <v>0</v>
      </c>
      <c r="AD92" s="12" t="b">
        <f t="shared" si="37"/>
        <v>0</v>
      </c>
      <c r="AE92" s="12" t="b">
        <f t="shared" si="37"/>
        <v>0</v>
      </c>
      <c r="AF92" s="12" t="b">
        <f t="shared" si="37"/>
        <v>0</v>
      </c>
      <c r="AG92" s="12" t="b">
        <f t="shared" si="37"/>
        <v>0</v>
      </c>
      <c r="AH92" s="12" t="b">
        <f t="shared" si="37"/>
        <v>0</v>
      </c>
      <c r="AI92" s="12" t="b">
        <f t="shared" si="37"/>
        <v>0</v>
      </c>
      <c r="AJ92" s="12" t="b">
        <f t="shared" si="37"/>
        <v>0</v>
      </c>
      <c r="AK92" s="12" t="b">
        <f t="shared" si="37"/>
        <v>0</v>
      </c>
      <c r="AL92" s="12" t="b">
        <f t="shared" si="37"/>
        <v>0</v>
      </c>
      <c r="AM92" s="12" t="b">
        <f t="shared" si="37"/>
        <v>0</v>
      </c>
      <c r="AN92" s="12" t="b">
        <f t="shared" si="37"/>
        <v>0</v>
      </c>
      <c r="AO92" s="12" t="b">
        <f t="shared" si="37"/>
        <v>0</v>
      </c>
      <c r="AP92" s="12" t="b">
        <f t="shared" si="37"/>
        <v>0</v>
      </c>
      <c r="AQ92" s="12" t="b">
        <f t="shared" si="37"/>
        <v>0</v>
      </c>
      <c r="AR92" s="12" t="b">
        <f t="shared" si="37"/>
        <v>0</v>
      </c>
      <c r="AS92" s="12" t="b">
        <f t="shared" si="37"/>
        <v>0</v>
      </c>
      <c r="AT92" s="12" t="b">
        <f t="shared" si="37"/>
        <v>0</v>
      </c>
      <c r="AU92" s="12" t="b">
        <f t="shared" si="37"/>
        <v>0</v>
      </c>
      <c r="AV92" s="12" t="b">
        <f t="shared" si="37"/>
        <v>0</v>
      </c>
      <c r="AW92" s="12" t="b">
        <f t="shared" si="37"/>
        <v>0</v>
      </c>
      <c r="AX92" s="12" t="b">
        <f t="shared" si="37"/>
        <v>0</v>
      </c>
      <c r="AY92" s="12" t="b">
        <f t="shared" si="37"/>
        <v>0</v>
      </c>
      <c r="AZ92" s="12" t="b">
        <f t="shared" si="37"/>
        <v>0</v>
      </c>
      <c r="BA92" s="12" t="b">
        <f t="shared" si="37"/>
        <v>0</v>
      </c>
      <c r="BB92" s="12" t="b">
        <f t="shared" si="37"/>
        <v>0</v>
      </c>
      <c r="BC92" s="12" t="b">
        <f t="shared" si="37"/>
        <v>0</v>
      </c>
      <c r="BD92" s="12" t="b">
        <f t="shared" si="37"/>
        <v>0</v>
      </c>
      <c r="BE92" s="12" t="b">
        <f t="shared" si="37"/>
        <v>0</v>
      </c>
      <c r="BF92" s="12" t="b">
        <f t="shared" si="37"/>
        <v>0</v>
      </c>
      <c r="BG92" s="12" t="b">
        <f t="shared" si="37"/>
        <v>0</v>
      </c>
      <c r="BH92" s="12" t="b">
        <f t="shared" si="37"/>
        <v>0</v>
      </c>
      <c r="BI92" s="12" t="b">
        <f t="shared" si="37"/>
        <v>0</v>
      </c>
      <c r="BJ92" s="12" t="b">
        <f t="shared" si="37"/>
        <v>0</v>
      </c>
      <c r="BK92" s="12" t="b">
        <f t="shared" si="37"/>
        <v>0</v>
      </c>
      <c r="BL92" s="12" t="b">
        <f t="shared" si="37"/>
        <v>0</v>
      </c>
      <c r="BM92" s="12" t="b">
        <f t="shared" si="37"/>
        <v>0</v>
      </c>
      <c r="BN92" s="12" t="b">
        <f t="shared" si="37"/>
        <v>0</v>
      </c>
      <c r="BO92" s="12" t="b">
        <f t="shared" si="37"/>
        <v>0</v>
      </c>
      <c r="BP92" s="12" t="b">
        <f t="shared" si="37"/>
        <v>0</v>
      </c>
      <c r="BQ92" s="12" t="b">
        <f t="shared" si="37"/>
        <v>1</v>
      </c>
      <c r="BR92" s="12" t="b">
        <f t="shared" si="37"/>
        <v>1</v>
      </c>
      <c r="BS92" s="12" t="b">
        <f t="shared" si="37"/>
        <v>1</v>
      </c>
      <c r="BT92" s="12" t="b">
        <f t="shared" si="37"/>
        <v>1</v>
      </c>
      <c r="BU92" s="12" t="b">
        <f t="shared" si="37"/>
        <v>1</v>
      </c>
      <c r="BV92" s="12" t="b">
        <f t="shared" si="37"/>
        <v>1</v>
      </c>
      <c r="BW92" s="12" t="b">
        <f t="shared" si="37"/>
        <v>1</v>
      </c>
      <c r="BX92" s="12" t="b">
        <f t="shared" si="37"/>
        <v>1</v>
      </c>
      <c r="BY92" s="12" t="b">
        <f t="shared" si="37"/>
        <v>1</v>
      </c>
      <c r="BZ92" s="12" t="b">
        <f t="shared" si="37"/>
        <v>1</v>
      </c>
      <c r="CA92" s="12" t="b">
        <f t="shared" si="37"/>
        <v>1</v>
      </c>
      <c r="CB92" s="12" t="b">
        <f t="shared" si="37"/>
        <v>1</v>
      </c>
      <c r="CC92" s="12" t="b">
        <f t="shared" si="37"/>
        <v>1</v>
      </c>
      <c r="CD92" s="12" t="b">
        <f t="shared" si="37"/>
        <v>1</v>
      </c>
      <c r="CE92" s="12" t="b">
        <f t="shared" si="37"/>
        <v>1</v>
      </c>
      <c r="CF92" s="12" t="b">
        <f t="shared" si="37"/>
        <v>1</v>
      </c>
      <c r="CG92" s="12" t="b">
        <f t="shared" si="37"/>
        <v>1</v>
      </c>
      <c r="CH92" s="12" t="b">
        <f t="shared" si="37"/>
        <v>1</v>
      </c>
      <c r="CI92" s="12" t="b">
        <f t="shared" si="37"/>
        <v>1</v>
      </c>
      <c r="CJ92" s="12" t="b">
        <f t="shared" si="37"/>
        <v>1</v>
      </c>
      <c r="CK92" s="12" t="b">
        <f t="shared" si="37"/>
        <v>1</v>
      </c>
      <c r="CL92" s="12" t="b">
        <f t="shared" si="37"/>
        <v>1</v>
      </c>
      <c r="CM92" s="12" t="b">
        <f t="shared" si="37"/>
        <v>1</v>
      </c>
      <c r="CN92" s="12" t="b">
        <f t="shared" si="37"/>
        <v>1</v>
      </c>
      <c r="CO92" s="12" t="b">
        <f t="shared" si="37"/>
        <v>1</v>
      </c>
      <c r="CP92" s="12" t="b">
        <f t="shared" si="37"/>
        <v>1</v>
      </c>
      <c r="CQ92" s="12" t="b">
        <f t="shared" si="37"/>
        <v>1</v>
      </c>
      <c r="CR92" s="12" t="b">
        <f t="shared" si="37"/>
        <v>1</v>
      </c>
      <c r="CS92" s="12" t="b">
        <f t="shared" si="37"/>
        <v>1</v>
      </c>
      <c r="CT92" s="12" t="b">
        <f t="shared" si="37"/>
        <v>1</v>
      </c>
      <c r="CU92" s="12" t="b">
        <f t="shared" si="37"/>
        <v>1</v>
      </c>
      <c r="CV92" s="12" t="b">
        <f t="shared" si="37"/>
        <v>1</v>
      </c>
      <c r="CW92" s="12" t="b">
        <f t="shared" si="37"/>
        <v>1</v>
      </c>
      <c r="CX92" s="12" t="b">
        <f t="shared" si="37"/>
        <v>1</v>
      </c>
      <c r="CY92" s="12" t="b">
        <f t="shared" si="37"/>
        <v>1</v>
      </c>
      <c r="CZ92" s="12" t="b">
        <f t="shared" si="37"/>
        <v>1</v>
      </c>
      <c r="DA92" s="12" t="b">
        <f t="shared" si="37"/>
        <v>1</v>
      </c>
      <c r="DB92" s="12" t="b">
        <f t="shared" si="37"/>
        <v>1</v>
      </c>
      <c r="DC92" s="12" t="b">
        <f t="shared" si="37"/>
        <v>1</v>
      </c>
      <c r="DD92" s="12" t="b">
        <f t="shared" si="37"/>
        <v>1</v>
      </c>
      <c r="DE92" s="12" t="b">
        <f t="shared" si="37"/>
        <v>1</v>
      </c>
      <c r="DF92" s="12" t="b">
        <f t="shared" si="37"/>
        <v>1</v>
      </c>
    </row>
    <row r="93">
      <c r="A93" s="1" t="s">
        <v>1150</v>
      </c>
      <c r="B93" s="2">
        <v>86.0</v>
      </c>
      <c r="C93" s="3">
        <f t="shared" si="2"/>
        <v>17</v>
      </c>
      <c r="D93" s="3">
        <f t="shared" si="3"/>
        <v>1</v>
      </c>
      <c r="E93" s="3">
        <f>IFERROR(__xludf.DUMMYFUNCTION("SPLIT(A93,"" "")"),61.0)</f>
        <v>61</v>
      </c>
      <c r="F93" s="3">
        <f>IFERROR(__xludf.DUMMYFUNCTION("""COMPUTED_VALUE"""),43.0)</f>
        <v>43</v>
      </c>
      <c r="G93" s="3">
        <f>IFERROR(__xludf.DUMMYFUNCTION("""COMPUTED_VALUE"""),17.0)</f>
        <v>17</v>
      </c>
      <c r="H93" s="3">
        <f>IFERROR(__xludf.DUMMYFUNCTION("""COMPUTED_VALUE"""),78.0)</f>
        <v>78</v>
      </c>
      <c r="I93" s="3">
        <f>IFERROR(__xludf.DUMMYFUNCTION("""COMPUTED_VALUE"""),4.0)</f>
        <v>4</v>
      </c>
      <c r="K93" s="3" t="str">
        <f>IF(K92,SUMOFUNMARKED(E92:I96,$K$6)*LASTCALLED($K$6),)</f>
        <v/>
      </c>
      <c r="L93" s="3" t="str">
        <f t="shared" ref="L93:DF93" si="38">IF(AND(L92,NOT(K92)),SUMOFUNMARKED($E92:$I96,$K$6:L$6)*LASTCALLED($K$6:L$6),)</f>
        <v/>
      </c>
      <c r="M93" s="3" t="str">
        <f t="shared" si="38"/>
        <v/>
      </c>
      <c r="N93" s="3" t="str">
        <f t="shared" si="38"/>
        <v/>
      </c>
      <c r="O93" s="3" t="str">
        <f t="shared" si="38"/>
        <v/>
      </c>
      <c r="P93" s="3" t="str">
        <f t="shared" si="38"/>
        <v/>
      </c>
      <c r="Q93" s="3" t="str">
        <f t="shared" si="38"/>
        <v/>
      </c>
      <c r="R93" s="3" t="str">
        <f t="shared" si="38"/>
        <v/>
      </c>
      <c r="S93" s="3" t="str">
        <f t="shared" si="38"/>
        <v/>
      </c>
      <c r="T93" s="3" t="str">
        <f t="shared" si="38"/>
        <v/>
      </c>
      <c r="U93" s="3" t="str">
        <f t="shared" si="38"/>
        <v/>
      </c>
      <c r="V93" s="3" t="str">
        <f t="shared" si="38"/>
        <v/>
      </c>
      <c r="W93" s="3" t="str">
        <f t="shared" si="38"/>
        <v/>
      </c>
      <c r="X93" s="3" t="str">
        <f t="shared" si="38"/>
        <v/>
      </c>
      <c r="Y93" s="3" t="str">
        <f t="shared" si="38"/>
        <v/>
      </c>
      <c r="Z93" s="3" t="str">
        <f t="shared" si="38"/>
        <v/>
      </c>
      <c r="AA93" s="3" t="str">
        <f t="shared" si="38"/>
        <v/>
      </c>
      <c r="AB93" s="3" t="str">
        <f t="shared" si="38"/>
        <v/>
      </c>
      <c r="AC93" s="3" t="str">
        <f t="shared" si="38"/>
        <v/>
      </c>
      <c r="AD93" s="3" t="str">
        <f t="shared" si="38"/>
        <v/>
      </c>
      <c r="AE93" s="3" t="str">
        <f t="shared" si="38"/>
        <v/>
      </c>
      <c r="AF93" s="3" t="str">
        <f t="shared" si="38"/>
        <v/>
      </c>
      <c r="AG93" s="3" t="str">
        <f t="shared" si="38"/>
        <v/>
      </c>
      <c r="AH93" s="3" t="str">
        <f t="shared" si="38"/>
        <v/>
      </c>
      <c r="AI93" s="3" t="str">
        <f t="shared" si="38"/>
        <v/>
      </c>
      <c r="AJ93" s="3" t="str">
        <f t="shared" si="38"/>
        <v/>
      </c>
      <c r="AK93" s="3" t="str">
        <f t="shared" si="38"/>
        <v/>
      </c>
      <c r="AL93" s="3" t="str">
        <f t="shared" si="38"/>
        <v/>
      </c>
      <c r="AM93" s="3" t="str">
        <f t="shared" si="38"/>
        <v/>
      </c>
      <c r="AN93" s="3" t="str">
        <f t="shared" si="38"/>
        <v/>
      </c>
      <c r="AO93" s="3" t="str">
        <f t="shared" si="38"/>
        <v/>
      </c>
      <c r="AP93" s="3" t="str">
        <f t="shared" si="38"/>
        <v/>
      </c>
      <c r="AQ93" s="3" t="str">
        <f t="shared" si="38"/>
        <v/>
      </c>
      <c r="AR93" s="3" t="str">
        <f t="shared" si="38"/>
        <v/>
      </c>
      <c r="AS93" s="3" t="str">
        <f t="shared" si="38"/>
        <v/>
      </c>
      <c r="AT93" s="3" t="str">
        <f t="shared" si="38"/>
        <v/>
      </c>
      <c r="AU93" s="3" t="str">
        <f t="shared" si="38"/>
        <v/>
      </c>
      <c r="AV93" s="3" t="str">
        <f t="shared" si="38"/>
        <v/>
      </c>
      <c r="AW93" s="3" t="str">
        <f t="shared" si="38"/>
        <v/>
      </c>
      <c r="AX93" s="3" t="str">
        <f t="shared" si="38"/>
        <v/>
      </c>
      <c r="AY93" s="3" t="str">
        <f t="shared" si="38"/>
        <v/>
      </c>
      <c r="AZ93" s="3" t="str">
        <f t="shared" si="38"/>
        <v/>
      </c>
      <c r="BA93" s="3" t="str">
        <f t="shared" si="38"/>
        <v/>
      </c>
      <c r="BB93" s="3" t="str">
        <f t="shared" si="38"/>
        <v/>
      </c>
      <c r="BC93" s="3" t="str">
        <f t="shared" si="38"/>
        <v/>
      </c>
      <c r="BD93" s="3" t="str">
        <f t="shared" si="38"/>
        <v/>
      </c>
      <c r="BE93" s="3" t="str">
        <f t="shared" si="38"/>
        <v/>
      </c>
      <c r="BF93" s="3" t="str">
        <f t="shared" si="38"/>
        <v/>
      </c>
      <c r="BG93" s="3" t="str">
        <f t="shared" si="38"/>
        <v/>
      </c>
      <c r="BH93" s="3" t="str">
        <f t="shared" si="38"/>
        <v/>
      </c>
      <c r="BI93" s="3" t="str">
        <f t="shared" si="38"/>
        <v/>
      </c>
      <c r="BJ93" s="3" t="str">
        <f t="shared" si="38"/>
        <v/>
      </c>
      <c r="BK93" s="3" t="str">
        <f t="shared" si="38"/>
        <v/>
      </c>
      <c r="BL93" s="3" t="str">
        <f t="shared" si="38"/>
        <v/>
      </c>
      <c r="BM93" s="3" t="str">
        <f t="shared" si="38"/>
        <v/>
      </c>
      <c r="BN93" s="3" t="str">
        <f t="shared" si="38"/>
        <v/>
      </c>
      <c r="BO93" s="3" t="str">
        <f t="shared" si="38"/>
        <v/>
      </c>
      <c r="BP93" s="3" t="str">
        <f t="shared" si="38"/>
        <v/>
      </c>
      <c r="BQ93" s="3">
        <f t="shared" si="38"/>
        <v>30576</v>
      </c>
      <c r="BR93" s="3" t="str">
        <f t="shared" si="38"/>
        <v/>
      </c>
      <c r="BS93" s="3" t="str">
        <f t="shared" si="38"/>
        <v/>
      </c>
      <c r="BT93" s="3" t="str">
        <f t="shared" si="38"/>
        <v/>
      </c>
      <c r="BU93" s="3" t="str">
        <f t="shared" si="38"/>
        <v/>
      </c>
      <c r="BV93" s="3" t="str">
        <f t="shared" si="38"/>
        <v/>
      </c>
      <c r="BW93" s="3" t="str">
        <f t="shared" si="38"/>
        <v/>
      </c>
      <c r="BX93" s="3" t="str">
        <f t="shared" si="38"/>
        <v/>
      </c>
      <c r="BY93" s="3" t="str">
        <f t="shared" si="38"/>
        <v/>
      </c>
      <c r="BZ93" s="3" t="str">
        <f t="shared" si="38"/>
        <v/>
      </c>
      <c r="CA93" s="3" t="str">
        <f t="shared" si="38"/>
        <v/>
      </c>
      <c r="CB93" s="3" t="str">
        <f t="shared" si="38"/>
        <v/>
      </c>
      <c r="CC93" s="3" t="str">
        <f t="shared" si="38"/>
        <v/>
      </c>
      <c r="CD93" s="3" t="str">
        <f t="shared" si="38"/>
        <v/>
      </c>
      <c r="CE93" s="3" t="str">
        <f t="shared" si="38"/>
        <v/>
      </c>
      <c r="CF93" s="3" t="str">
        <f t="shared" si="38"/>
        <v/>
      </c>
      <c r="CG93" s="3" t="str">
        <f t="shared" si="38"/>
        <v/>
      </c>
      <c r="CH93" s="3" t="str">
        <f t="shared" si="38"/>
        <v/>
      </c>
      <c r="CI93" s="3" t="str">
        <f t="shared" si="38"/>
        <v/>
      </c>
      <c r="CJ93" s="3" t="str">
        <f t="shared" si="38"/>
        <v/>
      </c>
      <c r="CK93" s="3" t="str">
        <f t="shared" si="38"/>
        <v/>
      </c>
      <c r="CL93" s="3" t="str">
        <f t="shared" si="38"/>
        <v/>
      </c>
      <c r="CM93" s="3" t="str">
        <f t="shared" si="38"/>
        <v/>
      </c>
      <c r="CN93" s="3" t="str">
        <f t="shared" si="38"/>
        <v/>
      </c>
      <c r="CO93" s="3" t="str">
        <f t="shared" si="38"/>
        <v/>
      </c>
      <c r="CP93" s="3" t="str">
        <f t="shared" si="38"/>
        <v/>
      </c>
      <c r="CQ93" s="3" t="str">
        <f t="shared" si="38"/>
        <v/>
      </c>
      <c r="CR93" s="3" t="str">
        <f t="shared" si="38"/>
        <v/>
      </c>
      <c r="CS93" s="3" t="str">
        <f t="shared" si="38"/>
        <v/>
      </c>
      <c r="CT93" s="3" t="str">
        <f t="shared" si="38"/>
        <v/>
      </c>
      <c r="CU93" s="3" t="str">
        <f t="shared" si="38"/>
        <v/>
      </c>
      <c r="CV93" s="3" t="str">
        <f t="shared" si="38"/>
        <v/>
      </c>
      <c r="CW93" s="3" t="str">
        <f t="shared" si="38"/>
        <v/>
      </c>
      <c r="CX93" s="3" t="str">
        <f t="shared" si="38"/>
        <v/>
      </c>
      <c r="CY93" s="3" t="str">
        <f t="shared" si="38"/>
        <v/>
      </c>
      <c r="CZ93" s="3" t="str">
        <f t="shared" si="38"/>
        <v/>
      </c>
      <c r="DA93" s="3" t="str">
        <f t="shared" si="38"/>
        <v/>
      </c>
      <c r="DB93" s="3" t="str">
        <f t="shared" si="38"/>
        <v/>
      </c>
      <c r="DC93" s="3" t="str">
        <f t="shared" si="38"/>
        <v/>
      </c>
      <c r="DD93" s="3" t="str">
        <f t="shared" si="38"/>
        <v/>
      </c>
      <c r="DE93" s="3" t="str">
        <f t="shared" si="38"/>
        <v/>
      </c>
      <c r="DF93" s="3" t="str">
        <f t="shared" si="38"/>
        <v/>
      </c>
    </row>
    <row r="94">
      <c r="A94" s="1" t="s">
        <v>1151</v>
      </c>
      <c r="B94" s="2">
        <v>87.0</v>
      </c>
      <c r="C94" s="3">
        <f t="shared" si="2"/>
        <v>17</v>
      </c>
      <c r="D94" s="3">
        <f t="shared" si="3"/>
        <v>2</v>
      </c>
      <c r="E94" s="3">
        <f>IFERROR(__xludf.DUMMYFUNCTION("SPLIT(A94,"" "")"),59.0)</f>
        <v>59</v>
      </c>
      <c r="F94" s="3">
        <f>IFERROR(__xludf.DUMMYFUNCTION("""COMPUTED_VALUE"""),45.0)</f>
        <v>45</v>
      </c>
      <c r="G94" s="3">
        <f>IFERROR(__xludf.DUMMYFUNCTION("""COMPUTED_VALUE"""),47.0)</f>
        <v>47</v>
      </c>
      <c r="H94" s="3">
        <f>IFERROR(__xludf.DUMMYFUNCTION("""COMPUTED_VALUE"""),52.0)</f>
        <v>52</v>
      </c>
      <c r="I94" s="3">
        <f>IFERROR(__xludf.DUMMYFUNCTION("""COMPUTED_VALUE"""),10.0)</f>
        <v>10</v>
      </c>
      <c r="K94" s="13"/>
    </row>
    <row r="95">
      <c r="A95" s="1" t="s">
        <v>1152</v>
      </c>
      <c r="B95" s="2">
        <v>88.0</v>
      </c>
      <c r="C95" s="3">
        <f t="shared" si="2"/>
        <v>17</v>
      </c>
      <c r="D95" s="3">
        <f t="shared" si="3"/>
        <v>3</v>
      </c>
      <c r="E95" s="3">
        <f>IFERROR(__xludf.DUMMYFUNCTION("SPLIT(A95,"" "")"),55.0)</f>
        <v>55</v>
      </c>
      <c r="F95" s="3">
        <f>IFERROR(__xludf.DUMMYFUNCTION("""COMPUTED_VALUE"""),95.0)</f>
        <v>95</v>
      </c>
      <c r="G95" s="3">
        <f>IFERROR(__xludf.DUMMYFUNCTION("""COMPUTED_VALUE"""),33.0)</f>
        <v>33</v>
      </c>
      <c r="H95" s="3">
        <f>IFERROR(__xludf.DUMMYFUNCTION("""COMPUTED_VALUE"""),9.0)</f>
        <v>9</v>
      </c>
      <c r="I95" s="3">
        <f>IFERROR(__xludf.DUMMYFUNCTION("""COMPUTED_VALUE"""),35.0)</f>
        <v>35</v>
      </c>
    </row>
    <row r="96">
      <c r="A96" s="1" t="s">
        <v>1153</v>
      </c>
      <c r="B96" s="2">
        <v>89.0</v>
      </c>
      <c r="C96" s="3">
        <f t="shared" si="2"/>
        <v>17</v>
      </c>
      <c r="D96" s="3">
        <f t="shared" si="3"/>
        <v>4</v>
      </c>
      <c r="E96" s="3">
        <f>IFERROR(__xludf.DUMMYFUNCTION("SPLIT(A96,"" "")"),13.0)</f>
        <v>13</v>
      </c>
      <c r="F96" s="3">
        <f>IFERROR(__xludf.DUMMYFUNCTION("""COMPUTED_VALUE"""),8.0)</f>
        <v>8</v>
      </c>
      <c r="G96" s="3">
        <f>IFERROR(__xludf.DUMMYFUNCTION("""COMPUTED_VALUE"""),89.0)</f>
        <v>89</v>
      </c>
      <c r="H96" s="3">
        <f>IFERROR(__xludf.DUMMYFUNCTION("""COMPUTED_VALUE"""),73.0)</f>
        <v>73</v>
      </c>
      <c r="I96" s="3">
        <f>IFERROR(__xludf.DUMMYFUNCTION("""COMPUTED_VALUE"""),12.0)</f>
        <v>12</v>
      </c>
    </row>
    <row r="97">
      <c r="A97" s="1" t="s">
        <v>1154</v>
      </c>
      <c r="B97" s="2">
        <v>90.0</v>
      </c>
      <c r="C97" s="3">
        <f t="shared" si="2"/>
        <v>18</v>
      </c>
      <c r="D97" s="3">
        <f t="shared" si="3"/>
        <v>0</v>
      </c>
      <c r="E97" s="3">
        <f>IFERROR(__xludf.DUMMYFUNCTION("SPLIT(A97,"" "")"),19.0)</f>
        <v>19</v>
      </c>
      <c r="F97" s="3">
        <f>IFERROR(__xludf.DUMMYFUNCTION("""COMPUTED_VALUE"""),58.0)</f>
        <v>58</v>
      </c>
      <c r="G97" s="3">
        <f>IFERROR(__xludf.DUMMYFUNCTION("""COMPUTED_VALUE"""),46.0)</f>
        <v>46</v>
      </c>
      <c r="H97" s="3">
        <f>IFERROR(__xludf.DUMMYFUNCTION("""COMPUTED_VALUE"""),56.0)</f>
        <v>56</v>
      </c>
      <c r="I97" s="3">
        <f>IFERROR(__xludf.DUMMYFUNCTION("""COMPUTED_VALUE"""),62.0)</f>
        <v>62</v>
      </c>
      <c r="K97" s="12" t="b">
        <f>BINGO(E97:I101,$K$6)</f>
        <v>0</v>
      </c>
      <c r="L97" s="12" t="b">
        <f t="shared" ref="L97:DF97" si="39">OR(K97, BINGO($E97:$I101,$K$6:L$6))</f>
        <v>0</v>
      </c>
      <c r="M97" s="12" t="b">
        <f t="shared" si="39"/>
        <v>0</v>
      </c>
      <c r="N97" s="12" t="b">
        <f t="shared" si="39"/>
        <v>0</v>
      </c>
      <c r="O97" s="12" t="b">
        <f t="shared" si="39"/>
        <v>0</v>
      </c>
      <c r="P97" s="12" t="b">
        <f t="shared" si="39"/>
        <v>0</v>
      </c>
      <c r="Q97" s="12" t="b">
        <f t="shared" si="39"/>
        <v>0</v>
      </c>
      <c r="R97" s="12" t="b">
        <f t="shared" si="39"/>
        <v>0</v>
      </c>
      <c r="S97" s="12" t="b">
        <f t="shared" si="39"/>
        <v>0</v>
      </c>
      <c r="T97" s="12" t="b">
        <f t="shared" si="39"/>
        <v>0</v>
      </c>
      <c r="U97" s="12" t="b">
        <f t="shared" si="39"/>
        <v>0</v>
      </c>
      <c r="V97" s="12" t="b">
        <f t="shared" si="39"/>
        <v>0</v>
      </c>
      <c r="W97" s="12" t="b">
        <f t="shared" si="39"/>
        <v>0</v>
      </c>
      <c r="X97" s="12" t="b">
        <f t="shared" si="39"/>
        <v>0</v>
      </c>
      <c r="Y97" s="12" t="b">
        <f t="shared" si="39"/>
        <v>0</v>
      </c>
      <c r="Z97" s="12" t="b">
        <f t="shared" si="39"/>
        <v>0</v>
      </c>
      <c r="AA97" s="12" t="b">
        <f t="shared" si="39"/>
        <v>0</v>
      </c>
      <c r="AB97" s="12" t="b">
        <f t="shared" si="39"/>
        <v>0</v>
      </c>
      <c r="AC97" s="12" t="b">
        <f t="shared" si="39"/>
        <v>0</v>
      </c>
      <c r="AD97" s="12" t="b">
        <f t="shared" si="39"/>
        <v>0</v>
      </c>
      <c r="AE97" s="12" t="b">
        <f t="shared" si="39"/>
        <v>0</v>
      </c>
      <c r="AF97" s="12" t="b">
        <f t="shared" si="39"/>
        <v>0</v>
      </c>
      <c r="AG97" s="12" t="b">
        <f t="shared" si="39"/>
        <v>0</v>
      </c>
      <c r="AH97" s="12" t="b">
        <f t="shared" si="39"/>
        <v>0</v>
      </c>
      <c r="AI97" s="12" t="b">
        <f t="shared" si="39"/>
        <v>0</v>
      </c>
      <c r="AJ97" s="12" t="b">
        <f t="shared" si="39"/>
        <v>0</v>
      </c>
      <c r="AK97" s="12" t="b">
        <f t="shared" si="39"/>
        <v>0</v>
      </c>
      <c r="AL97" s="12" t="b">
        <f t="shared" si="39"/>
        <v>0</v>
      </c>
      <c r="AM97" s="12" t="b">
        <f t="shared" si="39"/>
        <v>0</v>
      </c>
      <c r="AN97" s="12" t="b">
        <f t="shared" si="39"/>
        <v>0</v>
      </c>
      <c r="AO97" s="12" t="b">
        <f t="shared" si="39"/>
        <v>0</v>
      </c>
      <c r="AP97" s="12" t="b">
        <f t="shared" si="39"/>
        <v>0</v>
      </c>
      <c r="AQ97" s="12" t="b">
        <f t="shared" si="39"/>
        <v>0</v>
      </c>
      <c r="AR97" s="12" t="b">
        <f t="shared" si="39"/>
        <v>0</v>
      </c>
      <c r="AS97" s="12" t="b">
        <f t="shared" si="39"/>
        <v>0</v>
      </c>
      <c r="AT97" s="12" t="b">
        <f t="shared" si="39"/>
        <v>0</v>
      </c>
      <c r="AU97" s="12" t="b">
        <f t="shared" si="39"/>
        <v>0</v>
      </c>
      <c r="AV97" s="12" t="b">
        <f t="shared" si="39"/>
        <v>0</v>
      </c>
      <c r="AW97" s="12" t="b">
        <f t="shared" si="39"/>
        <v>0</v>
      </c>
      <c r="AX97" s="12" t="b">
        <f t="shared" si="39"/>
        <v>0</v>
      </c>
      <c r="AY97" s="12" t="b">
        <f t="shared" si="39"/>
        <v>0</v>
      </c>
      <c r="AZ97" s="12" t="b">
        <f t="shared" si="39"/>
        <v>0</v>
      </c>
      <c r="BA97" s="12" t="b">
        <f t="shared" si="39"/>
        <v>0</v>
      </c>
      <c r="BB97" s="12" t="b">
        <f t="shared" si="39"/>
        <v>0</v>
      </c>
      <c r="BC97" s="12" t="b">
        <f t="shared" si="39"/>
        <v>0</v>
      </c>
      <c r="BD97" s="12" t="b">
        <f t="shared" si="39"/>
        <v>0</v>
      </c>
      <c r="BE97" s="12" t="b">
        <f t="shared" si="39"/>
        <v>0</v>
      </c>
      <c r="BF97" s="12" t="b">
        <f t="shared" si="39"/>
        <v>0</v>
      </c>
      <c r="BG97" s="12" t="b">
        <f t="shared" si="39"/>
        <v>0</v>
      </c>
      <c r="BH97" s="12" t="b">
        <f t="shared" si="39"/>
        <v>0</v>
      </c>
      <c r="BI97" s="12" t="b">
        <f t="shared" si="39"/>
        <v>0</v>
      </c>
      <c r="BJ97" s="12" t="b">
        <f t="shared" si="39"/>
        <v>0</v>
      </c>
      <c r="BK97" s="12" t="b">
        <f t="shared" si="39"/>
        <v>0</v>
      </c>
      <c r="BL97" s="12" t="b">
        <f t="shared" si="39"/>
        <v>0</v>
      </c>
      <c r="BM97" s="12" t="b">
        <f t="shared" si="39"/>
        <v>0</v>
      </c>
      <c r="BN97" s="12" t="b">
        <f t="shared" si="39"/>
        <v>0</v>
      </c>
      <c r="BO97" s="12" t="b">
        <f t="shared" si="39"/>
        <v>0</v>
      </c>
      <c r="BP97" s="12" t="b">
        <f t="shared" si="39"/>
        <v>0</v>
      </c>
      <c r="BQ97" s="12" t="b">
        <f t="shared" si="39"/>
        <v>0</v>
      </c>
      <c r="BR97" s="12" t="b">
        <f t="shared" si="39"/>
        <v>0</v>
      </c>
      <c r="BS97" s="12" t="b">
        <f t="shared" si="39"/>
        <v>0</v>
      </c>
      <c r="BT97" s="12" t="b">
        <f t="shared" si="39"/>
        <v>0</v>
      </c>
      <c r="BU97" s="12" t="b">
        <f t="shared" si="39"/>
        <v>0</v>
      </c>
      <c r="BV97" s="12" t="b">
        <f t="shared" si="39"/>
        <v>0</v>
      </c>
      <c r="BW97" s="12" t="b">
        <f t="shared" si="39"/>
        <v>0</v>
      </c>
      <c r="BX97" s="12" t="b">
        <f t="shared" si="39"/>
        <v>0</v>
      </c>
      <c r="BY97" s="12" t="b">
        <f t="shared" si="39"/>
        <v>0</v>
      </c>
      <c r="BZ97" s="12" t="b">
        <f t="shared" si="39"/>
        <v>0</v>
      </c>
      <c r="CA97" s="12" t="b">
        <f t="shared" si="39"/>
        <v>0</v>
      </c>
      <c r="CB97" s="12" t="b">
        <f t="shared" si="39"/>
        <v>1</v>
      </c>
      <c r="CC97" s="12" t="b">
        <f t="shared" si="39"/>
        <v>1</v>
      </c>
      <c r="CD97" s="12" t="b">
        <f t="shared" si="39"/>
        <v>1</v>
      </c>
      <c r="CE97" s="12" t="b">
        <f t="shared" si="39"/>
        <v>1</v>
      </c>
      <c r="CF97" s="12" t="b">
        <f t="shared" si="39"/>
        <v>1</v>
      </c>
      <c r="CG97" s="12" t="b">
        <f t="shared" si="39"/>
        <v>1</v>
      </c>
      <c r="CH97" s="12" t="b">
        <f t="shared" si="39"/>
        <v>1</v>
      </c>
      <c r="CI97" s="12" t="b">
        <f t="shared" si="39"/>
        <v>1</v>
      </c>
      <c r="CJ97" s="12" t="b">
        <f t="shared" si="39"/>
        <v>1</v>
      </c>
      <c r="CK97" s="12" t="b">
        <f t="shared" si="39"/>
        <v>1</v>
      </c>
      <c r="CL97" s="12" t="b">
        <f t="shared" si="39"/>
        <v>1</v>
      </c>
      <c r="CM97" s="12" t="b">
        <f t="shared" si="39"/>
        <v>1</v>
      </c>
      <c r="CN97" s="12" t="b">
        <f t="shared" si="39"/>
        <v>1</v>
      </c>
      <c r="CO97" s="12" t="b">
        <f t="shared" si="39"/>
        <v>1</v>
      </c>
      <c r="CP97" s="12" t="b">
        <f t="shared" si="39"/>
        <v>1</v>
      </c>
      <c r="CQ97" s="12" t="b">
        <f t="shared" si="39"/>
        <v>1</v>
      </c>
      <c r="CR97" s="12" t="b">
        <f t="shared" si="39"/>
        <v>1</v>
      </c>
      <c r="CS97" s="12" t="b">
        <f t="shared" si="39"/>
        <v>1</v>
      </c>
      <c r="CT97" s="12" t="b">
        <f t="shared" si="39"/>
        <v>1</v>
      </c>
      <c r="CU97" s="12" t="b">
        <f t="shared" si="39"/>
        <v>1</v>
      </c>
      <c r="CV97" s="12" t="b">
        <f t="shared" si="39"/>
        <v>1</v>
      </c>
      <c r="CW97" s="12" t="b">
        <f t="shared" si="39"/>
        <v>1</v>
      </c>
      <c r="CX97" s="12" t="b">
        <f t="shared" si="39"/>
        <v>1</v>
      </c>
      <c r="CY97" s="12" t="b">
        <f t="shared" si="39"/>
        <v>1</v>
      </c>
      <c r="CZ97" s="12" t="b">
        <f t="shared" si="39"/>
        <v>1</v>
      </c>
      <c r="DA97" s="12" t="b">
        <f t="shared" si="39"/>
        <v>1</v>
      </c>
      <c r="DB97" s="12" t="b">
        <f t="shared" si="39"/>
        <v>1</v>
      </c>
      <c r="DC97" s="12" t="b">
        <f t="shared" si="39"/>
        <v>1</v>
      </c>
      <c r="DD97" s="12" t="b">
        <f t="shared" si="39"/>
        <v>1</v>
      </c>
      <c r="DE97" s="12" t="b">
        <f t="shared" si="39"/>
        <v>1</v>
      </c>
      <c r="DF97" s="12" t="b">
        <f t="shared" si="39"/>
        <v>1</v>
      </c>
    </row>
    <row r="98">
      <c r="A98" s="1" t="s">
        <v>1155</v>
      </c>
      <c r="B98" s="2">
        <v>91.0</v>
      </c>
      <c r="C98" s="3">
        <f t="shared" si="2"/>
        <v>18</v>
      </c>
      <c r="D98" s="3">
        <f t="shared" si="3"/>
        <v>1</v>
      </c>
      <c r="E98" s="3">
        <f>IFERROR(__xludf.DUMMYFUNCTION("SPLIT(A98,"" "")"),11.0)</f>
        <v>11</v>
      </c>
      <c r="F98" s="3">
        <f>IFERROR(__xludf.DUMMYFUNCTION("""COMPUTED_VALUE"""),72.0)</f>
        <v>72</v>
      </c>
      <c r="G98" s="3">
        <f>IFERROR(__xludf.DUMMYFUNCTION("""COMPUTED_VALUE"""),82.0)</f>
        <v>82</v>
      </c>
      <c r="H98" s="3">
        <f>IFERROR(__xludf.DUMMYFUNCTION("""COMPUTED_VALUE"""),0.0)</f>
        <v>0</v>
      </c>
      <c r="I98" s="3">
        <f>IFERROR(__xludf.DUMMYFUNCTION("""COMPUTED_VALUE"""),12.0)</f>
        <v>12</v>
      </c>
      <c r="K98" s="3" t="str">
        <f>IF(K97,SUMOFUNMARKED(E97:I101,$K$6)*LASTCALLED($K$6),)</f>
        <v/>
      </c>
      <c r="L98" s="3" t="str">
        <f t="shared" ref="L98:DF98" si="40">IF(AND(L97,NOT(K97)),SUMOFUNMARKED($E97:$I101,$K$6:L$6)*LASTCALLED($K$6:L$6),)</f>
        <v/>
      </c>
      <c r="M98" s="3" t="str">
        <f t="shared" si="40"/>
        <v/>
      </c>
      <c r="N98" s="3" t="str">
        <f t="shared" si="40"/>
        <v/>
      </c>
      <c r="O98" s="3" t="str">
        <f t="shared" si="40"/>
        <v/>
      </c>
      <c r="P98" s="3" t="str">
        <f t="shared" si="40"/>
        <v/>
      </c>
      <c r="Q98" s="3" t="str">
        <f t="shared" si="40"/>
        <v/>
      </c>
      <c r="R98" s="3" t="str">
        <f t="shared" si="40"/>
        <v/>
      </c>
      <c r="S98" s="3" t="str">
        <f t="shared" si="40"/>
        <v/>
      </c>
      <c r="T98" s="3" t="str">
        <f t="shared" si="40"/>
        <v/>
      </c>
      <c r="U98" s="3" t="str">
        <f t="shared" si="40"/>
        <v/>
      </c>
      <c r="V98" s="3" t="str">
        <f t="shared" si="40"/>
        <v/>
      </c>
      <c r="W98" s="3" t="str">
        <f t="shared" si="40"/>
        <v/>
      </c>
      <c r="X98" s="3" t="str">
        <f t="shared" si="40"/>
        <v/>
      </c>
      <c r="Y98" s="3" t="str">
        <f t="shared" si="40"/>
        <v/>
      </c>
      <c r="Z98" s="3" t="str">
        <f t="shared" si="40"/>
        <v/>
      </c>
      <c r="AA98" s="3" t="str">
        <f t="shared" si="40"/>
        <v/>
      </c>
      <c r="AB98" s="3" t="str">
        <f t="shared" si="40"/>
        <v/>
      </c>
      <c r="AC98" s="3" t="str">
        <f t="shared" si="40"/>
        <v/>
      </c>
      <c r="AD98" s="3" t="str">
        <f t="shared" si="40"/>
        <v/>
      </c>
      <c r="AE98" s="3" t="str">
        <f t="shared" si="40"/>
        <v/>
      </c>
      <c r="AF98" s="3" t="str">
        <f t="shared" si="40"/>
        <v/>
      </c>
      <c r="AG98" s="3" t="str">
        <f t="shared" si="40"/>
        <v/>
      </c>
      <c r="AH98" s="3" t="str">
        <f t="shared" si="40"/>
        <v/>
      </c>
      <c r="AI98" s="3" t="str">
        <f t="shared" si="40"/>
        <v/>
      </c>
      <c r="AJ98" s="3" t="str">
        <f t="shared" si="40"/>
        <v/>
      </c>
      <c r="AK98" s="3" t="str">
        <f t="shared" si="40"/>
        <v/>
      </c>
      <c r="AL98" s="3" t="str">
        <f t="shared" si="40"/>
        <v/>
      </c>
      <c r="AM98" s="3" t="str">
        <f t="shared" si="40"/>
        <v/>
      </c>
      <c r="AN98" s="3" t="str">
        <f t="shared" si="40"/>
        <v/>
      </c>
      <c r="AO98" s="3" t="str">
        <f t="shared" si="40"/>
        <v/>
      </c>
      <c r="AP98" s="3" t="str">
        <f t="shared" si="40"/>
        <v/>
      </c>
      <c r="AQ98" s="3" t="str">
        <f t="shared" si="40"/>
        <v/>
      </c>
      <c r="AR98" s="3" t="str">
        <f t="shared" si="40"/>
        <v/>
      </c>
      <c r="AS98" s="3" t="str">
        <f t="shared" si="40"/>
        <v/>
      </c>
      <c r="AT98" s="3" t="str">
        <f t="shared" si="40"/>
        <v/>
      </c>
      <c r="AU98" s="3" t="str">
        <f t="shared" si="40"/>
        <v/>
      </c>
      <c r="AV98" s="3" t="str">
        <f t="shared" si="40"/>
        <v/>
      </c>
      <c r="AW98" s="3" t="str">
        <f t="shared" si="40"/>
        <v/>
      </c>
      <c r="AX98" s="3" t="str">
        <f t="shared" si="40"/>
        <v/>
      </c>
      <c r="AY98" s="3" t="str">
        <f t="shared" si="40"/>
        <v/>
      </c>
      <c r="AZ98" s="3" t="str">
        <f t="shared" si="40"/>
        <v/>
      </c>
      <c r="BA98" s="3" t="str">
        <f t="shared" si="40"/>
        <v/>
      </c>
      <c r="BB98" s="3" t="str">
        <f t="shared" si="40"/>
        <v/>
      </c>
      <c r="BC98" s="3" t="str">
        <f t="shared" si="40"/>
        <v/>
      </c>
      <c r="BD98" s="3" t="str">
        <f t="shared" si="40"/>
        <v/>
      </c>
      <c r="BE98" s="3" t="str">
        <f t="shared" si="40"/>
        <v/>
      </c>
      <c r="BF98" s="3" t="str">
        <f t="shared" si="40"/>
        <v/>
      </c>
      <c r="BG98" s="3" t="str">
        <f t="shared" si="40"/>
        <v/>
      </c>
      <c r="BH98" s="3" t="str">
        <f t="shared" si="40"/>
        <v/>
      </c>
      <c r="BI98" s="3" t="str">
        <f t="shared" si="40"/>
        <v/>
      </c>
      <c r="BJ98" s="3" t="str">
        <f t="shared" si="40"/>
        <v/>
      </c>
      <c r="BK98" s="3" t="str">
        <f t="shared" si="40"/>
        <v/>
      </c>
      <c r="BL98" s="3" t="str">
        <f t="shared" si="40"/>
        <v/>
      </c>
      <c r="BM98" s="3" t="str">
        <f t="shared" si="40"/>
        <v/>
      </c>
      <c r="BN98" s="3" t="str">
        <f t="shared" si="40"/>
        <v/>
      </c>
      <c r="BO98" s="3" t="str">
        <f t="shared" si="40"/>
        <v/>
      </c>
      <c r="BP98" s="3" t="str">
        <f t="shared" si="40"/>
        <v/>
      </c>
      <c r="BQ98" s="3" t="str">
        <f t="shared" si="40"/>
        <v/>
      </c>
      <c r="BR98" s="3" t="str">
        <f t="shared" si="40"/>
        <v/>
      </c>
      <c r="BS98" s="3" t="str">
        <f t="shared" si="40"/>
        <v/>
      </c>
      <c r="BT98" s="3" t="str">
        <f t="shared" si="40"/>
        <v/>
      </c>
      <c r="BU98" s="3" t="str">
        <f t="shared" si="40"/>
        <v/>
      </c>
      <c r="BV98" s="3" t="str">
        <f t="shared" si="40"/>
        <v/>
      </c>
      <c r="BW98" s="3" t="str">
        <f t="shared" si="40"/>
        <v/>
      </c>
      <c r="BX98" s="3" t="str">
        <f t="shared" si="40"/>
        <v/>
      </c>
      <c r="BY98" s="3" t="str">
        <f t="shared" si="40"/>
        <v/>
      </c>
      <c r="BZ98" s="3" t="str">
        <f t="shared" si="40"/>
        <v/>
      </c>
      <c r="CA98" s="3" t="str">
        <f t="shared" si="40"/>
        <v/>
      </c>
      <c r="CB98" s="3">
        <f t="shared" si="40"/>
        <v>21700</v>
      </c>
      <c r="CC98" s="3" t="str">
        <f t="shared" si="40"/>
        <v/>
      </c>
      <c r="CD98" s="3" t="str">
        <f t="shared" si="40"/>
        <v/>
      </c>
      <c r="CE98" s="3" t="str">
        <f t="shared" si="40"/>
        <v/>
      </c>
      <c r="CF98" s="3" t="str">
        <f t="shared" si="40"/>
        <v/>
      </c>
      <c r="CG98" s="3" t="str">
        <f t="shared" si="40"/>
        <v/>
      </c>
      <c r="CH98" s="3" t="str">
        <f t="shared" si="40"/>
        <v/>
      </c>
      <c r="CI98" s="3" t="str">
        <f t="shared" si="40"/>
        <v/>
      </c>
      <c r="CJ98" s="3" t="str">
        <f t="shared" si="40"/>
        <v/>
      </c>
      <c r="CK98" s="3" t="str">
        <f t="shared" si="40"/>
        <v/>
      </c>
      <c r="CL98" s="3" t="str">
        <f t="shared" si="40"/>
        <v/>
      </c>
      <c r="CM98" s="3" t="str">
        <f t="shared" si="40"/>
        <v/>
      </c>
      <c r="CN98" s="3" t="str">
        <f t="shared" si="40"/>
        <v/>
      </c>
      <c r="CO98" s="3" t="str">
        <f t="shared" si="40"/>
        <v/>
      </c>
      <c r="CP98" s="3" t="str">
        <f t="shared" si="40"/>
        <v/>
      </c>
      <c r="CQ98" s="3" t="str">
        <f t="shared" si="40"/>
        <v/>
      </c>
      <c r="CR98" s="3" t="str">
        <f t="shared" si="40"/>
        <v/>
      </c>
      <c r="CS98" s="3" t="str">
        <f t="shared" si="40"/>
        <v/>
      </c>
      <c r="CT98" s="3" t="str">
        <f t="shared" si="40"/>
        <v/>
      </c>
      <c r="CU98" s="3" t="str">
        <f t="shared" si="40"/>
        <v/>
      </c>
      <c r="CV98" s="3" t="str">
        <f t="shared" si="40"/>
        <v/>
      </c>
      <c r="CW98" s="3" t="str">
        <f t="shared" si="40"/>
        <v/>
      </c>
      <c r="CX98" s="3" t="str">
        <f t="shared" si="40"/>
        <v/>
      </c>
      <c r="CY98" s="3" t="str">
        <f t="shared" si="40"/>
        <v/>
      </c>
      <c r="CZ98" s="3" t="str">
        <f t="shared" si="40"/>
        <v/>
      </c>
      <c r="DA98" s="3" t="str">
        <f t="shared" si="40"/>
        <v/>
      </c>
      <c r="DB98" s="3" t="str">
        <f t="shared" si="40"/>
        <v/>
      </c>
      <c r="DC98" s="3" t="str">
        <f t="shared" si="40"/>
        <v/>
      </c>
      <c r="DD98" s="3" t="str">
        <f t="shared" si="40"/>
        <v/>
      </c>
      <c r="DE98" s="3" t="str">
        <f t="shared" si="40"/>
        <v/>
      </c>
      <c r="DF98" s="3" t="str">
        <f t="shared" si="40"/>
        <v/>
      </c>
    </row>
    <row r="99">
      <c r="A99" s="1" t="s">
        <v>1156</v>
      </c>
      <c r="B99" s="2">
        <v>92.0</v>
      </c>
      <c r="C99" s="3">
        <f t="shared" si="2"/>
        <v>18</v>
      </c>
      <c r="D99" s="3">
        <f t="shared" si="3"/>
        <v>2</v>
      </c>
      <c r="E99" s="3">
        <f>IFERROR(__xludf.DUMMYFUNCTION("SPLIT(A99,"" "")"),92.0)</f>
        <v>92</v>
      </c>
      <c r="F99" s="3">
        <f>IFERROR(__xludf.DUMMYFUNCTION("""COMPUTED_VALUE"""),9.0)</f>
        <v>9</v>
      </c>
      <c r="G99" s="3">
        <f>IFERROR(__xludf.DUMMYFUNCTION("""COMPUTED_VALUE"""),70.0)</f>
        <v>70</v>
      </c>
      <c r="H99" s="3">
        <f>IFERROR(__xludf.DUMMYFUNCTION("""COMPUTED_VALUE"""),18.0)</f>
        <v>18</v>
      </c>
      <c r="I99" s="3">
        <f>IFERROR(__xludf.DUMMYFUNCTION("""COMPUTED_VALUE"""),65.0)</f>
        <v>65</v>
      </c>
      <c r="K99" s="13"/>
    </row>
    <row r="100">
      <c r="A100" s="1" t="s">
        <v>1157</v>
      </c>
      <c r="B100" s="2">
        <v>93.0</v>
      </c>
      <c r="C100" s="3">
        <f t="shared" si="2"/>
        <v>18</v>
      </c>
      <c r="D100" s="3">
        <f t="shared" si="3"/>
        <v>3</v>
      </c>
      <c r="E100" s="3">
        <f>IFERROR(__xludf.DUMMYFUNCTION("SPLIT(A100,"" "")"),35.0)</f>
        <v>35</v>
      </c>
      <c r="F100" s="3">
        <f>IFERROR(__xludf.DUMMYFUNCTION("""COMPUTED_VALUE"""),61.0)</f>
        <v>61</v>
      </c>
      <c r="G100" s="3">
        <f>IFERROR(__xludf.DUMMYFUNCTION("""COMPUTED_VALUE"""),79.0)</f>
        <v>79</v>
      </c>
      <c r="H100" s="3">
        <f>IFERROR(__xludf.DUMMYFUNCTION("""COMPUTED_VALUE"""),87.0)</f>
        <v>87</v>
      </c>
      <c r="I100" s="3">
        <f>IFERROR(__xludf.DUMMYFUNCTION("""COMPUTED_VALUE"""),36.0)</f>
        <v>36</v>
      </c>
    </row>
    <row r="101">
      <c r="A101" s="1" t="s">
        <v>1158</v>
      </c>
      <c r="B101" s="2">
        <v>94.0</v>
      </c>
      <c r="C101" s="3">
        <f t="shared" si="2"/>
        <v>18</v>
      </c>
      <c r="D101" s="3">
        <f t="shared" si="3"/>
        <v>4</v>
      </c>
      <c r="E101" s="3">
        <f>IFERROR(__xludf.DUMMYFUNCTION("SPLIT(A101,"" "")"),1.0)</f>
        <v>1</v>
      </c>
      <c r="F101" s="3">
        <f>IFERROR(__xludf.DUMMYFUNCTION("""COMPUTED_VALUE"""),27.0)</f>
        <v>27</v>
      </c>
      <c r="G101" s="3">
        <f>IFERROR(__xludf.DUMMYFUNCTION("""COMPUTED_VALUE"""),22.0)</f>
        <v>22</v>
      </c>
      <c r="H101" s="3">
        <f>IFERROR(__xludf.DUMMYFUNCTION("""COMPUTED_VALUE"""),8.0)</f>
        <v>8</v>
      </c>
      <c r="I101" s="3">
        <f>IFERROR(__xludf.DUMMYFUNCTION("""COMPUTED_VALUE"""),74.0)</f>
        <v>74</v>
      </c>
    </row>
    <row r="102">
      <c r="A102" s="1" t="s">
        <v>1159</v>
      </c>
      <c r="B102" s="2">
        <v>95.0</v>
      </c>
      <c r="C102" s="3">
        <f t="shared" si="2"/>
        <v>19</v>
      </c>
      <c r="D102" s="3">
        <f t="shared" si="3"/>
        <v>0</v>
      </c>
      <c r="E102" s="3">
        <f>IFERROR(__xludf.DUMMYFUNCTION("SPLIT(A102,"" "")"),60.0)</f>
        <v>60</v>
      </c>
      <c r="F102" s="3">
        <f>IFERROR(__xludf.DUMMYFUNCTION("""COMPUTED_VALUE"""),92.0)</f>
        <v>92</v>
      </c>
      <c r="G102" s="3">
        <f>IFERROR(__xludf.DUMMYFUNCTION("""COMPUTED_VALUE"""),94.0)</f>
        <v>94</v>
      </c>
      <c r="H102" s="3">
        <f>IFERROR(__xludf.DUMMYFUNCTION("""COMPUTED_VALUE"""),2.0)</f>
        <v>2</v>
      </c>
      <c r="I102" s="3">
        <f>IFERROR(__xludf.DUMMYFUNCTION("""COMPUTED_VALUE"""),84.0)</f>
        <v>84</v>
      </c>
      <c r="K102" s="12" t="b">
        <f>BINGO(E102:I106,$K$6)</f>
        <v>0</v>
      </c>
      <c r="L102" s="12" t="b">
        <f t="shared" ref="L102:DF102" si="41">OR(K102, BINGO($E102:$I106,$K$6:L$6))</f>
        <v>0</v>
      </c>
      <c r="M102" s="12" t="b">
        <f t="shared" si="41"/>
        <v>0</v>
      </c>
      <c r="N102" s="12" t="b">
        <f t="shared" si="41"/>
        <v>0</v>
      </c>
      <c r="O102" s="12" t="b">
        <f t="shared" si="41"/>
        <v>0</v>
      </c>
      <c r="P102" s="12" t="b">
        <f t="shared" si="41"/>
        <v>0</v>
      </c>
      <c r="Q102" s="12" t="b">
        <f t="shared" si="41"/>
        <v>0</v>
      </c>
      <c r="R102" s="12" t="b">
        <f t="shared" si="41"/>
        <v>0</v>
      </c>
      <c r="S102" s="12" t="b">
        <f t="shared" si="41"/>
        <v>0</v>
      </c>
      <c r="T102" s="12" t="b">
        <f t="shared" si="41"/>
        <v>0</v>
      </c>
      <c r="U102" s="12" t="b">
        <f t="shared" si="41"/>
        <v>0</v>
      </c>
      <c r="V102" s="12" t="b">
        <f t="shared" si="41"/>
        <v>0</v>
      </c>
      <c r="W102" s="12" t="b">
        <f t="shared" si="41"/>
        <v>0</v>
      </c>
      <c r="X102" s="12" t="b">
        <f t="shared" si="41"/>
        <v>0</v>
      </c>
      <c r="Y102" s="12" t="b">
        <f t="shared" si="41"/>
        <v>0</v>
      </c>
      <c r="Z102" s="12" t="b">
        <f t="shared" si="41"/>
        <v>0</v>
      </c>
      <c r="AA102" s="12" t="b">
        <f t="shared" si="41"/>
        <v>0</v>
      </c>
      <c r="AB102" s="12" t="b">
        <f t="shared" si="41"/>
        <v>0</v>
      </c>
      <c r="AC102" s="12" t="b">
        <f t="shared" si="41"/>
        <v>0</v>
      </c>
      <c r="AD102" s="12" t="b">
        <f t="shared" si="41"/>
        <v>0</v>
      </c>
      <c r="AE102" s="12" t="b">
        <f t="shared" si="41"/>
        <v>0</v>
      </c>
      <c r="AF102" s="12" t="b">
        <f t="shared" si="41"/>
        <v>0</v>
      </c>
      <c r="AG102" s="12" t="b">
        <f t="shared" si="41"/>
        <v>0</v>
      </c>
      <c r="AH102" s="12" t="b">
        <f t="shared" si="41"/>
        <v>0</v>
      </c>
      <c r="AI102" s="12" t="b">
        <f t="shared" si="41"/>
        <v>0</v>
      </c>
      <c r="AJ102" s="12" t="b">
        <f t="shared" si="41"/>
        <v>0</v>
      </c>
      <c r="AK102" s="12" t="b">
        <f t="shared" si="41"/>
        <v>0</v>
      </c>
      <c r="AL102" s="12" t="b">
        <f t="shared" si="41"/>
        <v>0</v>
      </c>
      <c r="AM102" s="12" t="b">
        <f t="shared" si="41"/>
        <v>0</v>
      </c>
      <c r="AN102" s="12" t="b">
        <f t="shared" si="41"/>
        <v>0</v>
      </c>
      <c r="AO102" s="12" t="b">
        <f t="shared" si="41"/>
        <v>0</v>
      </c>
      <c r="AP102" s="12" t="b">
        <f t="shared" si="41"/>
        <v>0</v>
      </c>
      <c r="AQ102" s="12" t="b">
        <f t="shared" si="41"/>
        <v>0</v>
      </c>
      <c r="AR102" s="12" t="b">
        <f t="shared" si="41"/>
        <v>0</v>
      </c>
      <c r="AS102" s="12" t="b">
        <f t="shared" si="41"/>
        <v>0</v>
      </c>
      <c r="AT102" s="12" t="b">
        <f t="shared" si="41"/>
        <v>0</v>
      </c>
      <c r="AU102" s="12" t="b">
        <f t="shared" si="41"/>
        <v>0</v>
      </c>
      <c r="AV102" s="12" t="b">
        <f t="shared" si="41"/>
        <v>0</v>
      </c>
      <c r="AW102" s="12" t="b">
        <f t="shared" si="41"/>
        <v>0</v>
      </c>
      <c r="AX102" s="12" t="b">
        <f t="shared" si="41"/>
        <v>0</v>
      </c>
      <c r="AY102" s="12" t="b">
        <f t="shared" si="41"/>
        <v>0</v>
      </c>
      <c r="AZ102" s="12" t="b">
        <f t="shared" si="41"/>
        <v>0</v>
      </c>
      <c r="BA102" s="12" t="b">
        <f t="shared" si="41"/>
        <v>0</v>
      </c>
      <c r="BB102" s="12" t="b">
        <f t="shared" si="41"/>
        <v>0</v>
      </c>
      <c r="BC102" s="12" t="b">
        <f t="shared" si="41"/>
        <v>0</v>
      </c>
      <c r="BD102" s="12" t="b">
        <f t="shared" si="41"/>
        <v>0</v>
      </c>
      <c r="BE102" s="12" t="b">
        <f t="shared" si="41"/>
        <v>0</v>
      </c>
      <c r="BF102" s="12" t="b">
        <f t="shared" si="41"/>
        <v>0</v>
      </c>
      <c r="BG102" s="12" t="b">
        <f t="shared" si="41"/>
        <v>0</v>
      </c>
      <c r="BH102" s="12" t="b">
        <f t="shared" si="41"/>
        <v>0</v>
      </c>
      <c r="BI102" s="12" t="b">
        <f t="shared" si="41"/>
        <v>0</v>
      </c>
      <c r="BJ102" s="12" t="b">
        <f t="shared" si="41"/>
        <v>0</v>
      </c>
      <c r="BK102" s="12" t="b">
        <f t="shared" si="41"/>
        <v>0</v>
      </c>
      <c r="BL102" s="12" t="b">
        <f t="shared" si="41"/>
        <v>0</v>
      </c>
      <c r="BM102" s="12" t="b">
        <f t="shared" si="41"/>
        <v>0</v>
      </c>
      <c r="BN102" s="12" t="b">
        <f t="shared" si="41"/>
        <v>0</v>
      </c>
      <c r="BO102" s="12" t="b">
        <f t="shared" si="41"/>
        <v>0</v>
      </c>
      <c r="BP102" s="12" t="b">
        <f t="shared" si="41"/>
        <v>0</v>
      </c>
      <c r="BQ102" s="12" t="b">
        <f t="shared" si="41"/>
        <v>0</v>
      </c>
      <c r="BR102" s="12" t="b">
        <f t="shared" si="41"/>
        <v>0</v>
      </c>
      <c r="BS102" s="12" t="b">
        <f t="shared" si="41"/>
        <v>0</v>
      </c>
      <c r="BT102" s="12" t="b">
        <f t="shared" si="41"/>
        <v>1</v>
      </c>
      <c r="BU102" s="12" t="b">
        <f t="shared" si="41"/>
        <v>1</v>
      </c>
      <c r="BV102" s="12" t="b">
        <f t="shared" si="41"/>
        <v>1</v>
      </c>
      <c r="BW102" s="12" t="b">
        <f t="shared" si="41"/>
        <v>1</v>
      </c>
      <c r="BX102" s="12" t="b">
        <f t="shared" si="41"/>
        <v>1</v>
      </c>
      <c r="BY102" s="12" t="b">
        <f t="shared" si="41"/>
        <v>1</v>
      </c>
      <c r="BZ102" s="12" t="b">
        <f t="shared" si="41"/>
        <v>1</v>
      </c>
      <c r="CA102" s="12" t="b">
        <f t="shared" si="41"/>
        <v>1</v>
      </c>
      <c r="CB102" s="12" t="b">
        <f t="shared" si="41"/>
        <v>1</v>
      </c>
      <c r="CC102" s="12" t="b">
        <f t="shared" si="41"/>
        <v>1</v>
      </c>
      <c r="CD102" s="12" t="b">
        <f t="shared" si="41"/>
        <v>1</v>
      </c>
      <c r="CE102" s="12" t="b">
        <f t="shared" si="41"/>
        <v>1</v>
      </c>
      <c r="CF102" s="12" t="b">
        <f t="shared" si="41"/>
        <v>1</v>
      </c>
      <c r="CG102" s="12" t="b">
        <f t="shared" si="41"/>
        <v>1</v>
      </c>
      <c r="CH102" s="12" t="b">
        <f t="shared" si="41"/>
        <v>1</v>
      </c>
      <c r="CI102" s="12" t="b">
        <f t="shared" si="41"/>
        <v>1</v>
      </c>
      <c r="CJ102" s="12" t="b">
        <f t="shared" si="41"/>
        <v>1</v>
      </c>
      <c r="CK102" s="12" t="b">
        <f t="shared" si="41"/>
        <v>1</v>
      </c>
      <c r="CL102" s="12" t="b">
        <f t="shared" si="41"/>
        <v>1</v>
      </c>
      <c r="CM102" s="12" t="b">
        <f t="shared" si="41"/>
        <v>1</v>
      </c>
      <c r="CN102" s="12" t="b">
        <f t="shared" si="41"/>
        <v>1</v>
      </c>
      <c r="CO102" s="12" t="b">
        <f t="shared" si="41"/>
        <v>1</v>
      </c>
      <c r="CP102" s="12" t="b">
        <f t="shared" si="41"/>
        <v>1</v>
      </c>
      <c r="CQ102" s="12" t="b">
        <f t="shared" si="41"/>
        <v>1</v>
      </c>
      <c r="CR102" s="12" t="b">
        <f t="shared" si="41"/>
        <v>1</v>
      </c>
      <c r="CS102" s="12" t="b">
        <f t="shared" si="41"/>
        <v>1</v>
      </c>
      <c r="CT102" s="12" t="b">
        <f t="shared" si="41"/>
        <v>1</v>
      </c>
      <c r="CU102" s="12" t="b">
        <f t="shared" si="41"/>
        <v>1</v>
      </c>
      <c r="CV102" s="12" t="b">
        <f t="shared" si="41"/>
        <v>1</v>
      </c>
      <c r="CW102" s="12" t="b">
        <f t="shared" si="41"/>
        <v>1</v>
      </c>
      <c r="CX102" s="12" t="b">
        <f t="shared" si="41"/>
        <v>1</v>
      </c>
      <c r="CY102" s="12" t="b">
        <f t="shared" si="41"/>
        <v>1</v>
      </c>
      <c r="CZ102" s="12" t="b">
        <f t="shared" si="41"/>
        <v>1</v>
      </c>
      <c r="DA102" s="12" t="b">
        <f t="shared" si="41"/>
        <v>1</v>
      </c>
      <c r="DB102" s="12" t="b">
        <f t="shared" si="41"/>
        <v>1</v>
      </c>
      <c r="DC102" s="12" t="b">
        <f t="shared" si="41"/>
        <v>1</v>
      </c>
      <c r="DD102" s="12" t="b">
        <f t="shared" si="41"/>
        <v>1</v>
      </c>
      <c r="DE102" s="12" t="b">
        <f t="shared" si="41"/>
        <v>1</v>
      </c>
      <c r="DF102" s="12" t="b">
        <f t="shared" si="41"/>
        <v>1</v>
      </c>
    </row>
    <row r="103">
      <c r="A103" s="1" t="s">
        <v>1160</v>
      </c>
      <c r="B103" s="2">
        <v>96.0</v>
      </c>
      <c r="C103" s="3">
        <f t="shared" si="2"/>
        <v>19</v>
      </c>
      <c r="D103" s="3">
        <f t="shared" si="3"/>
        <v>1</v>
      </c>
      <c r="E103" s="3">
        <f>IFERROR(__xludf.DUMMYFUNCTION("SPLIT(A103,"" "")"),73.0)</f>
        <v>73</v>
      </c>
      <c r="F103" s="3">
        <f>IFERROR(__xludf.DUMMYFUNCTION("""COMPUTED_VALUE"""),69.0)</f>
        <v>69</v>
      </c>
      <c r="G103" s="3">
        <f>IFERROR(__xludf.DUMMYFUNCTION("""COMPUTED_VALUE"""),72.0)</f>
        <v>72</v>
      </c>
      <c r="H103" s="3">
        <f>IFERROR(__xludf.DUMMYFUNCTION("""COMPUTED_VALUE"""),29.0)</f>
        <v>29</v>
      </c>
      <c r="I103" s="3">
        <f>IFERROR(__xludf.DUMMYFUNCTION("""COMPUTED_VALUE"""),37.0)</f>
        <v>37</v>
      </c>
      <c r="K103" s="3" t="str">
        <f>IF(K102,SUMOFUNMARKED(E102:I106,$K$6)*LASTCALLED($K$6),)</f>
        <v/>
      </c>
      <c r="L103" s="3" t="str">
        <f t="shared" ref="L103:DF103" si="42">IF(AND(L102,NOT(K102)),SUMOFUNMARKED($E102:$I106,$K$6:L$6)*LASTCALLED($K$6:L$6),)</f>
        <v/>
      </c>
      <c r="M103" s="3" t="str">
        <f t="shared" si="42"/>
        <v/>
      </c>
      <c r="N103" s="3" t="str">
        <f t="shared" si="42"/>
        <v/>
      </c>
      <c r="O103" s="3" t="str">
        <f t="shared" si="42"/>
        <v/>
      </c>
      <c r="P103" s="3" t="str">
        <f t="shared" si="42"/>
        <v/>
      </c>
      <c r="Q103" s="3" t="str">
        <f t="shared" si="42"/>
        <v/>
      </c>
      <c r="R103" s="3" t="str">
        <f t="shared" si="42"/>
        <v/>
      </c>
      <c r="S103" s="3" t="str">
        <f t="shared" si="42"/>
        <v/>
      </c>
      <c r="T103" s="3" t="str">
        <f t="shared" si="42"/>
        <v/>
      </c>
      <c r="U103" s="3" t="str">
        <f t="shared" si="42"/>
        <v/>
      </c>
      <c r="V103" s="3" t="str">
        <f t="shared" si="42"/>
        <v/>
      </c>
      <c r="W103" s="3" t="str">
        <f t="shared" si="42"/>
        <v/>
      </c>
      <c r="X103" s="3" t="str">
        <f t="shared" si="42"/>
        <v/>
      </c>
      <c r="Y103" s="3" t="str">
        <f t="shared" si="42"/>
        <v/>
      </c>
      <c r="Z103" s="3" t="str">
        <f t="shared" si="42"/>
        <v/>
      </c>
      <c r="AA103" s="3" t="str">
        <f t="shared" si="42"/>
        <v/>
      </c>
      <c r="AB103" s="3" t="str">
        <f t="shared" si="42"/>
        <v/>
      </c>
      <c r="AC103" s="3" t="str">
        <f t="shared" si="42"/>
        <v/>
      </c>
      <c r="AD103" s="3" t="str">
        <f t="shared" si="42"/>
        <v/>
      </c>
      <c r="AE103" s="3" t="str">
        <f t="shared" si="42"/>
        <v/>
      </c>
      <c r="AF103" s="3" t="str">
        <f t="shared" si="42"/>
        <v/>
      </c>
      <c r="AG103" s="3" t="str">
        <f t="shared" si="42"/>
        <v/>
      </c>
      <c r="AH103" s="3" t="str">
        <f t="shared" si="42"/>
        <v/>
      </c>
      <c r="AI103" s="3" t="str">
        <f t="shared" si="42"/>
        <v/>
      </c>
      <c r="AJ103" s="3" t="str">
        <f t="shared" si="42"/>
        <v/>
      </c>
      <c r="AK103" s="3" t="str">
        <f t="shared" si="42"/>
        <v/>
      </c>
      <c r="AL103" s="3" t="str">
        <f t="shared" si="42"/>
        <v/>
      </c>
      <c r="AM103" s="3" t="str">
        <f t="shared" si="42"/>
        <v/>
      </c>
      <c r="AN103" s="3" t="str">
        <f t="shared" si="42"/>
        <v/>
      </c>
      <c r="AO103" s="3" t="str">
        <f t="shared" si="42"/>
        <v/>
      </c>
      <c r="AP103" s="3" t="str">
        <f t="shared" si="42"/>
        <v/>
      </c>
      <c r="AQ103" s="3" t="str">
        <f t="shared" si="42"/>
        <v/>
      </c>
      <c r="AR103" s="3" t="str">
        <f t="shared" si="42"/>
        <v/>
      </c>
      <c r="AS103" s="3" t="str">
        <f t="shared" si="42"/>
        <v/>
      </c>
      <c r="AT103" s="3" t="str">
        <f t="shared" si="42"/>
        <v/>
      </c>
      <c r="AU103" s="3" t="str">
        <f t="shared" si="42"/>
        <v/>
      </c>
      <c r="AV103" s="3" t="str">
        <f t="shared" si="42"/>
        <v/>
      </c>
      <c r="AW103" s="3" t="str">
        <f t="shared" si="42"/>
        <v/>
      </c>
      <c r="AX103" s="3" t="str">
        <f t="shared" si="42"/>
        <v/>
      </c>
      <c r="AY103" s="3" t="str">
        <f t="shared" si="42"/>
        <v/>
      </c>
      <c r="AZ103" s="3" t="str">
        <f t="shared" si="42"/>
        <v/>
      </c>
      <c r="BA103" s="3" t="str">
        <f t="shared" si="42"/>
        <v/>
      </c>
      <c r="BB103" s="3" t="str">
        <f t="shared" si="42"/>
        <v/>
      </c>
      <c r="BC103" s="3" t="str">
        <f t="shared" si="42"/>
        <v/>
      </c>
      <c r="BD103" s="3" t="str">
        <f t="shared" si="42"/>
        <v/>
      </c>
      <c r="BE103" s="3" t="str">
        <f t="shared" si="42"/>
        <v/>
      </c>
      <c r="BF103" s="3" t="str">
        <f t="shared" si="42"/>
        <v/>
      </c>
      <c r="BG103" s="3" t="str">
        <f t="shared" si="42"/>
        <v/>
      </c>
      <c r="BH103" s="3" t="str">
        <f t="shared" si="42"/>
        <v/>
      </c>
      <c r="BI103" s="3" t="str">
        <f t="shared" si="42"/>
        <v/>
      </c>
      <c r="BJ103" s="3" t="str">
        <f t="shared" si="42"/>
        <v/>
      </c>
      <c r="BK103" s="3" t="str">
        <f t="shared" si="42"/>
        <v/>
      </c>
      <c r="BL103" s="3" t="str">
        <f t="shared" si="42"/>
        <v/>
      </c>
      <c r="BM103" s="3" t="str">
        <f t="shared" si="42"/>
        <v/>
      </c>
      <c r="BN103" s="3" t="str">
        <f t="shared" si="42"/>
        <v/>
      </c>
      <c r="BO103" s="3" t="str">
        <f t="shared" si="42"/>
        <v/>
      </c>
      <c r="BP103" s="3" t="str">
        <f t="shared" si="42"/>
        <v/>
      </c>
      <c r="BQ103" s="3" t="str">
        <f t="shared" si="42"/>
        <v/>
      </c>
      <c r="BR103" s="3" t="str">
        <f t="shared" si="42"/>
        <v/>
      </c>
      <c r="BS103" s="3" t="str">
        <f t="shared" si="42"/>
        <v/>
      </c>
      <c r="BT103" s="3">
        <f t="shared" si="42"/>
        <v>13719</v>
      </c>
      <c r="BU103" s="3" t="str">
        <f t="shared" si="42"/>
        <v/>
      </c>
      <c r="BV103" s="3" t="str">
        <f t="shared" si="42"/>
        <v/>
      </c>
      <c r="BW103" s="3" t="str">
        <f t="shared" si="42"/>
        <v/>
      </c>
      <c r="BX103" s="3" t="str">
        <f t="shared" si="42"/>
        <v/>
      </c>
      <c r="BY103" s="3" t="str">
        <f t="shared" si="42"/>
        <v/>
      </c>
      <c r="BZ103" s="3" t="str">
        <f t="shared" si="42"/>
        <v/>
      </c>
      <c r="CA103" s="3" t="str">
        <f t="shared" si="42"/>
        <v/>
      </c>
      <c r="CB103" s="3" t="str">
        <f t="shared" si="42"/>
        <v/>
      </c>
      <c r="CC103" s="3" t="str">
        <f t="shared" si="42"/>
        <v/>
      </c>
      <c r="CD103" s="3" t="str">
        <f t="shared" si="42"/>
        <v/>
      </c>
      <c r="CE103" s="3" t="str">
        <f t="shared" si="42"/>
        <v/>
      </c>
      <c r="CF103" s="3" t="str">
        <f t="shared" si="42"/>
        <v/>
      </c>
      <c r="CG103" s="3" t="str">
        <f t="shared" si="42"/>
        <v/>
      </c>
      <c r="CH103" s="3" t="str">
        <f t="shared" si="42"/>
        <v/>
      </c>
      <c r="CI103" s="3" t="str">
        <f t="shared" si="42"/>
        <v/>
      </c>
      <c r="CJ103" s="3" t="str">
        <f t="shared" si="42"/>
        <v/>
      </c>
      <c r="CK103" s="3" t="str">
        <f t="shared" si="42"/>
        <v/>
      </c>
      <c r="CL103" s="3" t="str">
        <f t="shared" si="42"/>
        <v/>
      </c>
      <c r="CM103" s="3" t="str">
        <f t="shared" si="42"/>
        <v/>
      </c>
      <c r="CN103" s="3" t="str">
        <f t="shared" si="42"/>
        <v/>
      </c>
      <c r="CO103" s="3" t="str">
        <f t="shared" si="42"/>
        <v/>
      </c>
      <c r="CP103" s="3" t="str">
        <f t="shared" si="42"/>
        <v/>
      </c>
      <c r="CQ103" s="3" t="str">
        <f t="shared" si="42"/>
        <v/>
      </c>
      <c r="CR103" s="3" t="str">
        <f t="shared" si="42"/>
        <v/>
      </c>
      <c r="CS103" s="3" t="str">
        <f t="shared" si="42"/>
        <v/>
      </c>
      <c r="CT103" s="3" t="str">
        <f t="shared" si="42"/>
        <v/>
      </c>
      <c r="CU103" s="3" t="str">
        <f t="shared" si="42"/>
        <v/>
      </c>
      <c r="CV103" s="3" t="str">
        <f t="shared" si="42"/>
        <v/>
      </c>
      <c r="CW103" s="3" t="str">
        <f t="shared" si="42"/>
        <v/>
      </c>
      <c r="CX103" s="3" t="str">
        <f t="shared" si="42"/>
        <v/>
      </c>
      <c r="CY103" s="3" t="str">
        <f t="shared" si="42"/>
        <v/>
      </c>
      <c r="CZ103" s="3" t="str">
        <f t="shared" si="42"/>
        <v/>
      </c>
      <c r="DA103" s="3" t="str">
        <f t="shared" si="42"/>
        <v/>
      </c>
      <c r="DB103" s="3" t="str">
        <f t="shared" si="42"/>
        <v/>
      </c>
      <c r="DC103" s="3" t="str">
        <f t="shared" si="42"/>
        <v/>
      </c>
      <c r="DD103" s="3" t="str">
        <f t="shared" si="42"/>
        <v/>
      </c>
      <c r="DE103" s="3" t="str">
        <f t="shared" si="42"/>
        <v/>
      </c>
      <c r="DF103" s="3" t="str">
        <f t="shared" si="42"/>
        <v/>
      </c>
    </row>
    <row r="104">
      <c r="A104" s="1" t="s">
        <v>1161</v>
      </c>
      <c r="B104" s="2">
        <v>97.0</v>
      </c>
      <c r="C104" s="3">
        <f t="shared" si="2"/>
        <v>19</v>
      </c>
      <c r="D104" s="3">
        <f t="shared" si="3"/>
        <v>2</v>
      </c>
      <c r="E104" s="3">
        <f>IFERROR(__xludf.DUMMYFUNCTION("SPLIT(A104,"" "")"),50.0)</f>
        <v>50</v>
      </c>
      <c r="F104" s="3">
        <f>IFERROR(__xludf.DUMMYFUNCTION("""COMPUTED_VALUE"""),74.0)</f>
        <v>74</v>
      </c>
      <c r="G104" s="3">
        <f>IFERROR(__xludf.DUMMYFUNCTION("""COMPUTED_VALUE"""),56.0)</f>
        <v>56</v>
      </c>
      <c r="H104" s="3">
        <f>IFERROR(__xludf.DUMMYFUNCTION("""COMPUTED_VALUE"""),58.0)</f>
        <v>58</v>
      </c>
      <c r="I104" s="3">
        <f>IFERROR(__xludf.DUMMYFUNCTION("""COMPUTED_VALUE"""),6.0)</f>
        <v>6</v>
      </c>
      <c r="K104" s="13"/>
    </row>
    <row r="105">
      <c r="A105" s="1" t="s">
        <v>1162</v>
      </c>
      <c r="B105" s="2">
        <v>98.0</v>
      </c>
      <c r="C105" s="3">
        <f t="shared" si="2"/>
        <v>19</v>
      </c>
      <c r="D105" s="3">
        <f t="shared" si="3"/>
        <v>3</v>
      </c>
      <c r="E105" s="3">
        <f>IFERROR(__xludf.DUMMYFUNCTION("SPLIT(A105,"" "")"),51.0)</f>
        <v>51</v>
      </c>
      <c r="F105" s="3">
        <f>IFERROR(__xludf.DUMMYFUNCTION("""COMPUTED_VALUE"""),80.0)</f>
        <v>80</v>
      </c>
      <c r="G105" s="3">
        <f>IFERROR(__xludf.DUMMYFUNCTION("""COMPUTED_VALUE"""),86.0)</f>
        <v>86</v>
      </c>
      <c r="H105" s="3">
        <f>IFERROR(__xludf.DUMMYFUNCTION("""COMPUTED_VALUE"""),33.0)</f>
        <v>33</v>
      </c>
      <c r="I105" s="3">
        <f>IFERROR(__xludf.DUMMYFUNCTION("""COMPUTED_VALUE"""),4.0)</f>
        <v>4</v>
      </c>
    </row>
    <row r="106">
      <c r="A106" s="1" t="s">
        <v>1163</v>
      </c>
      <c r="B106" s="2">
        <v>99.0</v>
      </c>
      <c r="C106" s="3">
        <f t="shared" si="2"/>
        <v>19</v>
      </c>
      <c r="D106" s="3">
        <f t="shared" si="3"/>
        <v>4</v>
      </c>
      <c r="E106" s="3">
        <f>IFERROR(__xludf.DUMMYFUNCTION("SPLIT(A106,"" "")"),32.0)</f>
        <v>32</v>
      </c>
      <c r="F106" s="3">
        <f>IFERROR(__xludf.DUMMYFUNCTION("""COMPUTED_VALUE"""),24.0)</f>
        <v>24</v>
      </c>
      <c r="G106" s="3">
        <f>IFERROR(__xludf.DUMMYFUNCTION("""COMPUTED_VALUE"""),20.0)</f>
        <v>20</v>
      </c>
      <c r="H106" s="3">
        <f>IFERROR(__xludf.DUMMYFUNCTION("""COMPUTED_VALUE"""),7.0)</f>
        <v>7</v>
      </c>
      <c r="I106" s="3">
        <f>IFERROR(__xludf.DUMMYFUNCTION("""COMPUTED_VALUE"""),78.0)</f>
        <v>78</v>
      </c>
    </row>
    <row r="107">
      <c r="A107" s="1" t="s">
        <v>1164</v>
      </c>
      <c r="B107" s="2">
        <v>100.0</v>
      </c>
      <c r="C107" s="3">
        <f t="shared" si="2"/>
        <v>20</v>
      </c>
      <c r="D107" s="3">
        <f t="shared" si="3"/>
        <v>0</v>
      </c>
      <c r="E107" s="3">
        <f>IFERROR(__xludf.DUMMYFUNCTION("SPLIT(A107,"" "")"),47.0)</f>
        <v>47</v>
      </c>
      <c r="F107" s="3">
        <f>IFERROR(__xludf.DUMMYFUNCTION("""COMPUTED_VALUE"""),25.0)</f>
        <v>25</v>
      </c>
      <c r="G107" s="3">
        <f>IFERROR(__xludf.DUMMYFUNCTION("""COMPUTED_VALUE"""),76.0)</f>
        <v>76</v>
      </c>
      <c r="H107" s="3">
        <f>IFERROR(__xludf.DUMMYFUNCTION("""COMPUTED_VALUE"""),89.0)</f>
        <v>89</v>
      </c>
      <c r="I107" s="3">
        <f>IFERROR(__xludf.DUMMYFUNCTION("""COMPUTED_VALUE"""),61.0)</f>
        <v>61</v>
      </c>
      <c r="K107" s="12" t="b">
        <f>BINGO(E107:I111,$K$6)</f>
        <v>0</v>
      </c>
      <c r="L107" s="12" t="b">
        <f t="shared" ref="L107:DF107" si="43">OR(K107, BINGO($E107:$I111,$K$6:L$6))</f>
        <v>0</v>
      </c>
      <c r="M107" s="12" t="b">
        <f t="shared" si="43"/>
        <v>0</v>
      </c>
      <c r="N107" s="12" t="b">
        <f t="shared" si="43"/>
        <v>0</v>
      </c>
      <c r="O107" s="12" t="b">
        <f t="shared" si="43"/>
        <v>0</v>
      </c>
      <c r="P107" s="12" t="b">
        <f t="shared" si="43"/>
        <v>0</v>
      </c>
      <c r="Q107" s="12" t="b">
        <f t="shared" si="43"/>
        <v>0</v>
      </c>
      <c r="R107" s="12" t="b">
        <f t="shared" si="43"/>
        <v>0</v>
      </c>
      <c r="S107" s="12" t="b">
        <f t="shared" si="43"/>
        <v>0</v>
      </c>
      <c r="T107" s="12" t="b">
        <f t="shared" si="43"/>
        <v>0</v>
      </c>
      <c r="U107" s="12" t="b">
        <f t="shared" si="43"/>
        <v>0</v>
      </c>
      <c r="V107" s="12" t="b">
        <f t="shared" si="43"/>
        <v>0</v>
      </c>
      <c r="W107" s="12" t="b">
        <f t="shared" si="43"/>
        <v>0</v>
      </c>
      <c r="X107" s="12" t="b">
        <f t="shared" si="43"/>
        <v>0</v>
      </c>
      <c r="Y107" s="12" t="b">
        <f t="shared" si="43"/>
        <v>0</v>
      </c>
      <c r="Z107" s="12" t="b">
        <f t="shared" si="43"/>
        <v>0</v>
      </c>
      <c r="AA107" s="12" t="b">
        <f t="shared" si="43"/>
        <v>0</v>
      </c>
      <c r="AB107" s="12" t="b">
        <f t="shared" si="43"/>
        <v>0</v>
      </c>
      <c r="AC107" s="12" t="b">
        <f t="shared" si="43"/>
        <v>0</v>
      </c>
      <c r="AD107" s="12" t="b">
        <f t="shared" si="43"/>
        <v>0</v>
      </c>
      <c r="AE107" s="12" t="b">
        <f t="shared" si="43"/>
        <v>0</v>
      </c>
      <c r="AF107" s="12" t="b">
        <f t="shared" si="43"/>
        <v>0</v>
      </c>
      <c r="AG107" s="12" t="b">
        <f t="shared" si="43"/>
        <v>0</v>
      </c>
      <c r="AH107" s="12" t="b">
        <f t="shared" si="43"/>
        <v>0</v>
      </c>
      <c r="AI107" s="12" t="b">
        <f t="shared" si="43"/>
        <v>0</v>
      </c>
      <c r="AJ107" s="12" t="b">
        <f t="shared" si="43"/>
        <v>0</v>
      </c>
      <c r="AK107" s="12" t="b">
        <f t="shared" si="43"/>
        <v>0</v>
      </c>
      <c r="AL107" s="12" t="b">
        <f t="shared" si="43"/>
        <v>0</v>
      </c>
      <c r="AM107" s="12" t="b">
        <f t="shared" si="43"/>
        <v>0</v>
      </c>
      <c r="AN107" s="12" t="b">
        <f t="shared" si="43"/>
        <v>0</v>
      </c>
      <c r="AO107" s="12" t="b">
        <f t="shared" si="43"/>
        <v>0</v>
      </c>
      <c r="AP107" s="12" t="b">
        <f t="shared" si="43"/>
        <v>0</v>
      </c>
      <c r="AQ107" s="12" t="b">
        <f t="shared" si="43"/>
        <v>0</v>
      </c>
      <c r="AR107" s="12" t="b">
        <f t="shared" si="43"/>
        <v>0</v>
      </c>
      <c r="AS107" s="12" t="b">
        <f t="shared" si="43"/>
        <v>0</v>
      </c>
      <c r="AT107" s="12" t="b">
        <f t="shared" si="43"/>
        <v>0</v>
      </c>
      <c r="AU107" s="12" t="b">
        <f t="shared" si="43"/>
        <v>0</v>
      </c>
      <c r="AV107" s="12" t="b">
        <f t="shared" si="43"/>
        <v>0</v>
      </c>
      <c r="AW107" s="12" t="b">
        <f t="shared" si="43"/>
        <v>0</v>
      </c>
      <c r="AX107" s="12" t="b">
        <f t="shared" si="43"/>
        <v>0</v>
      </c>
      <c r="AY107" s="12" t="b">
        <f t="shared" si="43"/>
        <v>0</v>
      </c>
      <c r="AZ107" s="12" t="b">
        <f t="shared" si="43"/>
        <v>0</v>
      </c>
      <c r="BA107" s="12" t="b">
        <f t="shared" si="43"/>
        <v>0</v>
      </c>
      <c r="BB107" s="12" t="b">
        <f t="shared" si="43"/>
        <v>0</v>
      </c>
      <c r="BC107" s="12" t="b">
        <f t="shared" si="43"/>
        <v>0</v>
      </c>
      <c r="BD107" s="12" t="b">
        <f t="shared" si="43"/>
        <v>0</v>
      </c>
      <c r="BE107" s="12" t="b">
        <f t="shared" si="43"/>
        <v>0</v>
      </c>
      <c r="BF107" s="12" t="b">
        <f t="shared" si="43"/>
        <v>0</v>
      </c>
      <c r="BG107" s="12" t="b">
        <f t="shared" si="43"/>
        <v>0</v>
      </c>
      <c r="BH107" s="12" t="b">
        <f t="shared" si="43"/>
        <v>0</v>
      </c>
      <c r="BI107" s="12" t="b">
        <f t="shared" si="43"/>
        <v>0</v>
      </c>
      <c r="BJ107" s="12" t="b">
        <f t="shared" si="43"/>
        <v>0</v>
      </c>
      <c r="BK107" s="12" t="b">
        <f t="shared" si="43"/>
        <v>0</v>
      </c>
      <c r="BL107" s="12" t="b">
        <f t="shared" si="43"/>
        <v>0</v>
      </c>
      <c r="BM107" s="12" t="b">
        <f t="shared" si="43"/>
        <v>0</v>
      </c>
      <c r="BN107" s="12" t="b">
        <f t="shared" si="43"/>
        <v>0</v>
      </c>
      <c r="BO107" s="12" t="b">
        <f t="shared" si="43"/>
        <v>0</v>
      </c>
      <c r="BP107" s="12" t="b">
        <f t="shared" si="43"/>
        <v>0</v>
      </c>
      <c r="BQ107" s="12" t="b">
        <f t="shared" si="43"/>
        <v>0</v>
      </c>
      <c r="BR107" s="12" t="b">
        <f t="shared" si="43"/>
        <v>0</v>
      </c>
      <c r="BS107" s="12" t="b">
        <f t="shared" si="43"/>
        <v>0</v>
      </c>
      <c r="BT107" s="12" t="b">
        <f t="shared" si="43"/>
        <v>0</v>
      </c>
      <c r="BU107" s="12" t="b">
        <f t="shared" si="43"/>
        <v>0</v>
      </c>
      <c r="BV107" s="12" t="b">
        <f t="shared" si="43"/>
        <v>0</v>
      </c>
      <c r="BW107" s="12" t="b">
        <f t="shared" si="43"/>
        <v>0</v>
      </c>
      <c r="BX107" s="12" t="b">
        <f t="shared" si="43"/>
        <v>0</v>
      </c>
      <c r="BY107" s="12" t="b">
        <f t="shared" si="43"/>
        <v>0</v>
      </c>
      <c r="BZ107" s="12" t="b">
        <f t="shared" si="43"/>
        <v>0</v>
      </c>
      <c r="CA107" s="12" t="b">
        <f t="shared" si="43"/>
        <v>0</v>
      </c>
      <c r="CB107" s="12" t="b">
        <f t="shared" si="43"/>
        <v>1</v>
      </c>
      <c r="CC107" s="12" t="b">
        <f t="shared" si="43"/>
        <v>1</v>
      </c>
      <c r="CD107" s="12" t="b">
        <f t="shared" si="43"/>
        <v>1</v>
      </c>
      <c r="CE107" s="12" t="b">
        <f t="shared" si="43"/>
        <v>1</v>
      </c>
      <c r="CF107" s="12" t="b">
        <f t="shared" si="43"/>
        <v>1</v>
      </c>
      <c r="CG107" s="12" t="b">
        <f t="shared" si="43"/>
        <v>1</v>
      </c>
      <c r="CH107" s="12" t="b">
        <f t="shared" si="43"/>
        <v>1</v>
      </c>
      <c r="CI107" s="12" t="b">
        <f t="shared" si="43"/>
        <v>1</v>
      </c>
      <c r="CJ107" s="12" t="b">
        <f t="shared" si="43"/>
        <v>1</v>
      </c>
      <c r="CK107" s="12" t="b">
        <f t="shared" si="43"/>
        <v>1</v>
      </c>
      <c r="CL107" s="12" t="b">
        <f t="shared" si="43"/>
        <v>1</v>
      </c>
      <c r="CM107" s="12" t="b">
        <f t="shared" si="43"/>
        <v>1</v>
      </c>
      <c r="CN107" s="12" t="b">
        <f t="shared" si="43"/>
        <v>1</v>
      </c>
      <c r="CO107" s="12" t="b">
        <f t="shared" si="43"/>
        <v>1</v>
      </c>
      <c r="CP107" s="12" t="b">
        <f t="shared" si="43"/>
        <v>1</v>
      </c>
      <c r="CQ107" s="12" t="b">
        <f t="shared" si="43"/>
        <v>1</v>
      </c>
      <c r="CR107" s="12" t="b">
        <f t="shared" si="43"/>
        <v>1</v>
      </c>
      <c r="CS107" s="12" t="b">
        <f t="shared" si="43"/>
        <v>1</v>
      </c>
      <c r="CT107" s="12" t="b">
        <f t="shared" si="43"/>
        <v>1</v>
      </c>
      <c r="CU107" s="12" t="b">
        <f t="shared" si="43"/>
        <v>1</v>
      </c>
      <c r="CV107" s="12" t="b">
        <f t="shared" si="43"/>
        <v>1</v>
      </c>
      <c r="CW107" s="12" t="b">
        <f t="shared" si="43"/>
        <v>1</v>
      </c>
      <c r="CX107" s="12" t="b">
        <f t="shared" si="43"/>
        <v>1</v>
      </c>
      <c r="CY107" s="12" t="b">
        <f t="shared" si="43"/>
        <v>1</v>
      </c>
      <c r="CZ107" s="12" t="b">
        <f t="shared" si="43"/>
        <v>1</v>
      </c>
      <c r="DA107" s="12" t="b">
        <f t="shared" si="43"/>
        <v>1</v>
      </c>
      <c r="DB107" s="12" t="b">
        <f t="shared" si="43"/>
        <v>1</v>
      </c>
      <c r="DC107" s="12" t="b">
        <f t="shared" si="43"/>
        <v>1</v>
      </c>
      <c r="DD107" s="12" t="b">
        <f t="shared" si="43"/>
        <v>1</v>
      </c>
      <c r="DE107" s="12" t="b">
        <f t="shared" si="43"/>
        <v>1</v>
      </c>
      <c r="DF107" s="12" t="b">
        <f t="shared" si="43"/>
        <v>1</v>
      </c>
    </row>
    <row r="108">
      <c r="A108" s="1" t="s">
        <v>1165</v>
      </c>
      <c r="B108" s="2">
        <v>101.0</v>
      </c>
      <c r="C108" s="3">
        <f t="shared" si="2"/>
        <v>20</v>
      </c>
      <c r="D108" s="3">
        <f t="shared" si="3"/>
        <v>1</v>
      </c>
      <c r="E108" s="3">
        <f>IFERROR(__xludf.DUMMYFUNCTION("SPLIT(A108,"" "")"),86.0)</f>
        <v>86</v>
      </c>
      <c r="F108" s="3">
        <f>IFERROR(__xludf.DUMMYFUNCTION("""COMPUTED_VALUE"""),77.0)</f>
        <v>77</v>
      </c>
      <c r="G108" s="3">
        <f>IFERROR(__xludf.DUMMYFUNCTION("""COMPUTED_VALUE"""),71.0)</f>
        <v>71</v>
      </c>
      <c r="H108" s="3">
        <f>IFERROR(__xludf.DUMMYFUNCTION("""COMPUTED_VALUE"""),43.0)</f>
        <v>43</v>
      </c>
      <c r="I108" s="3">
        <f>IFERROR(__xludf.DUMMYFUNCTION("""COMPUTED_VALUE"""),22.0)</f>
        <v>22</v>
      </c>
      <c r="K108" s="3" t="str">
        <f>IF(K107,SUMOFUNMARKED(E107:I111,$K$6)*LASTCALLED($K$6),)</f>
        <v/>
      </c>
      <c r="L108" s="3" t="str">
        <f t="shared" ref="L108:DF108" si="44">IF(AND(L107,NOT(K107)),SUMOFUNMARKED($E107:$I111,$K$6:L$6)*LASTCALLED($K$6:L$6),)</f>
        <v/>
      </c>
      <c r="M108" s="3" t="str">
        <f t="shared" si="44"/>
        <v/>
      </c>
      <c r="N108" s="3" t="str">
        <f t="shared" si="44"/>
        <v/>
      </c>
      <c r="O108" s="3" t="str">
        <f t="shared" si="44"/>
        <v/>
      </c>
      <c r="P108" s="3" t="str">
        <f t="shared" si="44"/>
        <v/>
      </c>
      <c r="Q108" s="3" t="str">
        <f t="shared" si="44"/>
        <v/>
      </c>
      <c r="R108" s="3" t="str">
        <f t="shared" si="44"/>
        <v/>
      </c>
      <c r="S108" s="3" t="str">
        <f t="shared" si="44"/>
        <v/>
      </c>
      <c r="T108" s="3" t="str">
        <f t="shared" si="44"/>
        <v/>
      </c>
      <c r="U108" s="3" t="str">
        <f t="shared" si="44"/>
        <v/>
      </c>
      <c r="V108" s="3" t="str">
        <f t="shared" si="44"/>
        <v/>
      </c>
      <c r="W108" s="3" t="str">
        <f t="shared" si="44"/>
        <v/>
      </c>
      <c r="X108" s="3" t="str">
        <f t="shared" si="44"/>
        <v/>
      </c>
      <c r="Y108" s="3" t="str">
        <f t="shared" si="44"/>
        <v/>
      </c>
      <c r="Z108" s="3" t="str">
        <f t="shared" si="44"/>
        <v/>
      </c>
      <c r="AA108" s="3" t="str">
        <f t="shared" si="44"/>
        <v/>
      </c>
      <c r="AB108" s="3" t="str">
        <f t="shared" si="44"/>
        <v/>
      </c>
      <c r="AC108" s="3" t="str">
        <f t="shared" si="44"/>
        <v/>
      </c>
      <c r="AD108" s="3" t="str">
        <f t="shared" si="44"/>
        <v/>
      </c>
      <c r="AE108" s="3" t="str">
        <f t="shared" si="44"/>
        <v/>
      </c>
      <c r="AF108" s="3" t="str">
        <f t="shared" si="44"/>
        <v/>
      </c>
      <c r="AG108" s="3" t="str">
        <f t="shared" si="44"/>
        <v/>
      </c>
      <c r="AH108" s="3" t="str">
        <f t="shared" si="44"/>
        <v/>
      </c>
      <c r="AI108" s="3" t="str">
        <f t="shared" si="44"/>
        <v/>
      </c>
      <c r="AJ108" s="3" t="str">
        <f t="shared" si="44"/>
        <v/>
      </c>
      <c r="AK108" s="3" t="str">
        <f t="shared" si="44"/>
        <v/>
      </c>
      <c r="AL108" s="3" t="str">
        <f t="shared" si="44"/>
        <v/>
      </c>
      <c r="AM108" s="3" t="str">
        <f t="shared" si="44"/>
        <v/>
      </c>
      <c r="AN108" s="3" t="str">
        <f t="shared" si="44"/>
        <v/>
      </c>
      <c r="AO108" s="3" t="str">
        <f t="shared" si="44"/>
        <v/>
      </c>
      <c r="AP108" s="3" t="str">
        <f t="shared" si="44"/>
        <v/>
      </c>
      <c r="AQ108" s="3" t="str">
        <f t="shared" si="44"/>
        <v/>
      </c>
      <c r="AR108" s="3" t="str">
        <f t="shared" si="44"/>
        <v/>
      </c>
      <c r="AS108" s="3" t="str">
        <f t="shared" si="44"/>
        <v/>
      </c>
      <c r="AT108" s="3" t="str">
        <f t="shared" si="44"/>
        <v/>
      </c>
      <c r="AU108" s="3" t="str">
        <f t="shared" si="44"/>
        <v/>
      </c>
      <c r="AV108" s="3" t="str">
        <f t="shared" si="44"/>
        <v/>
      </c>
      <c r="AW108" s="3" t="str">
        <f t="shared" si="44"/>
        <v/>
      </c>
      <c r="AX108" s="3" t="str">
        <f t="shared" si="44"/>
        <v/>
      </c>
      <c r="AY108" s="3" t="str">
        <f t="shared" si="44"/>
        <v/>
      </c>
      <c r="AZ108" s="3" t="str">
        <f t="shared" si="44"/>
        <v/>
      </c>
      <c r="BA108" s="3" t="str">
        <f t="shared" si="44"/>
        <v/>
      </c>
      <c r="BB108" s="3" t="str">
        <f t="shared" si="44"/>
        <v/>
      </c>
      <c r="BC108" s="3" t="str">
        <f t="shared" si="44"/>
        <v/>
      </c>
      <c r="BD108" s="3" t="str">
        <f t="shared" si="44"/>
        <v/>
      </c>
      <c r="BE108" s="3" t="str">
        <f t="shared" si="44"/>
        <v/>
      </c>
      <c r="BF108" s="3" t="str">
        <f t="shared" si="44"/>
        <v/>
      </c>
      <c r="BG108" s="3" t="str">
        <f t="shared" si="44"/>
        <v/>
      </c>
      <c r="BH108" s="3" t="str">
        <f t="shared" si="44"/>
        <v/>
      </c>
      <c r="BI108" s="3" t="str">
        <f t="shared" si="44"/>
        <v/>
      </c>
      <c r="BJ108" s="3" t="str">
        <f t="shared" si="44"/>
        <v/>
      </c>
      <c r="BK108" s="3" t="str">
        <f t="shared" si="44"/>
        <v/>
      </c>
      <c r="BL108" s="3" t="str">
        <f t="shared" si="44"/>
        <v/>
      </c>
      <c r="BM108" s="3" t="str">
        <f t="shared" si="44"/>
        <v/>
      </c>
      <c r="BN108" s="3" t="str">
        <f t="shared" si="44"/>
        <v/>
      </c>
      <c r="BO108" s="3" t="str">
        <f t="shared" si="44"/>
        <v/>
      </c>
      <c r="BP108" s="3" t="str">
        <f t="shared" si="44"/>
        <v/>
      </c>
      <c r="BQ108" s="3" t="str">
        <f t="shared" si="44"/>
        <v/>
      </c>
      <c r="BR108" s="3" t="str">
        <f t="shared" si="44"/>
        <v/>
      </c>
      <c r="BS108" s="3" t="str">
        <f t="shared" si="44"/>
        <v/>
      </c>
      <c r="BT108" s="3" t="str">
        <f t="shared" si="44"/>
        <v/>
      </c>
      <c r="BU108" s="3" t="str">
        <f t="shared" si="44"/>
        <v/>
      </c>
      <c r="BV108" s="3" t="str">
        <f t="shared" si="44"/>
        <v/>
      </c>
      <c r="BW108" s="3" t="str">
        <f t="shared" si="44"/>
        <v/>
      </c>
      <c r="BX108" s="3" t="str">
        <f t="shared" si="44"/>
        <v/>
      </c>
      <c r="BY108" s="3" t="str">
        <f t="shared" si="44"/>
        <v/>
      </c>
      <c r="BZ108" s="3" t="str">
        <f t="shared" si="44"/>
        <v/>
      </c>
      <c r="CA108" s="3" t="str">
        <f t="shared" si="44"/>
        <v/>
      </c>
      <c r="CB108" s="3">
        <f t="shared" si="44"/>
        <v>21886</v>
      </c>
      <c r="CC108" s="3" t="str">
        <f t="shared" si="44"/>
        <v/>
      </c>
      <c r="CD108" s="3" t="str">
        <f t="shared" si="44"/>
        <v/>
      </c>
      <c r="CE108" s="3" t="str">
        <f t="shared" si="44"/>
        <v/>
      </c>
      <c r="CF108" s="3" t="str">
        <f t="shared" si="44"/>
        <v/>
      </c>
      <c r="CG108" s="3" t="str">
        <f t="shared" si="44"/>
        <v/>
      </c>
      <c r="CH108" s="3" t="str">
        <f t="shared" si="44"/>
        <v/>
      </c>
      <c r="CI108" s="3" t="str">
        <f t="shared" si="44"/>
        <v/>
      </c>
      <c r="CJ108" s="3" t="str">
        <f t="shared" si="44"/>
        <v/>
      </c>
      <c r="CK108" s="3" t="str">
        <f t="shared" si="44"/>
        <v/>
      </c>
      <c r="CL108" s="3" t="str">
        <f t="shared" si="44"/>
        <v/>
      </c>
      <c r="CM108" s="3" t="str">
        <f t="shared" si="44"/>
        <v/>
      </c>
      <c r="CN108" s="3" t="str">
        <f t="shared" si="44"/>
        <v/>
      </c>
      <c r="CO108" s="3" t="str">
        <f t="shared" si="44"/>
        <v/>
      </c>
      <c r="CP108" s="3" t="str">
        <f t="shared" si="44"/>
        <v/>
      </c>
      <c r="CQ108" s="3" t="str">
        <f t="shared" si="44"/>
        <v/>
      </c>
      <c r="CR108" s="3" t="str">
        <f t="shared" si="44"/>
        <v/>
      </c>
      <c r="CS108" s="3" t="str">
        <f t="shared" si="44"/>
        <v/>
      </c>
      <c r="CT108" s="3" t="str">
        <f t="shared" si="44"/>
        <v/>
      </c>
      <c r="CU108" s="3" t="str">
        <f t="shared" si="44"/>
        <v/>
      </c>
      <c r="CV108" s="3" t="str">
        <f t="shared" si="44"/>
        <v/>
      </c>
      <c r="CW108" s="3" t="str">
        <f t="shared" si="44"/>
        <v/>
      </c>
      <c r="CX108" s="3" t="str">
        <f t="shared" si="44"/>
        <v/>
      </c>
      <c r="CY108" s="3" t="str">
        <f t="shared" si="44"/>
        <v/>
      </c>
      <c r="CZ108" s="3" t="str">
        <f t="shared" si="44"/>
        <v/>
      </c>
      <c r="DA108" s="3" t="str">
        <f t="shared" si="44"/>
        <v/>
      </c>
      <c r="DB108" s="3" t="str">
        <f t="shared" si="44"/>
        <v/>
      </c>
      <c r="DC108" s="3" t="str">
        <f t="shared" si="44"/>
        <v/>
      </c>
      <c r="DD108" s="3" t="str">
        <f t="shared" si="44"/>
        <v/>
      </c>
      <c r="DE108" s="3" t="str">
        <f t="shared" si="44"/>
        <v/>
      </c>
      <c r="DF108" s="3" t="str">
        <f t="shared" si="44"/>
        <v/>
      </c>
    </row>
    <row r="109">
      <c r="A109" s="1" t="s">
        <v>1166</v>
      </c>
      <c r="B109" s="2">
        <v>102.0</v>
      </c>
      <c r="C109" s="3">
        <f t="shared" si="2"/>
        <v>20</v>
      </c>
      <c r="D109" s="3">
        <f t="shared" si="3"/>
        <v>2</v>
      </c>
      <c r="E109" s="3">
        <f>IFERROR(__xludf.DUMMYFUNCTION("SPLIT(A109,"" "")"),42.0)</f>
        <v>42</v>
      </c>
      <c r="F109" s="3">
        <f>IFERROR(__xludf.DUMMYFUNCTION("""COMPUTED_VALUE"""),18.0)</f>
        <v>18</v>
      </c>
      <c r="G109" s="3">
        <f>IFERROR(__xludf.DUMMYFUNCTION("""COMPUTED_VALUE"""),70.0)</f>
        <v>70</v>
      </c>
      <c r="H109" s="3">
        <f>IFERROR(__xludf.DUMMYFUNCTION("""COMPUTED_VALUE"""),24.0)</f>
        <v>24</v>
      </c>
      <c r="I109" s="3">
        <f>IFERROR(__xludf.DUMMYFUNCTION("""COMPUTED_VALUE"""),98.0)</f>
        <v>98</v>
      </c>
      <c r="K109" s="13"/>
    </row>
    <row r="110">
      <c r="A110" s="1" t="s">
        <v>1167</v>
      </c>
      <c r="B110" s="2">
        <v>103.0</v>
      </c>
      <c r="C110" s="3">
        <f t="shared" si="2"/>
        <v>20</v>
      </c>
      <c r="D110" s="3">
        <f t="shared" si="3"/>
        <v>3</v>
      </c>
      <c r="E110" s="3">
        <f>IFERROR(__xludf.DUMMYFUNCTION("SPLIT(A110,"" "")"),31.0)</f>
        <v>31</v>
      </c>
      <c r="F110" s="3">
        <f>IFERROR(__xludf.DUMMYFUNCTION("""COMPUTED_VALUE"""),68.0)</f>
        <v>68</v>
      </c>
      <c r="G110" s="3">
        <f>IFERROR(__xludf.DUMMYFUNCTION("""COMPUTED_VALUE"""),62.0)</f>
        <v>62</v>
      </c>
      <c r="H110" s="3">
        <f>IFERROR(__xludf.DUMMYFUNCTION("""COMPUTED_VALUE"""),79.0)</f>
        <v>79</v>
      </c>
      <c r="I110" s="3">
        <f>IFERROR(__xludf.DUMMYFUNCTION("""COMPUTED_VALUE"""),9.0)</f>
        <v>9</v>
      </c>
    </row>
    <row r="111">
      <c r="A111" s="1" t="s">
        <v>1168</v>
      </c>
      <c r="B111" s="2">
        <v>104.0</v>
      </c>
      <c r="C111" s="3">
        <f t="shared" si="2"/>
        <v>20</v>
      </c>
      <c r="D111" s="3">
        <f t="shared" si="3"/>
        <v>4</v>
      </c>
      <c r="E111" s="3">
        <f>IFERROR(__xludf.DUMMYFUNCTION("SPLIT(A111,"" "")"),17.0)</f>
        <v>17</v>
      </c>
      <c r="F111" s="3">
        <f>IFERROR(__xludf.DUMMYFUNCTION("""COMPUTED_VALUE"""),10.0)</f>
        <v>10</v>
      </c>
      <c r="G111" s="3">
        <f>IFERROR(__xludf.DUMMYFUNCTION("""COMPUTED_VALUE"""),78.0)</f>
        <v>78</v>
      </c>
      <c r="H111" s="3">
        <f>IFERROR(__xludf.DUMMYFUNCTION("""COMPUTED_VALUE"""),16.0)</f>
        <v>16</v>
      </c>
      <c r="I111" s="3">
        <f>IFERROR(__xludf.DUMMYFUNCTION("""COMPUTED_VALUE"""),84.0)</f>
        <v>84</v>
      </c>
    </row>
    <row r="112">
      <c r="A112" s="1" t="s">
        <v>1169</v>
      </c>
      <c r="B112" s="2">
        <v>105.0</v>
      </c>
      <c r="C112" s="3">
        <f t="shared" si="2"/>
        <v>21</v>
      </c>
      <c r="D112" s="3">
        <f t="shared" si="3"/>
        <v>0</v>
      </c>
      <c r="E112" s="3">
        <f>IFERROR(__xludf.DUMMYFUNCTION("SPLIT(A112,"" "")"),90.0)</f>
        <v>90</v>
      </c>
      <c r="F112" s="3">
        <f>IFERROR(__xludf.DUMMYFUNCTION("""COMPUTED_VALUE"""),41.0)</f>
        <v>41</v>
      </c>
      <c r="G112" s="3">
        <f>IFERROR(__xludf.DUMMYFUNCTION("""COMPUTED_VALUE"""),71.0)</f>
        <v>71</v>
      </c>
      <c r="H112" s="3">
        <f>IFERROR(__xludf.DUMMYFUNCTION("""COMPUTED_VALUE"""),1.0)</f>
        <v>1</v>
      </c>
      <c r="I112" s="3">
        <f>IFERROR(__xludf.DUMMYFUNCTION("""COMPUTED_VALUE"""),58.0)</f>
        <v>58</v>
      </c>
      <c r="K112" s="12" t="b">
        <f>BINGO(E112:I116,$K$6)</f>
        <v>0</v>
      </c>
      <c r="L112" s="12" t="b">
        <f t="shared" ref="L112:DF112" si="45">OR(K112, BINGO($E112:$I116,$K$6:L$6))</f>
        <v>0</v>
      </c>
      <c r="M112" s="12" t="b">
        <f t="shared" si="45"/>
        <v>0</v>
      </c>
      <c r="N112" s="12" t="b">
        <f t="shared" si="45"/>
        <v>0</v>
      </c>
      <c r="O112" s="12" t="b">
        <f t="shared" si="45"/>
        <v>0</v>
      </c>
      <c r="P112" s="12" t="b">
        <f t="shared" si="45"/>
        <v>0</v>
      </c>
      <c r="Q112" s="12" t="b">
        <f t="shared" si="45"/>
        <v>0</v>
      </c>
      <c r="R112" s="12" t="b">
        <f t="shared" si="45"/>
        <v>0</v>
      </c>
      <c r="S112" s="12" t="b">
        <f t="shared" si="45"/>
        <v>0</v>
      </c>
      <c r="T112" s="12" t="b">
        <f t="shared" si="45"/>
        <v>0</v>
      </c>
      <c r="U112" s="12" t="b">
        <f t="shared" si="45"/>
        <v>0</v>
      </c>
      <c r="V112" s="12" t="b">
        <f t="shared" si="45"/>
        <v>0</v>
      </c>
      <c r="W112" s="12" t="b">
        <f t="shared" si="45"/>
        <v>0</v>
      </c>
      <c r="X112" s="12" t="b">
        <f t="shared" si="45"/>
        <v>0</v>
      </c>
      <c r="Y112" s="12" t="b">
        <f t="shared" si="45"/>
        <v>0</v>
      </c>
      <c r="Z112" s="12" t="b">
        <f t="shared" si="45"/>
        <v>0</v>
      </c>
      <c r="AA112" s="12" t="b">
        <f t="shared" si="45"/>
        <v>0</v>
      </c>
      <c r="AB112" s="12" t="b">
        <f t="shared" si="45"/>
        <v>0</v>
      </c>
      <c r="AC112" s="12" t="b">
        <f t="shared" si="45"/>
        <v>0</v>
      </c>
      <c r="AD112" s="12" t="b">
        <f t="shared" si="45"/>
        <v>0</v>
      </c>
      <c r="AE112" s="12" t="b">
        <f t="shared" si="45"/>
        <v>0</v>
      </c>
      <c r="AF112" s="12" t="b">
        <f t="shared" si="45"/>
        <v>0</v>
      </c>
      <c r="AG112" s="12" t="b">
        <f t="shared" si="45"/>
        <v>0</v>
      </c>
      <c r="AH112" s="12" t="b">
        <f t="shared" si="45"/>
        <v>0</v>
      </c>
      <c r="AI112" s="12" t="b">
        <f t="shared" si="45"/>
        <v>0</v>
      </c>
      <c r="AJ112" s="12" t="b">
        <f t="shared" si="45"/>
        <v>0</v>
      </c>
      <c r="AK112" s="12" t="b">
        <f t="shared" si="45"/>
        <v>0</v>
      </c>
      <c r="AL112" s="12" t="b">
        <f t="shared" si="45"/>
        <v>0</v>
      </c>
      <c r="AM112" s="12" t="b">
        <f t="shared" si="45"/>
        <v>0</v>
      </c>
      <c r="AN112" s="12" t="b">
        <f t="shared" si="45"/>
        <v>0</v>
      </c>
      <c r="AO112" s="12" t="b">
        <f t="shared" si="45"/>
        <v>0</v>
      </c>
      <c r="AP112" s="12" t="b">
        <f t="shared" si="45"/>
        <v>0</v>
      </c>
      <c r="AQ112" s="12" t="b">
        <f t="shared" si="45"/>
        <v>0</v>
      </c>
      <c r="AR112" s="12" t="b">
        <f t="shared" si="45"/>
        <v>0</v>
      </c>
      <c r="AS112" s="12" t="b">
        <f t="shared" si="45"/>
        <v>0</v>
      </c>
      <c r="AT112" s="12" t="b">
        <f t="shared" si="45"/>
        <v>0</v>
      </c>
      <c r="AU112" s="12" t="b">
        <f t="shared" si="45"/>
        <v>0</v>
      </c>
      <c r="AV112" s="12" t="b">
        <f t="shared" si="45"/>
        <v>0</v>
      </c>
      <c r="AW112" s="12" t="b">
        <f t="shared" si="45"/>
        <v>0</v>
      </c>
      <c r="AX112" s="12" t="b">
        <f t="shared" si="45"/>
        <v>0</v>
      </c>
      <c r="AY112" s="12" t="b">
        <f t="shared" si="45"/>
        <v>0</v>
      </c>
      <c r="AZ112" s="12" t="b">
        <f t="shared" si="45"/>
        <v>0</v>
      </c>
      <c r="BA112" s="12" t="b">
        <f t="shared" si="45"/>
        <v>0</v>
      </c>
      <c r="BB112" s="12" t="b">
        <f t="shared" si="45"/>
        <v>0</v>
      </c>
      <c r="BC112" s="12" t="b">
        <f t="shared" si="45"/>
        <v>0</v>
      </c>
      <c r="BD112" s="12" t="b">
        <f t="shared" si="45"/>
        <v>0</v>
      </c>
      <c r="BE112" s="12" t="b">
        <f t="shared" si="45"/>
        <v>0</v>
      </c>
      <c r="BF112" s="12" t="b">
        <f t="shared" si="45"/>
        <v>0</v>
      </c>
      <c r="BG112" s="12" t="b">
        <f t="shared" si="45"/>
        <v>0</v>
      </c>
      <c r="BH112" s="12" t="b">
        <f t="shared" si="45"/>
        <v>0</v>
      </c>
      <c r="BI112" s="12" t="b">
        <f t="shared" si="45"/>
        <v>0</v>
      </c>
      <c r="BJ112" s="12" t="b">
        <f t="shared" si="45"/>
        <v>0</v>
      </c>
      <c r="BK112" s="12" t="b">
        <f t="shared" si="45"/>
        <v>0</v>
      </c>
      <c r="BL112" s="12" t="b">
        <f t="shared" si="45"/>
        <v>1</v>
      </c>
      <c r="BM112" s="12" t="b">
        <f t="shared" si="45"/>
        <v>1</v>
      </c>
      <c r="BN112" s="12" t="b">
        <f t="shared" si="45"/>
        <v>1</v>
      </c>
      <c r="BO112" s="12" t="b">
        <f t="shared" si="45"/>
        <v>1</v>
      </c>
      <c r="BP112" s="12" t="b">
        <f t="shared" si="45"/>
        <v>1</v>
      </c>
      <c r="BQ112" s="12" t="b">
        <f t="shared" si="45"/>
        <v>1</v>
      </c>
      <c r="BR112" s="12" t="b">
        <f t="shared" si="45"/>
        <v>1</v>
      </c>
      <c r="BS112" s="12" t="b">
        <f t="shared" si="45"/>
        <v>1</v>
      </c>
      <c r="BT112" s="12" t="b">
        <f t="shared" si="45"/>
        <v>1</v>
      </c>
      <c r="BU112" s="12" t="b">
        <f t="shared" si="45"/>
        <v>1</v>
      </c>
      <c r="BV112" s="12" t="b">
        <f t="shared" si="45"/>
        <v>1</v>
      </c>
      <c r="BW112" s="12" t="b">
        <f t="shared" si="45"/>
        <v>1</v>
      </c>
      <c r="BX112" s="12" t="b">
        <f t="shared" si="45"/>
        <v>1</v>
      </c>
      <c r="BY112" s="12" t="b">
        <f t="shared" si="45"/>
        <v>1</v>
      </c>
      <c r="BZ112" s="12" t="b">
        <f t="shared" si="45"/>
        <v>1</v>
      </c>
      <c r="CA112" s="12" t="b">
        <f t="shared" si="45"/>
        <v>1</v>
      </c>
      <c r="CB112" s="12" t="b">
        <f t="shared" si="45"/>
        <v>1</v>
      </c>
      <c r="CC112" s="12" t="b">
        <f t="shared" si="45"/>
        <v>1</v>
      </c>
      <c r="CD112" s="12" t="b">
        <f t="shared" si="45"/>
        <v>1</v>
      </c>
      <c r="CE112" s="12" t="b">
        <f t="shared" si="45"/>
        <v>1</v>
      </c>
      <c r="CF112" s="12" t="b">
        <f t="shared" si="45"/>
        <v>1</v>
      </c>
      <c r="CG112" s="12" t="b">
        <f t="shared" si="45"/>
        <v>1</v>
      </c>
      <c r="CH112" s="12" t="b">
        <f t="shared" si="45"/>
        <v>1</v>
      </c>
      <c r="CI112" s="12" t="b">
        <f t="shared" si="45"/>
        <v>1</v>
      </c>
      <c r="CJ112" s="12" t="b">
        <f t="shared" si="45"/>
        <v>1</v>
      </c>
      <c r="CK112" s="12" t="b">
        <f t="shared" si="45"/>
        <v>1</v>
      </c>
      <c r="CL112" s="12" t="b">
        <f t="shared" si="45"/>
        <v>1</v>
      </c>
      <c r="CM112" s="12" t="b">
        <f t="shared" si="45"/>
        <v>1</v>
      </c>
      <c r="CN112" s="12" t="b">
        <f t="shared" si="45"/>
        <v>1</v>
      </c>
      <c r="CO112" s="12" t="b">
        <f t="shared" si="45"/>
        <v>1</v>
      </c>
      <c r="CP112" s="12" t="b">
        <f t="shared" si="45"/>
        <v>1</v>
      </c>
      <c r="CQ112" s="12" t="b">
        <f t="shared" si="45"/>
        <v>1</v>
      </c>
      <c r="CR112" s="12" t="b">
        <f t="shared" si="45"/>
        <v>1</v>
      </c>
      <c r="CS112" s="12" t="b">
        <f t="shared" si="45"/>
        <v>1</v>
      </c>
      <c r="CT112" s="12" t="b">
        <f t="shared" si="45"/>
        <v>1</v>
      </c>
      <c r="CU112" s="12" t="b">
        <f t="shared" si="45"/>
        <v>1</v>
      </c>
      <c r="CV112" s="12" t="b">
        <f t="shared" si="45"/>
        <v>1</v>
      </c>
      <c r="CW112" s="12" t="b">
        <f t="shared" si="45"/>
        <v>1</v>
      </c>
      <c r="CX112" s="12" t="b">
        <f t="shared" si="45"/>
        <v>1</v>
      </c>
      <c r="CY112" s="12" t="b">
        <f t="shared" si="45"/>
        <v>1</v>
      </c>
      <c r="CZ112" s="12" t="b">
        <f t="shared" si="45"/>
        <v>1</v>
      </c>
      <c r="DA112" s="12" t="b">
        <f t="shared" si="45"/>
        <v>1</v>
      </c>
      <c r="DB112" s="12" t="b">
        <f t="shared" si="45"/>
        <v>1</v>
      </c>
      <c r="DC112" s="12" t="b">
        <f t="shared" si="45"/>
        <v>1</v>
      </c>
      <c r="DD112" s="12" t="b">
        <f t="shared" si="45"/>
        <v>1</v>
      </c>
      <c r="DE112" s="12" t="b">
        <f t="shared" si="45"/>
        <v>1</v>
      </c>
      <c r="DF112" s="12" t="b">
        <f t="shared" si="45"/>
        <v>1</v>
      </c>
    </row>
    <row r="113">
      <c r="A113" s="1" t="s">
        <v>1170</v>
      </c>
      <c r="B113" s="2">
        <v>106.0</v>
      </c>
      <c r="C113" s="3">
        <f t="shared" si="2"/>
        <v>21</v>
      </c>
      <c r="D113" s="3">
        <f t="shared" si="3"/>
        <v>1</v>
      </c>
      <c r="E113" s="3">
        <f>IFERROR(__xludf.DUMMYFUNCTION("SPLIT(A113,"" "")"),88.0)</f>
        <v>88</v>
      </c>
      <c r="F113" s="3">
        <f>IFERROR(__xludf.DUMMYFUNCTION("""COMPUTED_VALUE"""),91.0)</f>
        <v>91</v>
      </c>
      <c r="G113" s="3">
        <f>IFERROR(__xludf.DUMMYFUNCTION("""COMPUTED_VALUE"""),86.0)</f>
        <v>86</v>
      </c>
      <c r="H113" s="3">
        <f>IFERROR(__xludf.DUMMYFUNCTION("""COMPUTED_VALUE"""),4.0)</f>
        <v>4</v>
      </c>
      <c r="I113" s="3">
        <f>IFERROR(__xludf.DUMMYFUNCTION("""COMPUTED_VALUE"""),34.0)</f>
        <v>34</v>
      </c>
      <c r="K113" s="3" t="str">
        <f>IF(K112,SUMOFUNMARKED(E112:I116,$K$6)*LASTCALLED($K$6),)</f>
        <v/>
      </c>
      <c r="L113" s="3" t="str">
        <f t="shared" ref="L113:DF113" si="46">IF(AND(L112,NOT(K112)),SUMOFUNMARKED($E112:$I116,$K$6:L$6)*LASTCALLED($K$6:L$6),)</f>
        <v/>
      </c>
      <c r="M113" s="3" t="str">
        <f t="shared" si="46"/>
        <v/>
      </c>
      <c r="N113" s="3" t="str">
        <f t="shared" si="46"/>
        <v/>
      </c>
      <c r="O113" s="3" t="str">
        <f t="shared" si="46"/>
        <v/>
      </c>
      <c r="P113" s="3" t="str">
        <f t="shared" si="46"/>
        <v/>
      </c>
      <c r="Q113" s="3" t="str">
        <f t="shared" si="46"/>
        <v/>
      </c>
      <c r="R113" s="3" t="str">
        <f t="shared" si="46"/>
        <v/>
      </c>
      <c r="S113" s="3" t="str">
        <f t="shared" si="46"/>
        <v/>
      </c>
      <c r="T113" s="3" t="str">
        <f t="shared" si="46"/>
        <v/>
      </c>
      <c r="U113" s="3" t="str">
        <f t="shared" si="46"/>
        <v/>
      </c>
      <c r="V113" s="3" t="str">
        <f t="shared" si="46"/>
        <v/>
      </c>
      <c r="W113" s="3" t="str">
        <f t="shared" si="46"/>
        <v/>
      </c>
      <c r="X113" s="3" t="str">
        <f t="shared" si="46"/>
        <v/>
      </c>
      <c r="Y113" s="3" t="str">
        <f t="shared" si="46"/>
        <v/>
      </c>
      <c r="Z113" s="3" t="str">
        <f t="shared" si="46"/>
        <v/>
      </c>
      <c r="AA113" s="3" t="str">
        <f t="shared" si="46"/>
        <v/>
      </c>
      <c r="AB113" s="3" t="str">
        <f t="shared" si="46"/>
        <v/>
      </c>
      <c r="AC113" s="3" t="str">
        <f t="shared" si="46"/>
        <v/>
      </c>
      <c r="AD113" s="3" t="str">
        <f t="shared" si="46"/>
        <v/>
      </c>
      <c r="AE113" s="3" t="str">
        <f t="shared" si="46"/>
        <v/>
      </c>
      <c r="AF113" s="3" t="str">
        <f t="shared" si="46"/>
        <v/>
      </c>
      <c r="AG113" s="3" t="str">
        <f t="shared" si="46"/>
        <v/>
      </c>
      <c r="AH113" s="3" t="str">
        <f t="shared" si="46"/>
        <v/>
      </c>
      <c r="AI113" s="3" t="str">
        <f t="shared" si="46"/>
        <v/>
      </c>
      <c r="AJ113" s="3" t="str">
        <f t="shared" si="46"/>
        <v/>
      </c>
      <c r="AK113" s="3" t="str">
        <f t="shared" si="46"/>
        <v/>
      </c>
      <c r="AL113" s="3" t="str">
        <f t="shared" si="46"/>
        <v/>
      </c>
      <c r="AM113" s="3" t="str">
        <f t="shared" si="46"/>
        <v/>
      </c>
      <c r="AN113" s="3" t="str">
        <f t="shared" si="46"/>
        <v/>
      </c>
      <c r="AO113" s="3" t="str">
        <f t="shared" si="46"/>
        <v/>
      </c>
      <c r="AP113" s="3" t="str">
        <f t="shared" si="46"/>
        <v/>
      </c>
      <c r="AQ113" s="3" t="str">
        <f t="shared" si="46"/>
        <v/>
      </c>
      <c r="AR113" s="3" t="str">
        <f t="shared" si="46"/>
        <v/>
      </c>
      <c r="AS113" s="3" t="str">
        <f t="shared" si="46"/>
        <v/>
      </c>
      <c r="AT113" s="3" t="str">
        <f t="shared" si="46"/>
        <v/>
      </c>
      <c r="AU113" s="3" t="str">
        <f t="shared" si="46"/>
        <v/>
      </c>
      <c r="AV113" s="3" t="str">
        <f t="shared" si="46"/>
        <v/>
      </c>
      <c r="AW113" s="3" t="str">
        <f t="shared" si="46"/>
        <v/>
      </c>
      <c r="AX113" s="3" t="str">
        <f t="shared" si="46"/>
        <v/>
      </c>
      <c r="AY113" s="3" t="str">
        <f t="shared" si="46"/>
        <v/>
      </c>
      <c r="AZ113" s="3" t="str">
        <f t="shared" si="46"/>
        <v/>
      </c>
      <c r="BA113" s="3" t="str">
        <f t="shared" si="46"/>
        <v/>
      </c>
      <c r="BB113" s="3" t="str">
        <f t="shared" si="46"/>
        <v/>
      </c>
      <c r="BC113" s="3" t="str">
        <f t="shared" si="46"/>
        <v/>
      </c>
      <c r="BD113" s="3" t="str">
        <f t="shared" si="46"/>
        <v/>
      </c>
      <c r="BE113" s="3" t="str">
        <f t="shared" si="46"/>
        <v/>
      </c>
      <c r="BF113" s="3" t="str">
        <f t="shared" si="46"/>
        <v/>
      </c>
      <c r="BG113" s="3" t="str">
        <f t="shared" si="46"/>
        <v/>
      </c>
      <c r="BH113" s="3" t="str">
        <f t="shared" si="46"/>
        <v/>
      </c>
      <c r="BI113" s="3" t="str">
        <f t="shared" si="46"/>
        <v/>
      </c>
      <c r="BJ113" s="3" t="str">
        <f t="shared" si="46"/>
        <v/>
      </c>
      <c r="BK113" s="3" t="str">
        <f t="shared" si="46"/>
        <v/>
      </c>
      <c r="BL113" s="3">
        <f t="shared" si="46"/>
        <v>24592</v>
      </c>
      <c r="BM113" s="3" t="str">
        <f t="shared" si="46"/>
        <v/>
      </c>
      <c r="BN113" s="3" t="str">
        <f t="shared" si="46"/>
        <v/>
      </c>
      <c r="BO113" s="3" t="str">
        <f t="shared" si="46"/>
        <v/>
      </c>
      <c r="BP113" s="3" t="str">
        <f t="shared" si="46"/>
        <v/>
      </c>
      <c r="BQ113" s="3" t="str">
        <f t="shared" si="46"/>
        <v/>
      </c>
      <c r="BR113" s="3" t="str">
        <f t="shared" si="46"/>
        <v/>
      </c>
      <c r="BS113" s="3" t="str">
        <f t="shared" si="46"/>
        <v/>
      </c>
      <c r="BT113" s="3" t="str">
        <f t="shared" si="46"/>
        <v/>
      </c>
      <c r="BU113" s="3" t="str">
        <f t="shared" si="46"/>
        <v/>
      </c>
      <c r="BV113" s="3" t="str">
        <f t="shared" si="46"/>
        <v/>
      </c>
      <c r="BW113" s="3" t="str">
        <f t="shared" si="46"/>
        <v/>
      </c>
      <c r="BX113" s="3" t="str">
        <f t="shared" si="46"/>
        <v/>
      </c>
      <c r="BY113" s="3" t="str">
        <f t="shared" si="46"/>
        <v/>
      </c>
      <c r="BZ113" s="3" t="str">
        <f t="shared" si="46"/>
        <v/>
      </c>
      <c r="CA113" s="3" t="str">
        <f t="shared" si="46"/>
        <v/>
      </c>
      <c r="CB113" s="3" t="str">
        <f t="shared" si="46"/>
        <v/>
      </c>
      <c r="CC113" s="3" t="str">
        <f t="shared" si="46"/>
        <v/>
      </c>
      <c r="CD113" s="3" t="str">
        <f t="shared" si="46"/>
        <v/>
      </c>
      <c r="CE113" s="3" t="str">
        <f t="shared" si="46"/>
        <v/>
      </c>
      <c r="CF113" s="3" t="str">
        <f t="shared" si="46"/>
        <v/>
      </c>
      <c r="CG113" s="3" t="str">
        <f t="shared" si="46"/>
        <v/>
      </c>
      <c r="CH113" s="3" t="str">
        <f t="shared" si="46"/>
        <v/>
      </c>
      <c r="CI113" s="3" t="str">
        <f t="shared" si="46"/>
        <v/>
      </c>
      <c r="CJ113" s="3" t="str">
        <f t="shared" si="46"/>
        <v/>
      </c>
      <c r="CK113" s="3" t="str">
        <f t="shared" si="46"/>
        <v/>
      </c>
      <c r="CL113" s="3" t="str">
        <f t="shared" si="46"/>
        <v/>
      </c>
      <c r="CM113" s="3" t="str">
        <f t="shared" si="46"/>
        <v/>
      </c>
      <c r="CN113" s="3" t="str">
        <f t="shared" si="46"/>
        <v/>
      </c>
      <c r="CO113" s="3" t="str">
        <f t="shared" si="46"/>
        <v/>
      </c>
      <c r="CP113" s="3" t="str">
        <f t="shared" si="46"/>
        <v/>
      </c>
      <c r="CQ113" s="3" t="str">
        <f t="shared" si="46"/>
        <v/>
      </c>
      <c r="CR113" s="3" t="str">
        <f t="shared" si="46"/>
        <v/>
      </c>
      <c r="CS113" s="3" t="str">
        <f t="shared" si="46"/>
        <v/>
      </c>
      <c r="CT113" s="3" t="str">
        <f t="shared" si="46"/>
        <v/>
      </c>
      <c r="CU113" s="3" t="str">
        <f t="shared" si="46"/>
        <v/>
      </c>
      <c r="CV113" s="3" t="str">
        <f t="shared" si="46"/>
        <v/>
      </c>
      <c r="CW113" s="3" t="str">
        <f t="shared" si="46"/>
        <v/>
      </c>
      <c r="CX113" s="3" t="str">
        <f t="shared" si="46"/>
        <v/>
      </c>
      <c r="CY113" s="3" t="str">
        <f t="shared" si="46"/>
        <v/>
      </c>
      <c r="CZ113" s="3" t="str">
        <f t="shared" si="46"/>
        <v/>
      </c>
      <c r="DA113" s="3" t="str">
        <f t="shared" si="46"/>
        <v/>
      </c>
      <c r="DB113" s="3" t="str">
        <f t="shared" si="46"/>
        <v/>
      </c>
      <c r="DC113" s="3" t="str">
        <f t="shared" si="46"/>
        <v/>
      </c>
      <c r="DD113" s="3" t="str">
        <f t="shared" si="46"/>
        <v/>
      </c>
      <c r="DE113" s="3" t="str">
        <f t="shared" si="46"/>
        <v/>
      </c>
      <c r="DF113" s="3" t="str">
        <f t="shared" si="46"/>
        <v/>
      </c>
    </row>
    <row r="114">
      <c r="A114" s="1" t="s">
        <v>1171</v>
      </c>
      <c r="B114" s="2">
        <v>107.0</v>
      </c>
      <c r="C114" s="3">
        <f t="shared" si="2"/>
        <v>21</v>
      </c>
      <c r="D114" s="3">
        <f t="shared" si="3"/>
        <v>2</v>
      </c>
      <c r="E114" s="3">
        <f>IFERROR(__xludf.DUMMYFUNCTION("SPLIT(A114,"" "")"),48.0)</f>
        <v>48</v>
      </c>
      <c r="F114" s="3">
        <f>IFERROR(__xludf.DUMMYFUNCTION("""COMPUTED_VALUE"""),31.0)</f>
        <v>31</v>
      </c>
      <c r="G114" s="3">
        <f>IFERROR(__xludf.DUMMYFUNCTION("""COMPUTED_VALUE"""),3.0)</f>
        <v>3</v>
      </c>
      <c r="H114" s="3">
        <f>IFERROR(__xludf.DUMMYFUNCTION("""COMPUTED_VALUE"""),74.0)</f>
        <v>74</v>
      </c>
      <c r="I114" s="3">
        <f>IFERROR(__xludf.DUMMYFUNCTION("""COMPUTED_VALUE"""),21.0)</f>
        <v>21</v>
      </c>
      <c r="K114" s="13"/>
    </row>
    <row r="115">
      <c r="A115" s="1" t="s">
        <v>1172</v>
      </c>
      <c r="B115" s="2">
        <v>108.0</v>
      </c>
      <c r="C115" s="3">
        <f t="shared" si="2"/>
        <v>21</v>
      </c>
      <c r="D115" s="3">
        <f t="shared" si="3"/>
        <v>3</v>
      </c>
      <c r="E115" s="3">
        <f>IFERROR(__xludf.DUMMYFUNCTION("SPLIT(A115,"" "")"),85.0)</f>
        <v>85</v>
      </c>
      <c r="F115" s="3">
        <f>IFERROR(__xludf.DUMMYFUNCTION("""COMPUTED_VALUE"""),5.0)</f>
        <v>5</v>
      </c>
      <c r="G115" s="3">
        <f>IFERROR(__xludf.DUMMYFUNCTION("""COMPUTED_VALUE"""),37.0)</f>
        <v>37</v>
      </c>
      <c r="H115" s="3">
        <f>IFERROR(__xludf.DUMMYFUNCTION("""COMPUTED_VALUE"""),36.0)</f>
        <v>36</v>
      </c>
      <c r="I115" s="3">
        <f>IFERROR(__xludf.DUMMYFUNCTION("""COMPUTED_VALUE"""),28.0)</f>
        <v>28</v>
      </c>
    </row>
    <row r="116">
      <c r="A116" s="1" t="s">
        <v>1173</v>
      </c>
      <c r="B116" s="2">
        <v>109.0</v>
      </c>
      <c r="C116" s="3">
        <f t="shared" si="2"/>
        <v>21</v>
      </c>
      <c r="D116" s="3">
        <f t="shared" si="3"/>
        <v>4</v>
      </c>
      <c r="E116" s="3">
        <f>IFERROR(__xludf.DUMMYFUNCTION("SPLIT(A116,"" "")"),18.0)</f>
        <v>18</v>
      </c>
      <c r="F116" s="3">
        <f>IFERROR(__xludf.DUMMYFUNCTION("""COMPUTED_VALUE"""),46.0)</f>
        <v>46</v>
      </c>
      <c r="G116" s="3">
        <f>IFERROR(__xludf.DUMMYFUNCTION("""COMPUTED_VALUE"""),17.0)</f>
        <v>17</v>
      </c>
      <c r="H116" s="3">
        <f>IFERROR(__xludf.DUMMYFUNCTION("""COMPUTED_VALUE"""),49.0)</f>
        <v>49</v>
      </c>
      <c r="I116" s="3">
        <f>IFERROR(__xludf.DUMMYFUNCTION("""COMPUTED_VALUE"""),69.0)</f>
        <v>69</v>
      </c>
    </row>
    <row r="117">
      <c r="A117" s="1" t="s">
        <v>1174</v>
      </c>
      <c r="B117" s="2">
        <v>110.0</v>
      </c>
      <c r="C117" s="3">
        <f t="shared" si="2"/>
        <v>22</v>
      </c>
      <c r="D117" s="3">
        <f t="shared" si="3"/>
        <v>0</v>
      </c>
      <c r="E117" s="3">
        <f>IFERROR(__xludf.DUMMYFUNCTION("SPLIT(A117,"" "")"),41.0)</f>
        <v>41</v>
      </c>
      <c r="F117" s="3">
        <f>IFERROR(__xludf.DUMMYFUNCTION("""COMPUTED_VALUE"""),55.0)</f>
        <v>55</v>
      </c>
      <c r="G117" s="3">
        <f>IFERROR(__xludf.DUMMYFUNCTION("""COMPUTED_VALUE"""),52.0)</f>
        <v>52</v>
      </c>
      <c r="H117" s="3">
        <f>IFERROR(__xludf.DUMMYFUNCTION("""COMPUTED_VALUE"""),58.0)</f>
        <v>58</v>
      </c>
      <c r="I117" s="3">
        <f>IFERROR(__xludf.DUMMYFUNCTION("""COMPUTED_VALUE"""),44.0)</f>
        <v>44</v>
      </c>
      <c r="K117" s="12" t="b">
        <f>BINGO(E117:I121,$K$6)</f>
        <v>0</v>
      </c>
      <c r="L117" s="12" t="b">
        <f t="shared" ref="L117:DF117" si="47">OR(K117, BINGO($E117:$I121,$K$6:L$6))</f>
        <v>0</v>
      </c>
      <c r="M117" s="12" t="b">
        <f t="shared" si="47"/>
        <v>0</v>
      </c>
      <c r="N117" s="12" t="b">
        <f t="shared" si="47"/>
        <v>0</v>
      </c>
      <c r="O117" s="12" t="b">
        <f t="shared" si="47"/>
        <v>0</v>
      </c>
      <c r="P117" s="12" t="b">
        <f t="shared" si="47"/>
        <v>0</v>
      </c>
      <c r="Q117" s="12" t="b">
        <f t="shared" si="47"/>
        <v>0</v>
      </c>
      <c r="R117" s="12" t="b">
        <f t="shared" si="47"/>
        <v>0</v>
      </c>
      <c r="S117" s="12" t="b">
        <f t="shared" si="47"/>
        <v>0</v>
      </c>
      <c r="T117" s="12" t="b">
        <f t="shared" si="47"/>
        <v>0</v>
      </c>
      <c r="U117" s="12" t="b">
        <f t="shared" si="47"/>
        <v>0</v>
      </c>
      <c r="V117" s="12" t="b">
        <f t="shared" si="47"/>
        <v>0</v>
      </c>
      <c r="W117" s="12" t="b">
        <f t="shared" si="47"/>
        <v>0</v>
      </c>
      <c r="X117" s="12" t="b">
        <f t="shared" si="47"/>
        <v>0</v>
      </c>
      <c r="Y117" s="12" t="b">
        <f t="shared" si="47"/>
        <v>0</v>
      </c>
      <c r="Z117" s="12" t="b">
        <f t="shared" si="47"/>
        <v>0</v>
      </c>
      <c r="AA117" s="12" t="b">
        <f t="shared" si="47"/>
        <v>0</v>
      </c>
      <c r="AB117" s="12" t="b">
        <f t="shared" si="47"/>
        <v>0</v>
      </c>
      <c r="AC117" s="12" t="b">
        <f t="shared" si="47"/>
        <v>0</v>
      </c>
      <c r="AD117" s="12" t="b">
        <f t="shared" si="47"/>
        <v>0</v>
      </c>
      <c r="AE117" s="12" t="b">
        <f t="shared" si="47"/>
        <v>0</v>
      </c>
      <c r="AF117" s="12" t="b">
        <f t="shared" si="47"/>
        <v>0</v>
      </c>
      <c r="AG117" s="12" t="b">
        <f t="shared" si="47"/>
        <v>0</v>
      </c>
      <c r="AH117" s="12" t="b">
        <f t="shared" si="47"/>
        <v>0</v>
      </c>
      <c r="AI117" s="12" t="b">
        <f t="shared" si="47"/>
        <v>0</v>
      </c>
      <c r="AJ117" s="12" t="b">
        <f t="shared" si="47"/>
        <v>0</v>
      </c>
      <c r="AK117" s="12" t="b">
        <f t="shared" si="47"/>
        <v>0</v>
      </c>
      <c r="AL117" s="12" t="b">
        <f t="shared" si="47"/>
        <v>0</v>
      </c>
      <c r="AM117" s="12" t="b">
        <f t="shared" si="47"/>
        <v>0</v>
      </c>
      <c r="AN117" s="12" t="b">
        <f t="shared" si="47"/>
        <v>0</v>
      </c>
      <c r="AO117" s="12" t="b">
        <f t="shared" si="47"/>
        <v>0</v>
      </c>
      <c r="AP117" s="12" t="b">
        <f t="shared" si="47"/>
        <v>0</v>
      </c>
      <c r="AQ117" s="12" t="b">
        <f t="shared" si="47"/>
        <v>0</v>
      </c>
      <c r="AR117" s="12" t="b">
        <f t="shared" si="47"/>
        <v>0</v>
      </c>
      <c r="AS117" s="12" t="b">
        <f t="shared" si="47"/>
        <v>0</v>
      </c>
      <c r="AT117" s="12" t="b">
        <f t="shared" si="47"/>
        <v>0</v>
      </c>
      <c r="AU117" s="12" t="b">
        <f t="shared" si="47"/>
        <v>0</v>
      </c>
      <c r="AV117" s="12" t="b">
        <f t="shared" si="47"/>
        <v>0</v>
      </c>
      <c r="AW117" s="12" t="b">
        <f t="shared" si="47"/>
        <v>0</v>
      </c>
      <c r="AX117" s="12" t="b">
        <f t="shared" si="47"/>
        <v>0</v>
      </c>
      <c r="AY117" s="12" t="b">
        <f t="shared" si="47"/>
        <v>0</v>
      </c>
      <c r="AZ117" s="12" t="b">
        <f t="shared" si="47"/>
        <v>0</v>
      </c>
      <c r="BA117" s="12" t="b">
        <f t="shared" si="47"/>
        <v>0</v>
      </c>
      <c r="BB117" s="12" t="b">
        <f t="shared" si="47"/>
        <v>0</v>
      </c>
      <c r="BC117" s="12" t="b">
        <f t="shared" si="47"/>
        <v>0</v>
      </c>
      <c r="BD117" s="12" t="b">
        <f t="shared" si="47"/>
        <v>0</v>
      </c>
      <c r="BE117" s="12" t="b">
        <f t="shared" si="47"/>
        <v>0</v>
      </c>
      <c r="BF117" s="12" t="b">
        <f t="shared" si="47"/>
        <v>0</v>
      </c>
      <c r="BG117" s="12" t="b">
        <f t="shared" si="47"/>
        <v>0</v>
      </c>
      <c r="BH117" s="12" t="b">
        <f t="shared" si="47"/>
        <v>0</v>
      </c>
      <c r="BI117" s="12" t="b">
        <f t="shared" si="47"/>
        <v>0</v>
      </c>
      <c r="BJ117" s="12" t="b">
        <f t="shared" si="47"/>
        <v>0</v>
      </c>
      <c r="BK117" s="12" t="b">
        <f t="shared" si="47"/>
        <v>0</v>
      </c>
      <c r="BL117" s="12" t="b">
        <f t="shared" si="47"/>
        <v>0</v>
      </c>
      <c r="BM117" s="12" t="b">
        <f t="shared" si="47"/>
        <v>0</v>
      </c>
      <c r="BN117" s="12" t="b">
        <f t="shared" si="47"/>
        <v>0</v>
      </c>
      <c r="BO117" s="12" t="b">
        <f t="shared" si="47"/>
        <v>0</v>
      </c>
      <c r="BP117" s="12" t="b">
        <f t="shared" si="47"/>
        <v>0</v>
      </c>
      <c r="BQ117" s="12" t="b">
        <f t="shared" si="47"/>
        <v>0</v>
      </c>
      <c r="BR117" s="12" t="b">
        <f t="shared" si="47"/>
        <v>0</v>
      </c>
      <c r="BS117" s="12" t="b">
        <f t="shared" si="47"/>
        <v>0</v>
      </c>
      <c r="BT117" s="12" t="b">
        <f t="shared" si="47"/>
        <v>0</v>
      </c>
      <c r="BU117" s="12" t="b">
        <f t="shared" si="47"/>
        <v>0</v>
      </c>
      <c r="BV117" s="12" t="b">
        <f t="shared" si="47"/>
        <v>0</v>
      </c>
      <c r="BW117" s="12" t="b">
        <f t="shared" si="47"/>
        <v>0</v>
      </c>
      <c r="BX117" s="12" t="b">
        <f t="shared" si="47"/>
        <v>0</v>
      </c>
      <c r="BY117" s="12" t="b">
        <f t="shared" si="47"/>
        <v>0</v>
      </c>
      <c r="BZ117" s="12" t="b">
        <f t="shared" si="47"/>
        <v>0</v>
      </c>
      <c r="CA117" s="12" t="b">
        <f t="shared" si="47"/>
        <v>0</v>
      </c>
      <c r="CB117" s="12" t="b">
        <f t="shared" si="47"/>
        <v>0</v>
      </c>
      <c r="CC117" s="12" t="b">
        <f t="shared" si="47"/>
        <v>0</v>
      </c>
      <c r="CD117" s="12" t="b">
        <f t="shared" si="47"/>
        <v>0</v>
      </c>
      <c r="CE117" s="12" t="b">
        <f t="shared" si="47"/>
        <v>0</v>
      </c>
      <c r="CF117" s="12" t="b">
        <f t="shared" si="47"/>
        <v>0</v>
      </c>
      <c r="CG117" s="12" t="b">
        <f t="shared" si="47"/>
        <v>0</v>
      </c>
      <c r="CH117" s="12" t="b">
        <f t="shared" si="47"/>
        <v>0</v>
      </c>
      <c r="CI117" s="12" t="b">
        <f t="shared" si="47"/>
        <v>1</v>
      </c>
      <c r="CJ117" s="12" t="b">
        <f t="shared" si="47"/>
        <v>1</v>
      </c>
      <c r="CK117" s="12" t="b">
        <f t="shared" si="47"/>
        <v>1</v>
      </c>
      <c r="CL117" s="12" t="b">
        <f t="shared" si="47"/>
        <v>1</v>
      </c>
      <c r="CM117" s="12" t="b">
        <f t="shared" si="47"/>
        <v>1</v>
      </c>
      <c r="CN117" s="12" t="b">
        <f t="shared" si="47"/>
        <v>1</v>
      </c>
      <c r="CO117" s="12" t="b">
        <f t="shared" si="47"/>
        <v>1</v>
      </c>
      <c r="CP117" s="12" t="b">
        <f t="shared" si="47"/>
        <v>1</v>
      </c>
      <c r="CQ117" s="12" t="b">
        <f t="shared" si="47"/>
        <v>1</v>
      </c>
      <c r="CR117" s="12" t="b">
        <f t="shared" si="47"/>
        <v>1</v>
      </c>
      <c r="CS117" s="12" t="b">
        <f t="shared" si="47"/>
        <v>1</v>
      </c>
      <c r="CT117" s="12" t="b">
        <f t="shared" si="47"/>
        <v>1</v>
      </c>
      <c r="CU117" s="12" t="b">
        <f t="shared" si="47"/>
        <v>1</v>
      </c>
      <c r="CV117" s="12" t="b">
        <f t="shared" si="47"/>
        <v>1</v>
      </c>
      <c r="CW117" s="12" t="b">
        <f t="shared" si="47"/>
        <v>1</v>
      </c>
      <c r="CX117" s="12" t="b">
        <f t="shared" si="47"/>
        <v>1</v>
      </c>
      <c r="CY117" s="12" t="b">
        <f t="shared" si="47"/>
        <v>1</v>
      </c>
      <c r="CZ117" s="12" t="b">
        <f t="shared" si="47"/>
        <v>1</v>
      </c>
      <c r="DA117" s="12" t="b">
        <f t="shared" si="47"/>
        <v>1</v>
      </c>
      <c r="DB117" s="12" t="b">
        <f t="shared" si="47"/>
        <v>1</v>
      </c>
      <c r="DC117" s="12" t="b">
        <f t="shared" si="47"/>
        <v>1</v>
      </c>
      <c r="DD117" s="12" t="b">
        <f t="shared" si="47"/>
        <v>1</v>
      </c>
      <c r="DE117" s="12" t="b">
        <f t="shared" si="47"/>
        <v>1</v>
      </c>
      <c r="DF117" s="12" t="b">
        <f t="shared" si="47"/>
        <v>1</v>
      </c>
    </row>
    <row r="118">
      <c r="A118" s="1" t="s">
        <v>1175</v>
      </c>
      <c r="B118" s="2">
        <v>111.0</v>
      </c>
      <c r="C118" s="3">
        <f t="shared" si="2"/>
        <v>22</v>
      </c>
      <c r="D118" s="3">
        <f t="shared" si="3"/>
        <v>1</v>
      </c>
      <c r="E118" s="3">
        <f>IFERROR(__xludf.DUMMYFUNCTION("SPLIT(A118,"" "")"),4.0)</f>
        <v>4</v>
      </c>
      <c r="F118" s="3">
        <f>IFERROR(__xludf.DUMMYFUNCTION("""COMPUTED_VALUE"""),75.0)</f>
        <v>75</v>
      </c>
      <c r="G118" s="3">
        <f>IFERROR(__xludf.DUMMYFUNCTION("""COMPUTED_VALUE"""),81.0)</f>
        <v>81</v>
      </c>
      <c r="H118" s="3">
        <f>IFERROR(__xludf.DUMMYFUNCTION("""COMPUTED_VALUE"""),12.0)</f>
        <v>12</v>
      </c>
      <c r="I118" s="3">
        <f>IFERROR(__xludf.DUMMYFUNCTION("""COMPUTED_VALUE"""),48.0)</f>
        <v>48</v>
      </c>
      <c r="K118" s="3" t="str">
        <f>IF(K117,SUMOFUNMARKED(E117:I121,$K$6)*LASTCALLED($K$6),)</f>
        <v/>
      </c>
      <c r="L118" s="3" t="str">
        <f t="shared" ref="L118:DF118" si="48">IF(AND(L117,NOT(K117)),SUMOFUNMARKED($E117:$I121,$K$6:L$6)*LASTCALLED($K$6:L$6),)</f>
        <v/>
      </c>
      <c r="M118" s="3" t="str">
        <f t="shared" si="48"/>
        <v/>
      </c>
      <c r="N118" s="3" t="str">
        <f t="shared" si="48"/>
        <v/>
      </c>
      <c r="O118" s="3" t="str">
        <f t="shared" si="48"/>
        <v/>
      </c>
      <c r="P118" s="3" t="str">
        <f t="shared" si="48"/>
        <v/>
      </c>
      <c r="Q118" s="3" t="str">
        <f t="shared" si="48"/>
        <v/>
      </c>
      <c r="R118" s="3" t="str">
        <f t="shared" si="48"/>
        <v/>
      </c>
      <c r="S118" s="3" t="str">
        <f t="shared" si="48"/>
        <v/>
      </c>
      <c r="T118" s="3" t="str">
        <f t="shared" si="48"/>
        <v/>
      </c>
      <c r="U118" s="3" t="str">
        <f t="shared" si="48"/>
        <v/>
      </c>
      <c r="V118" s="3" t="str">
        <f t="shared" si="48"/>
        <v/>
      </c>
      <c r="W118" s="3" t="str">
        <f t="shared" si="48"/>
        <v/>
      </c>
      <c r="X118" s="3" t="str">
        <f t="shared" si="48"/>
        <v/>
      </c>
      <c r="Y118" s="3" t="str">
        <f t="shared" si="48"/>
        <v/>
      </c>
      <c r="Z118" s="3" t="str">
        <f t="shared" si="48"/>
        <v/>
      </c>
      <c r="AA118" s="3" t="str">
        <f t="shared" si="48"/>
        <v/>
      </c>
      <c r="AB118" s="3" t="str">
        <f t="shared" si="48"/>
        <v/>
      </c>
      <c r="AC118" s="3" t="str">
        <f t="shared" si="48"/>
        <v/>
      </c>
      <c r="AD118" s="3" t="str">
        <f t="shared" si="48"/>
        <v/>
      </c>
      <c r="AE118" s="3" t="str">
        <f t="shared" si="48"/>
        <v/>
      </c>
      <c r="AF118" s="3" t="str">
        <f t="shared" si="48"/>
        <v/>
      </c>
      <c r="AG118" s="3" t="str">
        <f t="shared" si="48"/>
        <v/>
      </c>
      <c r="AH118" s="3" t="str">
        <f t="shared" si="48"/>
        <v/>
      </c>
      <c r="AI118" s="3" t="str">
        <f t="shared" si="48"/>
        <v/>
      </c>
      <c r="AJ118" s="3" t="str">
        <f t="shared" si="48"/>
        <v/>
      </c>
      <c r="AK118" s="3" t="str">
        <f t="shared" si="48"/>
        <v/>
      </c>
      <c r="AL118" s="3" t="str">
        <f t="shared" si="48"/>
        <v/>
      </c>
      <c r="AM118" s="3" t="str">
        <f t="shared" si="48"/>
        <v/>
      </c>
      <c r="AN118" s="3" t="str">
        <f t="shared" si="48"/>
        <v/>
      </c>
      <c r="AO118" s="3" t="str">
        <f t="shared" si="48"/>
        <v/>
      </c>
      <c r="AP118" s="3" t="str">
        <f t="shared" si="48"/>
        <v/>
      </c>
      <c r="AQ118" s="3" t="str">
        <f t="shared" si="48"/>
        <v/>
      </c>
      <c r="AR118" s="3" t="str">
        <f t="shared" si="48"/>
        <v/>
      </c>
      <c r="AS118" s="3" t="str">
        <f t="shared" si="48"/>
        <v/>
      </c>
      <c r="AT118" s="3" t="str">
        <f t="shared" si="48"/>
        <v/>
      </c>
      <c r="AU118" s="3" t="str">
        <f t="shared" si="48"/>
        <v/>
      </c>
      <c r="AV118" s="3" t="str">
        <f t="shared" si="48"/>
        <v/>
      </c>
      <c r="AW118" s="3" t="str">
        <f t="shared" si="48"/>
        <v/>
      </c>
      <c r="AX118" s="3" t="str">
        <f t="shared" si="48"/>
        <v/>
      </c>
      <c r="AY118" s="3" t="str">
        <f t="shared" si="48"/>
        <v/>
      </c>
      <c r="AZ118" s="3" t="str">
        <f t="shared" si="48"/>
        <v/>
      </c>
      <c r="BA118" s="3" t="str">
        <f t="shared" si="48"/>
        <v/>
      </c>
      <c r="BB118" s="3" t="str">
        <f t="shared" si="48"/>
        <v/>
      </c>
      <c r="BC118" s="3" t="str">
        <f t="shared" si="48"/>
        <v/>
      </c>
      <c r="BD118" s="3" t="str">
        <f t="shared" si="48"/>
        <v/>
      </c>
      <c r="BE118" s="3" t="str">
        <f t="shared" si="48"/>
        <v/>
      </c>
      <c r="BF118" s="3" t="str">
        <f t="shared" si="48"/>
        <v/>
      </c>
      <c r="BG118" s="3" t="str">
        <f t="shared" si="48"/>
        <v/>
      </c>
      <c r="BH118" s="3" t="str">
        <f t="shared" si="48"/>
        <v/>
      </c>
      <c r="BI118" s="3" t="str">
        <f t="shared" si="48"/>
        <v/>
      </c>
      <c r="BJ118" s="3" t="str">
        <f t="shared" si="48"/>
        <v/>
      </c>
      <c r="BK118" s="3" t="str">
        <f t="shared" si="48"/>
        <v/>
      </c>
      <c r="BL118" s="3" t="str">
        <f t="shared" si="48"/>
        <v/>
      </c>
      <c r="BM118" s="3" t="str">
        <f t="shared" si="48"/>
        <v/>
      </c>
      <c r="BN118" s="3" t="str">
        <f t="shared" si="48"/>
        <v/>
      </c>
      <c r="BO118" s="3" t="str">
        <f t="shared" si="48"/>
        <v/>
      </c>
      <c r="BP118" s="3" t="str">
        <f t="shared" si="48"/>
        <v/>
      </c>
      <c r="BQ118" s="3" t="str">
        <f t="shared" si="48"/>
        <v/>
      </c>
      <c r="BR118" s="3" t="str">
        <f t="shared" si="48"/>
        <v/>
      </c>
      <c r="BS118" s="3" t="str">
        <f t="shared" si="48"/>
        <v/>
      </c>
      <c r="BT118" s="3" t="str">
        <f t="shared" si="48"/>
        <v/>
      </c>
      <c r="BU118" s="3" t="str">
        <f t="shared" si="48"/>
        <v/>
      </c>
      <c r="BV118" s="3" t="str">
        <f t="shared" si="48"/>
        <v/>
      </c>
      <c r="BW118" s="3" t="str">
        <f t="shared" si="48"/>
        <v/>
      </c>
      <c r="BX118" s="3" t="str">
        <f t="shared" si="48"/>
        <v/>
      </c>
      <c r="BY118" s="3" t="str">
        <f t="shared" si="48"/>
        <v/>
      </c>
      <c r="BZ118" s="3" t="str">
        <f t="shared" si="48"/>
        <v/>
      </c>
      <c r="CA118" s="3" t="str">
        <f t="shared" si="48"/>
        <v/>
      </c>
      <c r="CB118" s="3" t="str">
        <f t="shared" si="48"/>
        <v/>
      </c>
      <c r="CC118" s="3" t="str">
        <f t="shared" si="48"/>
        <v/>
      </c>
      <c r="CD118" s="3" t="str">
        <f t="shared" si="48"/>
        <v/>
      </c>
      <c r="CE118" s="3" t="str">
        <f t="shared" si="48"/>
        <v/>
      </c>
      <c r="CF118" s="3" t="str">
        <f t="shared" si="48"/>
        <v/>
      </c>
      <c r="CG118" s="3" t="str">
        <f t="shared" si="48"/>
        <v/>
      </c>
      <c r="CH118" s="3" t="str">
        <f t="shared" si="48"/>
        <v/>
      </c>
      <c r="CI118" s="3">
        <f t="shared" si="48"/>
        <v>14705</v>
      </c>
      <c r="CJ118" s="3" t="str">
        <f t="shared" si="48"/>
        <v/>
      </c>
      <c r="CK118" s="3" t="str">
        <f t="shared" si="48"/>
        <v/>
      </c>
      <c r="CL118" s="3" t="str">
        <f t="shared" si="48"/>
        <v/>
      </c>
      <c r="CM118" s="3" t="str">
        <f t="shared" si="48"/>
        <v/>
      </c>
      <c r="CN118" s="3" t="str">
        <f t="shared" si="48"/>
        <v/>
      </c>
      <c r="CO118" s="3" t="str">
        <f t="shared" si="48"/>
        <v/>
      </c>
      <c r="CP118" s="3" t="str">
        <f t="shared" si="48"/>
        <v/>
      </c>
      <c r="CQ118" s="3" t="str">
        <f t="shared" si="48"/>
        <v/>
      </c>
      <c r="CR118" s="3" t="str">
        <f t="shared" si="48"/>
        <v/>
      </c>
      <c r="CS118" s="3" t="str">
        <f t="shared" si="48"/>
        <v/>
      </c>
      <c r="CT118" s="3" t="str">
        <f t="shared" si="48"/>
        <v/>
      </c>
      <c r="CU118" s="3" t="str">
        <f t="shared" si="48"/>
        <v/>
      </c>
      <c r="CV118" s="3" t="str">
        <f t="shared" si="48"/>
        <v/>
      </c>
      <c r="CW118" s="3" t="str">
        <f t="shared" si="48"/>
        <v/>
      </c>
      <c r="CX118" s="3" t="str">
        <f t="shared" si="48"/>
        <v/>
      </c>
      <c r="CY118" s="3" t="str">
        <f t="shared" si="48"/>
        <v/>
      </c>
      <c r="CZ118" s="3" t="str">
        <f t="shared" si="48"/>
        <v/>
      </c>
      <c r="DA118" s="3" t="str">
        <f t="shared" si="48"/>
        <v/>
      </c>
      <c r="DB118" s="3" t="str">
        <f t="shared" si="48"/>
        <v/>
      </c>
      <c r="DC118" s="3" t="str">
        <f t="shared" si="48"/>
        <v/>
      </c>
      <c r="DD118" s="3" t="str">
        <f t="shared" si="48"/>
        <v/>
      </c>
      <c r="DE118" s="3" t="str">
        <f t="shared" si="48"/>
        <v/>
      </c>
      <c r="DF118" s="3" t="str">
        <f t="shared" si="48"/>
        <v/>
      </c>
    </row>
    <row r="119">
      <c r="A119" s="1" t="s">
        <v>1176</v>
      </c>
      <c r="B119" s="2">
        <v>112.0</v>
      </c>
      <c r="C119" s="3">
        <f t="shared" si="2"/>
        <v>22</v>
      </c>
      <c r="D119" s="3">
        <f t="shared" si="3"/>
        <v>2</v>
      </c>
      <c r="E119" s="3">
        <f>IFERROR(__xludf.DUMMYFUNCTION("SPLIT(A119,"" "")"),72.0)</f>
        <v>72</v>
      </c>
      <c r="F119" s="3">
        <f>IFERROR(__xludf.DUMMYFUNCTION("""COMPUTED_VALUE"""),93.0)</f>
        <v>93</v>
      </c>
      <c r="G119" s="3">
        <f>IFERROR(__xludf.DUMMYFUNCTION("""COMPUTED_VALUE"""),8.0)</f>
        <v>8</v>
      </c>
      <c r="H119" s="3">
        <f>IFERROR(__xludf.DUMMYFUNCTION("""COMPUTED_VALUE"""),86.0)</f>
        <v>86</v>
      </c>
      <c r="I119" s="3">
        <f>IFERROR(__xludf.DUMMYFUNCTION("""COMPUTED_VALUE"""),10.0)</f>
        <v>10</v>
      </c>
      <c r="K119" s="13"/>
    </row>
    <row r="120">
      <c r="A120" s="1" t="s">
        <v>1177</v>
      </c>
      <c r="B120" s="2">
        <v>113.0</v>
      </c>
      <c r="C120" s="3">
        <f t="shared" si="2"/>
        <v>22</v>
      </c>
      <c r="D120" s="3">
        <f t="shared" si="3"/>
        <v>3</v>
      </c>
      <c r="E120" s="3">
        <f>IFERROR(__xludf.DUMMYFUNCTION("SPLIT(A120,"" "")"),66.0)</f>
        <v>66</v>
      </c>
      <c r="F120" s="3">
        <f>IFERROR(__xludf.DUMMYFUNCTION("""COMPUTED_VALUE"""),29.0)</f>
        <v>29</v>
      </c>
      <c r="G120" s="3">
        <f>IFERROR(__xludf.DUMMYFUNCTION("""COMPUTED_VALUE"""),94.0)</f>
        <v>94</v>
      </c>
      <c r="H120" s="3">
        <f>IFERROR(__xludf.DUMMYFUNCTION("""COMPUTED_VALUE"""),85.0)</f>
        <v>85</v>
      </c>
      <c r="I120" s="3">
        <f>IFERROR(__xludf.DUMMYFUNCTION("""COMPUTED_VALUE"""),69.0)</f>
        <v>69</v>
      </c>
    </row>
    <row r="121">
      <c r="A121" s="1" t="s">
        <v>1178</v>
      </c>
      <c r="B121" s="2">
        <v>114.0</v>
      </c>
      <c r="C121" s="3">
        <f t="shared" si="2"/>
        <v>22</v>
      </c>
      <c r="D121" s="3">
        <f t="shared" si="3"/>
        <v>4</v>
      </c>
      <c r="E121" s="3">
        <f>IFERROR(__xludf.DUMMYFUNCTION("SPLIT(A121,"" "")"),74.0)</f>
        <v>74</v>
      </c>
      <c r="F121" s="3">
        <f>IFERROR(__xludf.DUMMYFUNCTION("""COMPUTED_VALUE"""),36.0)</f>
        <v>36</v>
      </c>
      <c r="G121" s="3">
        <f>IFERROR(__xludf.DUMMYFUNCTION("""COMPUTED_VALUE"""),50.0)</f>
        <v>50</v>
      </c>
      <c r="H121" s="3">
        <f>IFERROR(__xludf.DUMMYFUNCTION("""COMPUTED_VALUE"""),9.0)</f>
        <v>9</v>
      </c>
      <c r="I121" s="3">
        <f>IFERROR(__xludf.DUMMYFUNCTION("""COMPUTED_VALUE"""),19.0)</f>
        <v>19</v>
      </c>
    </row>
    <row r="122">
      <c r="A122" s="1" t="s">
        <v>1179</v>
      </c>
      <c r="B122" s="2">
        <v>115.0</v>
      </c>
      <c r="C122" s="3">
        <f t="shared" si="2"/>
        <v>23</v>
      </c>
      <c r="D122" s="3">
        <f t="shared" si="3"/>
        <v>0</v>
      </c>
      <c r="E122" s="3">
        <f>IFERROR(__xludf.DUMMYFUNCTION("SPLIT(A122,"" "")"),80.0)</f>
        <v>80</v>
      </c>
      <c r="F122" s="3">
        <f>IFERROR(__xludf.DUMMYFUNCTION("""COMPUTED_VALUE"""),76.0)</f>
        <v>76</v>
      </c>
      <c r="G122" s="3">
        <f>IFERROR(__xludf.DUMMYFUNCTION("""COMPUTED_VALUE"""),36.0)</f>
        <v>36</v>
      </c>
      <c r="H122" s="3">
        <f>IFERROR(__xludf.DUMMYFUNCTION("""COMPUTED_VALUE"""),21.0)</f>
        <v>21</v>
      </c>
      <c r="I122" s="3">
        <f>IFERROR(__xludf.DUMMYFUNCTION("""COMPUTED_VALUE"""),57.0)</f>
        <v>57</v>
      </c>
      <c r="K122" s="12" t="b">
        <f>BINGO(E122:I126,$K$6)</f>
        <v>0</v>
      </c>
      <c r="L122" s="12" t="b">
        <f t="shared" ref="L122:DF122" si="49">OR(K122, BINGO($E122:$I126,$K$6:L$6))</f>
        <v>0</v>
      </c>
      <c r="M122" s="12" t="b">
        <f t="shared" si="49"/>
        <v>0</v>
      </c>
      <c r="N122" s="12" t="b">
        <f t="shared" si="49"/>
        <v>0</v>
      </c>
      <c r="O122" s="12" t="b">
        <f t="shared" si="49"/>
        <v>0</v>
      </c>
      <c r="P122" s="12" t="b">
        <f t="shared" si="49"/>
        <v>0</v>
      </c>
      <c r="Q122" s="12" t="b">
        <f t="shared" si="49"/>
        <v>0</v>
      </c>
      <c r="R122" s="12" t="b">
        <f t="shared" si="49"/>
        <v>0</v>
      </c>
      <c r="S122" s="12" t="b">
        <f t="shared" si="49"/>
        <v>0</v>
      </c>
      <c r="T122" s="12" t="b">
        <f t="shared" si="49"/>
        <v>0</v>
      </c>
      <c r="U122" s="12" t="b">
        <f t="shared" si="49"/>
        <v>0</v>
      </c>
      <c r="V122" s="12" t="b">
        <f t="shared" si="49"/>
        <v>0</v>
      </c>
      <c r="W122" s="12" t="b">
        <f t="shared" si="49"/>
        <v>0</v>
      </c>
      <c r="X122" s="12" t="b">
        <f t="shared" si="49"/>
        <v>0</v>
      </c>
      <c r="Y122" s="12" t="b">
        <f t="shared" si="49"/>
        <v>0</v>
      </c>
      <c r="Z122" s="12" t="b">
        <f t="shared" si="49"/>
        <v>0</v>
      </c>
      <c r="AA122" s="12" t="b">
        <f t="shared" si="49"/>
        <v>0</v>
      </c>
      <c r="AB122" s="12" t="b">
        <f t="shared" si="49"/>
        <v>0</v>
      </c>
      <c r="AC122" s="12" t="b">
        <f t="shared" si="49"/>
        <v>0</v>
      </c>
      <c r="AD122" s="12" t="b">
        <f t="shared" si="49"/>
        <v>0</v>
      </c>
      <c r="AE122" s="12" t="b">
        <f t="shared" si="49"/>
        <v>0</v>
      </c>
      <c r="AF122" s="12" t="b">
        <f t="shared" si="49"/>
        <v>0</v>
      </c>
      <c r="AG122" s="12" t="b">
        <f t="shared" si="49"/>
        <v>0</v>
      </c>
      <c r="AH122" s="12" t="b">
        <f t="shared" si="49"/>
        <v>0</v>
      </c>
      <c r="AI122" s="12" t="b">
        <f t="shared" si="49"/>
        <v>0</v>
      </c>
      <c r="AJ122" s="12" t="b">
        <f t="shared" si="49"/>
        <v>0</v>
      </c>
      <c r="AK122" s="12" t="b">
        <f t="shared" si="49"/>
        <v>0</v>
      </c>
      <c r="AL122" s="12" t="b">
        <f t="shared" si="49"/>
        <v>0</v>
      </c>
      <c r="AM122" s="12" t="b">
        <f t="shared" si="49"/>
        <v>0</v>
      </c>
      <c r="AN122" s="12" t="b">
        <f t="shared" si="49"/>
        <v>0</v>
      </c>
      <c r="AO122" s="12" t="b">
        <f t="shared" si="49"/>
        <v>0</v>
      </c>
      <c r="AP122" s="12" t="b">
        <f t="shared" si="49"/>
        <v>0</v>
      </c>
      <c r="AQ122" s="12" t="b">
        <f t="shared" si="49"/>
        <v>0</v>
      </c>
      <c r="AR122" s="12" t="b">
        <f t="shared" si="49"/>
        <v>0</v>
      </c>
      <c r="AS122" s="12" t="b">
        <f t="shared" si="49"/>
        <v>0</v>
      </c>
      <c r="AT122" s="12" t="b">
        <f t="shared" si="49"/>
        <v>0</v>
      </c>
      <c r="AU122" s="12" t="b">
        <f t="shared" si="49"/>
        <v>0</v>
      </c>
      <c r="AV122" s="12" t="b">
        <f t="shared" si="49"/>
        <v>0</v>
      </c>
      <c r="AW122" s="12" t="b">
        <f t="shared" si="49"/>
        <v>0</v>
      </c>
      <c r="AX122" s="12" t="b">
        <f t="shared" si="49"/>
        <v>0</v>
      </c>
      <c r="AY122" s="12" t="b">
        <f t="shared" si="49"/>
        <v>0</v>
      </c>
      <c r="AZ122" s="12" t="b">
        <f t="shared" si="49"/>
        <v>0</v>
      </c>
      <c r="BA122" s="12" t="b">
        <f t="shared" si="49"/>
        <v>0</v>
      </c>
      <c r="BB122" s="12" t="b">
        <f t="shared" si="49"/>
        <v>0</v>
      </c>
      <c r="BC122" s="12" t="b">
        <f t="shared" si="49"/>
        <v>0</v>
      </c>
      <c r="BD122" s="12" t="b">
        <f t="shared" si="49"/>
        <v>0</v>
      </c>
      <c r="BE122" s="12" t="b">
        <f t="shared" si="49"/>
        <v>0</v>
      </c>
      <c r="BF122" s="12" t="b">
        <f t="shared" si="49"/>
        <v>0</v>
      </c>
      <c r="BG122" s="12" t="b">
        <f t="shared" si="49"/>
        <v>0</v>
      </c>
      <c r="BH122" s="12" t="b">
        <f t="shared" si="49"/>
        <v>0</v>
      </c>
      <c r="BI122" s="12" t="b">
        <f t="shared" si="49"/>
        <v>0</v>
      </c>
      <c r="BJ122" s="12" t="b">
        <f t="shared" si="49"/>
        <v>0</v>
      </c>
      <c r="BK122" s="12" t="b">
        <f t="shared" si="49"/>
        <v>0</v>
      </c>
      <c r="BL122" s="12" t="b">
        <f t="shared" si="49"/>
        <v>0</v>
      </c>
      <c r="BM122" s="12" t="b">
        <f t="shared" si="49"/>
        <v>0</v>
      </c>
      <c r="BN122" s="12" t="b">
        <f t="shared" si="49"/>
        <v>0</v>
      </c>
      <c r="BO122" s="12" t="b">
        <f t="shared" si="49"/>
        <v>0</v>
      </c>
      <c r="BP122" s="12" t="b">
        <f t="shared" si="49"/>
        <v>0</v>
      </c>
      <c r="BQ122" s="12" t="b">
        <f t="shared" si="49"/>
        <v>0</v>
      </c>
      <c r="BR122" s="12" t="b">
        <f t="shared" si="49"/>
        <v>0</v>
      </c>
      <c r="BS122" s="12" t="b">
        <f t="shared" si="49"/>
        <v>0</v>
      </c>
      <c r="BT122" s="12" t="b">
        <f t="shared" si="49"/>
        <v>0</v>
      </c>
      <c r="BU122" s="12" t="b">
        <f t="shared" si="49"/>
        <v>0</v>
      </c>
      <c r="BV122" s="12" t="b">
        <f t="shared" si="49"/>
        <v>0</v>
      </c>
      <c r="BW122" s="12" t="b">
        <f t="shared" si="49"/>
        <v>1</v>
      </c>
      <c r="BX122" s="12" t="b">
        <f t="shared" si="49"/>
        <v>1</v>
      </c>
      <c r="BY122" s="12" t="b">
        <f t="shared" si="49"/>
        <v>1</v>
      </c>
      <c r="BZ122" s="12" t="b">
        <f t="shared" si="49"/>
        <v>1</v>
      </c>
      <c r="CA122" s="12" t="b">
        <f t="shared" si="49"/>
        <v>1</v>
      </c>
      <c r="CB122" s="12" t="b">
        <f t="shared" si="49"/>
        <v>1</v>
      </c>
      <c r="CC122" s="12" t="b">
        <f t="shared" si="49"/>
        <v>1</v>
      </c>
      <c r="CD122" s="12" t="b">
        <f t="shared" si="49"/>
        <v>1</v>
      </c>
      <c r="CE122" s="12" t="b">
        <f t="shared" si="49"/>
        <v>1</v>
      </c>
      <c r="CF122" s="12" t="b">
        <f t="shared" si="49"/>
        <v>1</v>
      </c>
      <c r="CG122" s="12" t="b">
        <f t="shared" si="49"/>
        <v>1</v>
      </c>
      <c r="CH122" s="12" t="b">
        <f t="shared" si="49"/>
        <v>1</v>
      </c>
      <c r="CI122" s="12" t="b">
        <f t="shared" si="49"/>
        <v>1</v>
      </c>
      <c r="CJ122" s="12" t="b">
        <f t="shared" si="49"/>
        <v>1</v>
      </c>
      <c r="CK122" s="12" t="b">
        <f t="shared" si="49"/>
        <v>1</v>
      </c>
      <c r="CL122" s="12" t="b">
        <f t="shared" si="49"/>
        <v>1</v>
      </c>
      <c r="CM122" s="12" t="b">
        <f t="shared" si="49"/>
        <v>1</v>
      </c>
      <c r="CN122" s="12" t="b">
        <f t="shared" si="49"/>
        <v>1</v>
      </c>
      <c r="CO122" s="12" t="b">
        <f t="shared" si="49"/>
        <v>1</v>
      </c>
      <c r="CP122" s="12" t="b">
        <f t="shared" si="49"/>
        <v>1</v>
      </c>
      <c r="CQ122" s="12" t="b">
        <f t="shared" si="49"/>
        <v>1</v>
      </c>
      <c r="CR122" s="12" t="b">
        <f t="shared" si="49"/>
        <v>1</v>
      </c>
      <c r="CS122" s="12" t="b">
        <f t="shared" si="49"/>
        <v>1</v>
      </c>
      <c r="CT122" s="12" t="b">
        <f t="shared" si="49"/>
        <v>1</v>
      </c>
      <c r="CU122" s="12" t="b">
        <f t="shared" si="49"/>
        <v>1</v>
      </c>
      <c r="CV122" s="12" t="b">
        <f t="shared" si="49"/>
        <v>1</v>
      </c>
      <c r="CW122" s="12" t="b">
        <f t="shared" si="49"/>
        <v>1</v>
      </c>
      <c r="CX122" s="12" t="b">
        <f t="shared" si="49"/>
        <v>1</v>
      </c>
      <c r="CY122" s="12" t="b">
        <f t="shared" si="49"/>
        <v>1</v>
      </c>
      <c r="CZ122" s="12" t="b">
        <f t="shared" si="49"/>
        <v>1</v>
      </c>
      <c r="DA122" s="12" t="b">
        <f t="shared" si="49"/>
        <v>1</v>
      </c>
      <c r="DB122" s="12" t="b">
        <f t="shared" si="49"/>
        <v>1</v>
      </c>
      <c r="DC122" s="12" t="b">
        <f t="shared" si="49"/>
        <v>1</v>
      </c>
      <c r="DD122" s="12" t="b">
        <f t="shared" si="49"/>
        <v>1</v>
      </c>
      <c r="DE122" s="12" t="b">
        <f t="shared" si="49"/>
        <v>1</v>
      </c>
      <c r="DF122" s="12" t="b">
        <f t="shared" si="49"/>
        <v>1</v>
      </c>
    </row>
    <row r="123">
      <c r="A123" s="1" t="s">
        <v>1180</v>
      </c>
      <c r="B123" s="2">
        <v>116.0</v>
      </c>
      <c r="C123" s="3">
        <f t="shared" si="2"/>
        <v>23</v>
      </c>
      <c r="D123" s="3">
        <f t="shared" si="3"/>
        <v>1</v>
      </c>
      <c r="E123" s="3">
        <f>IFERROR(__xludf.DUMMYFUNCTION("SPLIT(A123,"" "")"),58.0)</f>
        <v>58</v>
      </c>
      <c r="F123" s="3">
        <f>IFERROR(__xludf.DUMMYFUNCTION("""COMPUTED_VALUE"""),8.0)</f>
        <v>8</v>
      </c>
      <c r="G123" s="3">
        <f>IFERROR(__xludf.DUMMYFUNCTION("""COMPUTED_VALUE"""),27.0)</f>
        <v>27</v>
      </c>
      <c r="H123" s="3">
        <f>IFERROR(__xludf.DUMMYFUNCTION("""COMPUTED_VALUE"""),18.0)</f>
        <v>18</v>
      </c>
      <c r="I123" s="3">
        <f>IFERROR(__xludf.DUMMYFUNCTION("""COMPUTED_VALUE"""),86.0)</f>
        <v>86</v>
      </c>
      <c r="K123" s="3" t="str">
        <f>IF(K122,SUMOFUNMARKED(E122:I126,$K$6)*LASTCALLED($K$6),)</f>
        <v/>
      </c>
      <c r="L123" s="3" t="str">
        <f t="shared" ref="L123:DF123" si="50">IF(AND(L122,NOT(K122)),SUMOFUNMARKED($E122:$I126,$K$6:L$6)*LASTCALLED($K$6:L$6),)</f>
        <v/>
      </c>
      <c r="M123" s="3" t="str">
        <f t="shared" si="50"/>
        <v/>
      </c>
      <c r="N123" s="3" t="str">
        <f t="shared" si="50"/>
        <v/>
      </c>
      <c r="O123" s="3" t="str">
        <f t="shared" si="50"/>
        <v/>
      </c>
      <c r="P123" s="3" t="str">
        <f t="shared" si="50"/>
        <v/>
      </c>
      <c r="Q123" s="3" t="str">
        <f t="shared" si="50"/>
        <v/>
      </c>
      <c r="R123" s="3" t="str">
        <f t="shared" si="50"/>
        <v/>
      </c>
      <c r="S123" s="3" t="str">
        <f t="shared" si="50"/>
        <v/>
      </c>
      <c r="T123" s="3" t="str">
        <f t="shared" si="50"/>
        <v/>
      </c>
      <c r="U123" s="3" t="str">
        <f t="shared" si="50"/>
        <v/>
      </c>
      <c r="V123" s="3" t="str">
        <f t="shared" si="50"/>
        <v/>
      </c>
      <c r="W123" s="3" t="str">
        <f t="shared" si="50"/>
        <v/>
      </c>
      <c r="X123" s="3" t="str">
        <f t="shared" si="50"/>
        <v/>
      </c>
      <c r="Y123" s="3" t="str">
        <f t="shared" si="50"/>
        <v/>
      </c>
      <c r="Z123" s="3" t="str">
        <f t="shared" si="50"/>
        <v/>
      </c>
      <c r="AA123" s="3" t="str">
        <f t="shared" si="50"/>
        <v/>
      </c>
      <c r="AB123" s="3" t="str">
        <f t="shared" si="50"/>
        <v/>
      </c>
      <c r="AC123" s="3" t="str">
        <f t="shared" si="50"/>
        <v/>
      </c>
      <c r="AD123" s="3" t="str">
        <f t="shared" si="50"/>
        <v/>
      </c>
      <c r="AE123" s="3" t="str">
        <f t="shared" si="50"/>
        <v/>
      </c>
      <c r="AF123" s="3" t="str">
        <f t="shared" si="50"/>
        <v/>
      </c>
      <c r="AG123" s="3" t="str">
        <f t="shared" si="50"/>
        <v/>
      </c>
      <c r="AH123" s="3" t="str">
        <f t="shared" si="50"/>
        <v/>
      </c>
      <c r="AI123" s="3" t="str">
        <f t="shared" si="50"/>
        <v/>
      </c>
      <c r="AJ123" s="3" t="str">
        <f t="shared" si="50"/>
        <v/>
      </c>
      <c r="AK123" s="3" t="str">
        <f t="shared" si="50"/>
        <v/>
      </c>
      <c r="AL123" s="3" t="str">
        <f t="shared" si="50"/>
        <v/>
      </c>
      <c r="AM123" s="3" t="str">
        <f t="shared" si="50"/>
        <v/>
      </c>
      <c r="AN123" s="3" t="str">
        <f t="shared" si="50"/>
        <v/>
      </c>
      <c r="AO123" s="3" t="str">
        <f t="shared" si="50"/>
        <v/>
      </c>
      <c r="AP123" s="3" t="str">
        <f t="shared" si="50"/>
        <v/>
      </c>
      <c r="AQ123" s="3" t="str">
        <f t="shared" si="50"/>
        <v/>
      </c>
      <c r="AR123" s="3" t="str">
        <f t="shared" si="50"/>
        <v/>
      </c>
      <c r="AS123" s="3" t="str">
        <f t="shared" si="50"/>
        <v/>
      </c>
      <c r="AT123" s="3" t="str">
        <f t="shared" si="50"/>
        <v/>
      </c>
      <c r="AU123" s="3" t="str">
        <f t="shared" si="50"/>
        <v/>
      </c>
      <c r="AV123" s="3" t="str">
        <f t="shared" si="50"/>
        <v/>
      </c>
      <c r="AW123" s="3" t="str">
        <f t="shared" si="50"/>
        <v/>
      </c>
      <c r="AX123" s="3" t="str">
        <f t="shared" si="50"/>
        <v/>
      </c>
      <c r="AY123" s="3" t="str">
        <f t="shared" si="50"/>
        <v/>
      </c>
      <c r="AZ123" s="3" t="str">
        <f t="shared" si="50"/>
        <v/>
      </c>
      <c r="BA123" s="3" t="str">
        <f t="shared" si="50"/>
        <v/>
      </c>
      <c r="BB123" s="3" t="str">
        <f t="shared" si="50"/>
        <v/>
      </c>
      <c r="BC123" s="3" t="str">
        <f t="shared" si="50"/>
        <v/>
      </c>
      <c r="BD123" s="3" t="str">
        <f t="shared" si="50"/>
        <v/>
      </c>
      <c r="BE123" s="3" t="str">
        <f t="shared" si="50"/>
        <v/>
      </c>
      <c r="BF123" s="3" t="str">
        <f t="shared" si="50"/>
        <v/>
      </c>
      <c r="BG123" s="3" t="str">
        <f t="shared" si="50"/>
        <v/>
      </c>
      <c r="BH123" s="3" t="str">
        <f t="shared" si="50"/>
        <v/>
      </c>
      <c r="BI123" s="3" t="str">
        <f t="shared" si="50"/>
        <v/>
      </c>
      <c r="BJ123" s="3" t="str">
        <f t="shared" si="50"/>
        <v/>
      </c>
      <c r="BK123" s="3" t="str">
        <f t="shared" si="50"/>
        <v/>
      </c>
      <c r="BL123" s="3" t="str">
        <f t="shared" si="50"/>
        <v/>
      </c>
      <c r="BM123" s="3" t="str">
        <f t="shared" si="50"/>
        <v/>
      </c>
      <c r="BN123" s="3" t="str">
        <f t="shared" si="50"/>
        <v/>
      </c>
      <c r="BO123" s="3" t="str">
        <f t="shared" si="50"/>
        <v/>
      </c>
      <c r="BP123" s="3" t="str">
        <f t="shared" si="50"/>
        <v/>
      </c>
      <c r="BQ123" s="3" t="str">
        <f t="shared" si="50"/>
        <v/>
      </c>
      <c r="BR123" s="3" t="str">
        <f t="shared" si="50"/>
        <v/>
      </c>
      <c r="BS123" s="3" t="str">
        <f t="shared" si="50"/>
        <v/>
      </c>
      <c r="BT123" s="3" t="str">
        <f t="shared" si="50"/>
        <v/>
      </c>
      <c r="BU123" s="3" t="str">
        <f t="shared" si="50"/>
        <v/>
      </c>
      <c r="BV123" s="3" t="str">
        <f t="shared" si="50"/>
        <v/>
      </c>
      <c r="BW123" s="3">
        <f t="shared" si="50"/>
        <v>11961</v>
      </c>
      <c r="BX123" s="3" t="str">
        <f t="shared" si="50"/>
        <v/>
      </c>
      <c r="BY123" s="3" t="str">
        <f t="shared" si="50"/>
        <v/>
      </c>
      <c r="BZ123" s="3" t="str">
        <f t="shared" si="50"/>
        <v/>
      </c>
      <c r="CA123" s="3" t="str">
        <f t="shared" si="50"/>
        <v/>
      </c>
      <c r="CB123" s="3" t="str">
        <f t="shared" si="50"/>
        <v/>
      </c>
      <c r="CC123" s="3" t="str">
        <f t="shared" si="50"/>
        <v/>
      </c>
      <c r="CD123" s="3" t="str">
        <f t="shared" si="50"/>
        <v/>
      </c>
      <c r="CE123" s="3" t="str">
        <f t="shared" si="50"/>
        <v/>
      </c>
      <c r="CF123" s="3" t="str">
        <f t="shared" si="50"/>
        <v/>
      </c>
      <c r="CG123" s="3" t="str">
        <f t="shared" si="50"/>
        <v/>
      </c>
      <c r="CH123" s="3" t="str">
        <f t="shared" si="50"/>
        <v/>
      </c>
      <c r="CI123" s="3" t="str">
        <f t="shared" si="50"/>
        <v/>
      </c>
      <c r="CJ123" s="3" t="str">
        <f t="shared" si="50"/>
        <v/>
      </c>
      <c r="CK123" s="3" t="str">
        <f t="shared" si="50"/>
        <v/>
      </c>
      <c r="CL123" s="3" t="str">
        <f t="shared" si="50"/>
        <v/>
      </c>
      <c r="CM123" s="3" t="str">
        <f t="shared" si="50"/>
        <v/>
      </c>
      <c r="CN123" s="3" t="str">
        <f t="shared" si="50"/>
        <v/>
      </c>
      <c r="CO123" s="3" t="str">
        <f t="shared" si="50"/>
        <v/>
      </c>
      <c r="CP123" s="3" t="str">
        <f t="shared" si="50"/>
        <v/>
      </c>
      <c r="CQ123" s="3" t="str">
        <f t="shared" si="50"/>
        <v/>
      </c>
      <c r="CR123" s="3" t="str">
        <f t="shared" si="50"/>
        <v/>
      </c>
      <c r="CS123" s="3" t="str">
        <f t="shared" si="50"/>
        <v/>
      </c>
      <c r="CT123" s="3" t="str">
        <f t="shared" si="50"/>
        <v/>
      </c>
      <c r="CU123" s="3" t="str">
        <f t="shared" si="50"/>
        <v/>
      </c>
      <c r="CV123" s="3" t="str">
        <f t="shared" si="50"/>
        <v/>
      </c>
      <c r="CW123" s="3" t="str">
        <f t="shared" si="50"/>
        <v/>
      </c>
      <c r="CX123" s="3" t="str">
        <f t="shared" si="50"/>
        <v/>
      </c>
      <c r="CY123" s="3" t="str">
        <f t="shared" si="50"/>
        <v/>
      </c>
      <c r="CZ123" s="3" t="str">
        <f t="shared" si="50"/>
        <v/>
      </c>
      <c r="DA123" s="3" t="str">
        <f t="shared" si="50"/>
        <v/>
      </c>
      <c r="DB123" s="3" t="str">
        <f t="shared" si="50"/>
        <v/>
      </c>
      <c r="DC123" s="3" t="str">
        <f t="shared" si="50"/>
        <v/>
      </c>
      <c r="DD123" s="3" t="str">
        <f t="shared" si="50"/>
        <v/>
      </c>
      <c r="DE123" s="3" t="str">
        <f t="shared" si="50"/>
        <v/>
      </c>
      <c r="DF123" s="3" t="str">
        <f t="shared" si="50"/>
        <v/>
      </c>
    </row>
    <row r="124">
      <c r="A124" s="1" t="s">
        <v>1181</v>
      </c>
      <c r="B124" s="2">
        <v>117.0</v>
      </c>
      <c r="C124" s="3">
        <f t="shared" si="2"/>
        <v>23</v>
      </c>
      <c r="D124" s="3">
        <f t="shared" si="3"/>
        <v>2</v>
      </c>
      <c r="E124" s="3">
        <f>IFERROR(__xludf.DUMMYFUNCTION("SPLIT(A124,"" "")"),79.0)</f>
        <v>79</v>
      </c>
      <c r="F124" s="3">
        <f>IFERROR(__xludf.DUMMYFUNCTION("""COMPUTED_VALUE"""),5.0)</f>
        <v>5</v>
      </c>
      <c r="G124" s="3">
        <f>IFERROR(__xludf.DUMMYFUNCTION("""COMPUTED_VALUE"""),48.0)</f>
        <v>48</v>
      </c>
      <c r="H124" s="3">
        <f>IFERROR(__xludf.DUMMYFUNCTION("""COMPUTED_VALUE"""),82.0)</f>
        <v>82</v>
      </c>
      <c r="I124" s="3">
        <f>IFERROR(__xludf.DUMMYFUNCTION("""COMPUTED_VALUE"""),64.0)</f>
        <v>64</v>
      </c>
      <c r="K124" s="13"/>
    </row>
    <row r="125">
      <c r="A125" s="1" t="s">
        <v>1182</v>
      </c>
      <c r="B125" s="2">
        <v>118.0</v>
      </c>
      <c r="C125" s="3">
        <f t="shared" si="2"/>
        <v>23</v>
      </c>
      <c r="D125" s="3">
        <f t="shared" si="3"/>
        <v>3</v>
      </c>
      <c r="E125" s="3">
        <f>IFERROR(__xludf.DUMMYFUNCTION("SPLIT(A125,"" "")"),0.0)</f>
        <v>0</v>
      </c>
      <c r="F125" s="3">
        <f>IFERROR(__xludf.DUMMYFUNCTION("""COMPUTED_VALUE"""),93.0)</f>
        <v>93</v>
      </c>
      <c r="G125" s="3">
        <f>IFERROR(__xludf.DUMMYFUNCTION("""COMPUTED_VALUE"""),30.0)</f>
        <v>30</v>
      </c>
      <c r="H125" s="3">
        <f>IFERROR(__xludf.DUMMYFUNCTION("""COMPUTED_VALUE"""),1.0)</f>
        <v>1</v>
      </c>
      <c r="I125" s="3">
        <f>IFERROR(__xludf.DUMMYFUNCTION("""COMPUTED_VALUE"""),4.0)</f>
        <v>4</v>
      </c>
    </row>
    <row r="126">
      <c r="A126" s="1" t="s">
        <v>1183</v>
      </c>
      <c r="B126" s="2">
        <v>119.0</v>
      </c>
      <c r="C126" s="3">
        <f t="shared" si="2"/>
        <v>23</v>
      </c>
      <c r="D126" s="3">
        <f t="shared" si="3"/>
        <v>4</v>
      </c>
      <c r="E126" s="3">
        <f>IFERROR(__xludf.DUMMYFUNCTION("SPLIT(A126,"" "")"),78.0)</f>
        <v>78</v>
      </c>
      <c r="F126" s="3">
        <f>IFERROR(__xludf.DUMMYFUNCTION("""COMPUTED_VALUE"""),40.0)</f>
        <v>40</v>
      </c>
      <c r="G126" s="3">
        <f>IFERROR(__xludf.DUMMYFUNCTION("""COMPUTED_VALUE"""),52.0)</f>
        <v>52</v>
      </c>
      <c r="H126" s="3">
        <f>IFERROR(__xludf.DUMMYFUNCTION("""COMPUTED_VALUE"""),50.0)</f>
        <v>50</v>
      </c>
      <c r="I126" s="3">
        <f>IFERROR(__xludf.DUMMYFUNCTION("""COMPUTED_VALUE"""),62.0)</f>
        <v>62</v>
      </c>
    </row>
    <row r="127">
      <c r="A127" s="1" t="s">
        <v>1184</v>
      </c>
      <c r="B127" s="2">
        <v>120.0</v>
      </c>
      <c r="C127" s="3">
        <f t="shared" si="2"/>
        <v>24</v>
      </c>
      <c r="D127" s="3">
        <f t="shared" si="3"/>
        <v>0</v>
      </c>
      <c r="E127" s="3">
        <f>IFERROR(__xludf.DUMMYFUNCTION("SPLIT(A127,"" "")"),58.0)</f>
        <v>58</v>
      </c>
      <c r="F127" s="3">
        <f>IFERROR(__xludf.DUMMYFUNCTION("""COMPUTED_VALUE"""),60.0)</f>
        <v>60</v>
      </c>
      <c r="G127" s="3">
        <f>IFERROR(__xludf.DUMMYFUNCTION("""COMPUTED_VALUE"""),77.0)</f>
        <v>77</v>
      </c>
      <c r="H127" s="3">
        <f>IFERROR(__xludf.DUMMYFUNCTION("""COMPUTED_VALUE"""),25.0)</f>
        <v>25</v>
      </c>
      <c r="I127" s="3">
        <f>IFERROR(__xludf.DUMMYFUNCTION("""COMPUTED_VALUE"""),22.0)</f>
        <v>22</v>
      </c>
      <c r="K127" s="12" t="b">
        <f>BINGO(E127:I131,$K$6)</f>
        <v>0</v>
      </c>
      <c r="L127" s="12" t="b">
        <f t="shared" ref="L127:DF127" si="51">OR(K127, BINGO($E127:$I131,$K$6:L$6))</f>
        <v>0</v>
      </c>
      <c r="M127" s="12" t="b">
        <f t="shared" si="51"/>
        <v>0</v>
      </c>
      <c r="N127" s="12" t="b">
        <f t="shared" si="51"/>
        <v>0</v>
      </c>
      <c r="O127" s="12" t="b">
        <f t="shared" si="51"/>
        <v>0</v>
      </c>
      <c r="P127" s="12" t="b">
        <f t="shared" si="51"/>
        <v>0</v>
      </c>
      <c r="Q127" s="12" t="b">
        <f t="shared" si="51"/>
        <v>0</v>
      </c>
      <c r="R127" s="12" t="b">
        <f t="shared" si="51"/>
        <v>0</v>
      </c>
      <c r="S127" s="12" t="b">
        <f t="shared" si="51"/>
        <v>0</v>
      </c>
      <c r="T127" s="12" t="b">
        <f t="shared" si="51"/>
        <v>0</v>
      </c>
      <c r="U127" s="12" t="b">
        <f t="shared" si="51"/>
        <v>0</v>
      </c>
      <c r="V127" s="12" t="b">
        <f t="shared" si="51"/>
        <v>0</v>
      </c>
      <c r="W127" s="12" t="b">
        <f t="shared" si="51"/>
        <v>0</v>
      </c>
      <c r="X127" s="12" t="b">
        <f t="shared" si="51"/>
        <v>0</v>
      </c>
      <c r="Y127" s="12" t="b">
        <f t="shared" si="51"/>
        <v>0</v>
      </c>
      <c r="Z127" s="12" t="b">
        <f t="shared" si="51"/>
        <v>0</v>
      </c>
      <c r="AA127" s="12" t="b">
        <f t="shared" si="51"/>
        <v>0</v>
      </c>
      <c r="AB127" s="12" t="b">
        <f t="shared" si="51"/>
        <v>0</v>
      </c>
      <c r="AC127" s="12" t="b">
        <f t="shared" si="51"/>
        <v>0</v>
      </c>
      <c r="AD127" s="12" t="b">
        <f t="shared" si="51"/>
        <v>0</v>
      </c>
      <c r="AE127" s="12" t="b">
        <f t="shared" si="51"/>
        <v>0</v>
      </c>
      <c r="AF127" s="12" t="b">
        <f t="shared" si="51"/>
        <v>0</v>
      </c>
      <c r="AG127" s="12" t="b">
        <f t="shared" si="51"/>
        <v>0</v>
      </c>
      <c r="AH127" s="12" t="b">
        <f t="shared" si="51"/>
        <v>0</v>
      </c>
      <c r="AI127" s="12" t="b">
        <f t="shared" si="51"/>
        <v>0</v>
      </c>
      <c r="AJ127" s="12" t="b">
        <f t="shared" si="51"/>
        <v>0</v>
      </c>
      <c r="AK127" s="12" t="b">
        <f t="shared" si="51"/>
        <v>0</v>
      </c>
      <c r="AL127" s="12" t="b">
        <f t="shared" si="51"/>
        <v>0</v>
      </c>
      <c r="AM127" s="12" t="b">
        <f t="shared" si="51"/>
        <v>0</v>
      </c>
      <c r="AN127" s="12" t="b">
        <f t="shared" si="51"/>
        <v>0</v>
      </c>
      <c r="AO127" s="12" t="b">
        <f t="shared" si="51"/>
        <v>0</v>
      </c>
      <c r="AP127" s="12" t="b">
        <f t="shared" si="51"/>
        <v>0</v>
      </c>
      <c r="AQ127" s="12" t="b">
        <f t="shared" si="51"/>
        <v>0</v>
      </c>
      <c r="AR127" s="12" t="b">
        <f t="shared" si="51"/>
        <v>0</v>
      </c>
      <c r="AS127" s="12" t="b">
        <f t="shared" si="51"/>
        <v>0</v>
      </c>
      <c r="AT127" s="12" t="b">
        <f t="shared" si="51"/>
        <v>0</v>
      </c>
      <c r="AU127" s="12" t="b">
        <f t="shared" si="51"/>
        <v>0</v>
      </c>
      <c r="AV127" s="12" t="b">
        <f t="shared" si="51"/>
        <v>0</v>
      </c>
      <c r="AW127" s="12" t="b">
        <f t="shared" si="51"/>
        <v>0</v>
      </c>
      <c r="AX127" s="12" t="b">
        <f t="shared" si="51"/>
        <v>0</v>
      </c>
      <c r="AY127" s="12" t="b">
        <f t="shared" si="51"/>
        <v>0</v>
      </c>
      <c r="AZ127" s="12" t="b">
        <f t="shared" si="51"/>
        <v>0</v>
      </c>
      <c r="BA127" s="12" t="b">
        <f t="shared" si="51"/>
        <v>0</v>
      </c>
      <c r="BB127" s="12" t="b">
        <f t="shared" si="51"/>
        <v>0</v>
      </c>
      <c r="BC127" s="12" t="b">
        <f t="shared" si="51"/>
        <v>0</v>
      </c>
      <c r="BD127" s="12" t="b">
        <f t="shared" si="51"/>
        <v>0</v>
      </c>
      <c r="BE127" s="12" t="b">
        <f t="shared" si="51"/>
        <v>0</v>
      </c>
      <c r="BF127" s="12" t="b">
        <f t="shared" si="51"/>
        <v>0</v>
      </c>
      <c r="BG127" s="12" t="b">
        <f t="shared" si="51"/>
        <v>0</v>
      </c>
      <c r="BH127" s="12" t="b">
        <f t="shared" si="51"/>
        <v>0</v>
      </c>
      <c r="BI127" s="12" t="b">
        <f t="shared" si="51"/>
        <v>0</v>
      </c>
      <c r="BJ127" s="12" t="b">
        <f t="shared" si="51"/>
        <v>0</v>
      </c>
      <c r="BK127" s="12" t="b">
        <f t="shared" si="51"/>
        <v>0</v>
      </c>
      <c r="BL127" s="12" t="b">
        <f t="shared" si="51"/>
        <v>0</v>
      </c>
      <c r="BM127" s="12" t="b">
        <f t="shared" si="51"/>
        <v>0</v>
      </c>
      <c r="BN127" s="12" t="b">
        <f t="shared" si="51"/>
        <v>0</v>
      </c>
      <c r="BO127" s="12" t="b">
        <f t="shared" si="51"/>
        <v>0</v>
      </c>
      <c r="BP127" s="12" t="b">
        <f t="shared" si="51"/>
        <v>0</v>
      </c>
      <c r="BQ127" s="12" t="b">
        <f t="shared" si="51"/>
        <v>0</v>
      </c>
      <c r="BR127" s="12" t="b">
        <f t="shared" si="51"/>
        <v>0</v>
      </c>
      <c r="BS127" s="12" t="b">
        <f t="shared" si="51"/>
        <v>0</v>
      </c>
      <c r="BT127" s="12" t="b">
        <f t="shared" si="51"/>
        <v>0</v>
      </c>
      <c r="BU127" s="12" t="b">
        <f t="shared" si="51"/>
        <v>0</v>
      </c>
      <c r="BV127" s="12" t="b">
        <f t="shared" si="51"/>
        <v>0</v>
      </c>
      <c r="BW127" s="12" t="b">
        <f t="shared" si="51"/>
        <v>0</v>
      </c>
      <c r="BX127" s="12" t="b">
        <f t="shared" si="51"/>
        <v>0</v>
      </c>
      <c r="BY127" s="12" t="b">
        <f t="shared" si="51"/>
        <v>0</v>
      </c>
      <c r="BZ127" s="12" t="b">
        <f t="shared" si="51"/>
        <v>0</v>
      </c>
      <c r="CA127" s="12" t="b">
        <f t="shared" si="51"/>
        <v>0</v>
      </c>
      <c r="CB127" s="12" t="b">
        <f t="shared" si="51"/>
        <v>0</v>
      </c>
      <c r="CC127" s="12" t="b">
        <f t="shared" si="51"/>
        <v>0</v>
      </c>
      <c r="CD127" s="12" t="b">
        <f t="shared" si="51"/>
        <v>0</v>
      </c>
      <c r="CE127" s="12" t="b">
        <f t="shared" si="51"/>
        <v>0</v>
      </c>
      <c r="CF127" s="12" t="b">
        <f t="shared" si="51"/>
        <v>0</v>
      </c>
      <c r="CG127" s="12" t="b">
        <f t="shared" si="51"/>
        <v>1</v>
      </c>
      <c r="CH127" s="12" t="b">
        <f t="shared" si="51"/>
        <v>1</v>
      </c>
      <c r="CI127" s="12" t="b">
        <f t="shared" si="51"/>
        <v>1</v>
      </c>
      <c r="CJ127" s="12" t="b">
        <f t="shared" si="51"/>
        <v>1</v>
      </c>
      <c r="CK127" s="12" t="b">
        <f t="shared" si="51"/>
        <v>1</v>
      </c>
      <c r="CL127" s="12" t="b">
        <f t="shared" si="51"/>
        <v>1</v>
      </c>
      <c r="CM127" s="12" t="b">
        <f t="shared" si="51"/>
        <v>1</v>
      </c>
      <c r="CN127" s="12" t="b">
        <f t="shared" si="51"/>
        <v>1</v>
      </c>
      <c r="CO127" s="12" t="b">
        <f t="shared" si="51"/>
        <v>1</v>
      </c>
      <c r="CP127" s="12" t="b">
        <f t="shared" si="51"/>
        <v>1</v>
      </c>
      <c r="CQ127" s="12" t="b">
        <f t="shared" si="51"/>
        <v>1</v>
      </c>
      <c r="CR127" s="12" t="b">
        <f t="shared" si="51"/>
        <v>1</v>
      </c>
      <c r="CS127" s="12" t="b">
        <f t="shared" si="51"/>
        <v>1</v>
      </c>
      <c r="CT127" s="12" t="b">
        <f t="shared" si="51"/>
        <v>1</v>
      </c>
      <c r="CU127" s="12" t="b">
        <f t="shared" si="51"/>
        <v>1</v>
      </c>
      <c r="CV127" s="12" t="b">
        <f t="shared" si="51"/>
        <v>1</v>
      </c>
      <c r="CW127" s="12" t="b">
        <f t="shared" si="51"/>
        <v>1</v>
      </c>
      <c r="CX127" s="12" t="b">
        <f t="shared" si="51"/>
        <v>1</v>
      </c>
      <c r="CY127" s="12" t="b">
        <f t="shared" si="51"/>
        <v>1</v>
      </c>
      <c r="CZ127" s="12" t="b">
        <f t="shared" si="51"/>
        <v>1</v>
      </c>
      <c r="DA127" s="12" t="b">
        <f t="shared" si="51"/>
        <v>1</v>
      </c>
      <c r="DB127" s="12" t="b">
        <f t="shared" si="51"/>
        <v>1</v>
      </c>
      <c r="DC127" s="12" t="b">
        <f t="shared" si="51"/>
        <v>1</v>
      </c>
      <c r="DD127" s="12" t="b">
        <f t="shared" si="51"/>
        <v>1</v>
      </c>
      <c r="DE127" s="12" t="b">
        <f t="shared" si="51"/>
        <v>1</v>
      </c>
      <c r="DF127" s="12" t="b">
        <f t="shared" si="51"/>
        <v>1</v>
      </c>
    </row>
    <row r="128">
      <c r="A128" s="1" t="s">
        <v>1185</v>
      </c>
      <c r="B128" s="2">
        <v>121.0</v>
      </c>
      <c r="C128" s="3">
        <f t="shared" si="2"/>
        <v>24</v>
      </c>
      <c r="D128" s="3">
        <f t="shared" si="3"/>
        <v>1</v>
      </c>
      <c r="E128" s="3">
        <f>IFERROR(__xludf.DUMMYFUNCTION("SPLIT(A128,"" "")"),93.0)</f>
        <v>93</v>
      </c>
      <c r="F128" s="3">
        <f>IFERROR(__xludf.DUMMYFUNCTION("""COMPUTED_VALUE"""),97.0)</f>
        <v>97</v>
      </c>
      <c r="G128" s="3">
        <f>IFERROR(__xludf.DUMMYFUNCTION("""COMPUTED_VALUE"""),49.0)</f>
        <v>49</v>
      </c>
      <c r="H128" s="3">
        <f>IFERROR(__xludf.DUMMYFUNCTION("""COMPUTED_VALUE"""),2.0)</f>
        <v>2</v>
      </c>
      <c r="I128" s="3">
        <f>IFERROR(__xludf.DUMMYFUNCTION("""COMPUTED_VALUE"""),41.0)</f>
        <v>41</v>
      </c>
      <c r="K128" s="3" t="str">
        <f>IF(K127,SUMOFUNMARKED(E127:I131,$K$6)*LASTCALLED($K$6),)</f>
        <v/>
      </c>
      <c r="L128" s="3" t="str">
        <f t="shared" ref="L128:DF128" si="52">IF(AND(L127,NOT(K127)),SUMOFUNMARKED($E127:$I131,$K$6:L$6)*LASTCALLED($K$6:L$6),)</f>
        <v/>
      </c>
      <c r="M128" s="3" t="str">
        <f t="shared" si="52"/>
        <v/>
      </c>
      <c r="N128" s="3" t="str">
        <f t="shared" si="52"/>
        <v/>
      </c>
      <c r="O128" s="3" t="str">
        <f t="shared" si="52"/>
        <v/>
      </c>
      <c r="P128" s="3" t="str">
        <f t="shared" si="52"/>
        <v/>
      </c>
      <c r="Q128" s="3" t="str">
        <f t="shared" si="52"/>
        <v/>
      </c>
      <c r="R128" s="3" t="str">
        <f t="shared" si="52"/>
        <v/>
      </c>
      <c r="S128" s="3" t="str">
        <f t="shared" si="52"/>
        <v/>
      </c>
      <c r="T128" s="3" t="str">
        <f t="shared" si="52"/>
        <v/>
      </c>
      <c r="U128" s="3" t="str">
        <f t="shared" si="52"/>
        <v/>
      </c>
      <c r="V128" s="3" t="str">
        <f t="shared" si="52"/>
        <v/>
      </c>
      <c r="W128" s="3" t="str">
        <f t="shared" si="52"/>
        <v/>
      </c>
      <c r="X128" s="3" t="str">
        <f t="shared" si="52"/>
        <v/>
      </c>
      <c r="Y128" s="3" t="str">
        <f t="shared" si="52"/>
        <v/>
      </c>
      <c r="Z128" s="3" t="str">
        <f t="shared" si="52"/>
        <v/>
      </c>
      <c r="AA128" s="3" t="str">
        <f t="shared" si="52"/>
        <v/>
      </c>
      <c r="AB128" s="3" t="str">
        <f t="shared" si="52"/>
        <v/>
      </c>
      <c r="AC128" s="3" t="str">
        <f t="shared" si="52"/>
        <v/>
      </c>
      <c r="AD128" s="3" t="str">
        <f t="shared" si="52"/>
        <v/>
      </c>
      <c r="AE128" s="3" t="str">
        <f t="shared" si="52"/>
        <v/>
      </c>
      <c r="AF128" s="3" t="str">
        <f t="shared" si="52"/>
        <v/>
      </c>
      <c r="AG128" s="3" t="str">
        <f t="shared" si="52"/>
        <v/>
      </c>
      <c r="AH128" s="3" t="str">
        <f t="shared" si="52"/>
        <v/>
      </c>
      <c r="AI128" s="3" t="str">
        <f t="shared" si="52"/>
        <v/>
      </c>
      <c r="AJ128" s="3" t="str">
        <f t="shared" si="52"/>
        <v/>
      </c>
      <c r="AK128" s="3" t="str">
        <f t="shared" si="52"/>
        <v/>
      </c>
      <c r="AL128" s="3" t="str">
        <f t="shared" si="52"/>
        <v/>
      </c>
      <c r="AM128" s="3" t="str">
        <f t="shared" si="52"/>
        <v/>
      </c>
      <c r="AN128" s="3" t="str">
        <f t="shared" si="52"/>
        <v/>
      </c>
      <c r="AO128" s="3" t="str">
        <f t="shared" si="52"/>
        <v/>
      </c>
      <c r="AP128" s="3" t="str">
        <f t="shared" si="52"/>
        <v/>
      </c>
      <c r="AQ128" s="3" t="str">
        <f t="shared" si="52"/>
        <v/>
      </c>
      <c r="AR128" s="3" t="str">
        <f t="shared" si="52"/>
        <v/>
      </c>
      <c r="AS128" s="3" t="str">
        <f t="shared" si="52"/>
        <v/>
      </c>
      <c r="AT128" s="3" t="str">
        <f t="shared" si="52"/>
        <v/>
      </c>
      <c r="AU128" s="3" t="str">
        <f t="shared" si="52"/>
        <v/>
      </c>
      <c r="AV128" s="3" t="str">
        <f t="shared" si="52"/>
        <v/>
      </c>
      <c r="AW128" s="3" t="str">
        <f t="shared" si="52"/>
        <v/>
      </c>
      <c r="AX128" s="3" t="str">
        <f t="shared" si="52"/>
        <v/>
      </c>
      <c r="AY128" s="3" t="str">
        <f t="shared" si="52"/>
        <v/>
      </c>
      <c r="AZ128" s="3" t="str">
        <f t="shared" si="52"/>
        <v/>
      </c>
      <c r="BA128" s="3" t="str">
        <f t="shared" si="52"/>
        <v/>
      </c>
      <c r="BB128" s="3" t="str">
        <f t="shared" si="52"/>
        <v/>
      </c>
      <c r="BC128" s="3" t="str">
        <f t="shared" si="52"/>
        <v/>
      </c>
      <c r="BD128" s="3" t="str">
        <f t="shared" si="52"/>
        <v/>
      </c>
      <c r="BE128" s="3" t="str">
        <f t="shared" si="52"/>
        <v/>
      </c>
      <c r="BF128" s="3" t="str">
        <f t="shared" si="52"/>
        <v/>
      </c>
      <c r="BG128" s="3" t="str">
        <f t="shared" si="52"/>
        <v/>
      </c>
      <c r="BH128" s="3" t="str">
        <f t="shared" si="52"/>
        <v/>
      </c>
      <c r="BI128" s="3" t="str">
        <f t="shared" si="52"/>
        <v/>
      </c>
      <c r="BJ128" s="3" t="str">
        <f t="shared" si="52"/>
        <v/>
      </c>
      <c r="BK128" s="3" t="str">
        <f t="shared" si="52"/>
        <v/>
      </c>
      <c r="BL128" s="3" t="str">
        <f t="shared" si="52"/>
        <v/>
      </c>
      <c r="BM128" s="3" t="str">
        <f t="shared" si="52"/>
        <v/>
      </c>
      <c r="BN128" s="3" t="str">
        <f t="shared" si="52"/>
        <v/>
      </c>
      <c r="BO128" s="3" t="str">
        <f t="shared" si="52"/>
        <v/>
      </c>
      <c r="BP128" s="3" t="str">
        <f t="shared" si="52"/>
        <v/>
      </c>
      <c r="BQ128" s="3" t="str">
        <f t="shared" si="52"/>
        <v/>
      </c>
      <c r="BR128" s="3" t="str">
        <f t="shared" si="52"/>
        <v/>
      </c>
      <c r="BS128" s="3" t="str">
        <f t="shared" si="52"/>
        <v/>
      </c>
      <c r="BT128" s="3" t="str">
        <f t="shared" si="52"/>
        <v/>
      </c>
      <c r="BU128" s="3" t="str">
        <f t="shared" si="52"/>
        <v/>
      </c>
      <c r="BV128" s="3" t="str">
        <f t="shared" si="52"/>
        <v/>
      </c>
      <c r="BW128" s="3" t="str">
        <f t="shared" si="52"/>
        <v/>
      </c>
      <c r="BX128" s="3" t="str">
        <f t="shared" si="52"/>
        <v/>
      </c>
      <c r="BY128" s="3" t="str">
        <f t="shared" si="52"/>
        <v/>
      </c>
      <c r="BZ128" s="3" t="str">
        <f t="shared" si="52"/>
        <v/>
      </c>
      <c r="CA128" s="3" t="str">
        <f t="shared" si="52"/>
        <v/>
      </c>
      <c r="CB128" s="3" t="str">
        <f t="shared" si="52"/>
        <v/>
      </c>
      <c r="CC128" s="3" t="str">
        <f t="shared" si="52"/>
        <v/>
      </c>
      <c r="CD128" s="3" t="str">
        <f t="shared" si="52"/>
        <v/>
      </c>
      <c r="CE128" s="3" t="str">
        <f t="shared" si="52"/>
        <v/>
      </c>
      <c r="CF128" s="3" t="str">
        <f t="shared" si="52"/>
        <v/>
      </c>
      <c r="CG128" s="3">
        <f t="shared" si="52"/>
        <v>14357</v>
      </c>
      <c r="CH128" s="3" t="str">
        <f t="shared" si="52"/>
        <v/>
      </c>
      <c r="CI128" s="3" t="str">
        <f t="shared" si="52"/>
        <v/>
      </c>
      <c r="CJ128" s="3" t="str">
        <f t="shared" si="52"/>
        <v/>
      </c>
      <c r="CK128" s="3" t="str">
        <f t="shared" si="52"/>
        <v/>
      </c>
      <c r="CL128" s="3" t="str">
        <f t="shared" si="52"/>
        <v/>
      </c>
      <c r="CM128" s="3" t="str">
        <f t="shared" si="52"/>
        <v/>
      </c>
      <c r="CN128" s="3" t="str">
        <f t="shared" si="52"/>
        <v/>
      </c>
      <c r="CO128" s="3" t="str">
        <f t="shared" si="52"/>
        <v/>
      </c>
      <c r="CP128" s="3" t="str">
        <f t="shared" si="52"/>
        <v/>
      </c>
      <c r="CQ128" s="3" t="str">
        <f t="shared" si="52"/>
        <v/>
      </c>
      <c r="CR128" s="3" t="str">
        <f t="shared" si="52"/>
        <v/>
      </c>
      <c r="CS128" s="3" t="str">
        <f t="shared" si="52"/>
        <v/>
      </c>
      <c r="CT128" s="3" t="str">
        <f t="shared" si="52"/>
        <v/>
      </c>
      <c r="CU128" s="3" t="str">
        <f t="shared" si="52"/>
        <v/>
      </c>
      <c r="CV128" s="3" t="str">
        <f t="shared" si="52"/>
        <v/>
      </c>
      <c r="CW128" s="3" t="str">
        <f t="shared" si="52"/>
        <v/>
      </c>
      <c r="CX128" s="3" t="str">
        <f t="shared" si="52"/>
        <v/>
      </c>
      <c r="CY128" s="3" t="str">
        <f t="shared" si="52"/>
        <v/>
      </c>
      <c r="CZ128" s="3" t="str">
        <f t="shared" si="52"/>
        <v/>
      </c>
      <c r="DA128" s="3" t="str">
        <f t="shared" si="52"/>
        <v/>
      </c>
      <c r="DB128" s="3" t="str">
        <f t="shared" si="52"/>
        <v/>
      </c>
      <c r="DC128" s="3" t="str">
        <f t="shared" si="52"/>
        <v/>
      </c>
      <c r="DD128" s="3" t="str">
        <f t="shared" si="52"/>
        <v/>
      </c>
      <c r="DE128" s="3" t="str">
        <f t="shared" si="52"/>
        <v/>
      </c>
      <c r="DF128" s="3" t="str">
        <f t="shared" si="52"/>
        <v/>
      </c>
    </row>
    <row r="129">
      <c r="A129" s="1" t="s">
        <v>1186</v>
      </c>
      <c r="B129" s="2">
        <v>122.0</v>
      </c>
      <c r="C129" s="3">
        <f t="shared" si="2"/>
        <v>24</v>
      </c>
      <c r="D129" s="3">
        <f t="shared" si="3"/>
        <v>2</v>
      </c>
      <c r="E129" s="3">
        <f>IFERROR(__xludf.DUMMYFUNCTION("SPLIT(A129,"" "")"),59.0)</f>
        <v>59</v>
      </c>
      <c r="F129" s="3">
        <f>IFERROR(__xludf.DUMMYFUNCTION("""COMPUTED_VALUE"""),38.0)</f>
        <v>38</v>
      </c>
      <c r="G129" s="3">
        <f>IFERROR(__xludf.DUMMYFUNCTION("""COMPUTED_VALUE"""),95.0)</f>
        <v>95</v>
      </c>
      <c r="H129" s="3">
        <f>IFERROR(__xludf.DUMMYFUNCTION("""COMPUTED_VALUE"""),36.0)</f>
        <v>36</v>
      </c>
      <c r="I129" s="3">
        <f>IFERROR(__xludf.DUMMYFUNCTION("""COMPUTED_VALUE"""),44.0)</f>
        <v>44</v>
      </c>
      <c r="K129" s="13"/>
    </row>
    <row r="130">
      <c r="A130" s="1" t="s">
        <v>1187</v>
      </c>
      <c r="B130" s="2">
        <v>123.0</v>
      </c>
      <c r="C130" s="3">
        <f t="shared" si="2"/>
        <v>24</v>
      </c>
      <c r="D130" s="3">
        <f t="shared" si="3"/>
        <v>3</v>
      </c>
      <c r="E130" s="3">
        <f>IFERROR(__xludf.DUMMYFUNCTION("SPLIT(A130,"" "")"),30.0)</f>
        <v>30</v>
      </c>
      <c r="F130" s="3">
        <f>IFERROR(__xludf.DUMMYFUNCTION("""COMPUTED_VALUE"""),79.0)</f>
        <v>79</v>
      </c>
      <c r="G130" s="3">
        <f>IFERROR(__xludf.DUMMYFUNCTION("""COMPUTED_VALUE"""),69.0)</f>
        <v>69</v>
      </c>
      <c r="H130" s="3">
        <f>IFERROR(__xludf.DUMMYFUNCTION("""COMPUTED_VALUE"""),54.0)</f>
        <v>54</v>
      </c>
      <c r="I130" s="3">
        <f>IFERROR(__xludf.DUMMYFUNCTION("""COMPUTED_VALUE"""),86.0)</f>
        <v>86</v>
      </c>
    </row>
    <row r="131">
      <c r="A131" s="1" t="s">
        <v>1188</v>
      </c>
      <c r="B131" s="2">
        <v>124.0</v>
      </c>
      <c r="C131" s="3">
        <f t="shared" si="2"/>
        <v>24</v>
      </c>
      <c r="D131" s="3">
        <f t="shared" si="3"/>
        <v>4</v>
      </c>
      <c r="E131" s="3">
        <f>IFERROR(__xludf.DUMMYFUNCTION("SPLIT(A131,"" "")"),23.0)</f>
        <v>23</v>
      </c>
      <c r="F131" s="3">
        <f>IFERROR(__xludf.DUMMYFUNCTION("""COMPUTED_VALUE"""),4.0)</f>
        <v>4</v>
      </c>
      <c r="G131" s="3">
        <f>IFERROR(__xludf.DUMMYFUNCTION("""COMPUTED_VALUE"""),80.0)</f>
        <v>80</v>
      </c>
      <c r="H131" s="3">
        <f>IFERROR(__xludf.DUMMYFUNCTION("""COMPUTED_VALUE"""),85.0)</f>
        <v>85</v>
      </c>
      <c r="I131" s="3">
        <f>IFERROR(__xludf.DUMMYFUNCTION("""COMPUTED_VALUE"""),27.0)</f>
        <v>27</v>
      </c>
    </row>
    <row r="132">
      <c r="A132" s="1" t="s">
        <v>1189</v>
      </c>
      <c r="B132" s="2">
        <v>125.0</v>
      </c>
      <c r="C132" s="3">
        <f t="shared" si="2"/>
        <v>25</v>
      </c>
      <c r="D132" s="3">
        <f t="shared" si="3"/>
        <v>0</v>
      </c>
      <c r="E132" s="3">
        <f>IFERROR(__xludf.DUMMYFUNCTION("SPLIT(A132,"" "")"),27.0)</f>
        <v>27</v>
      </c>
      <c r="F132" s="3">
        <f>IFERROR(__xludf.DUMMYFUNCTION("""COMPUTED_VALUE"""),67.0)</f>
        <v>67</v>
      </c>
      <c r="G132" s="3">
        <f>IFERROR(__xludf.DUMMYFUNCTION("""COMPUTED_VALUE"""),68.0)</f>
        <v>68</v>
      </c>
      <c r="H132" s="3">
        <f>IFERROR(__xludf.DUMMYFUNCTION("""COMPUTED_VALUE"""),46.0)</f>
        <v>46</v>
      </c>
      <c r="I132" s="3">
        <f>IFERROR(__xludf.DUMMYFUNCTION("""COMPUTED_VALUE"""),41.0)</f>
        <v>41</v>
      </c>
      <c r="K132" s="12" t="b">
        <f>BINGO(E132:I136,$K$6)</f>
        <v>0</v>
      </c>
      <c r="L132" s="12" t="b">
        <f t="shared" ref="L132:DF132" si="53">OR(K132, BINGO($E132:$I136,$K$6:L$6))</f>
        <v>0</v>
      </c>
      <c r="M132" s="12" t="b">
        <f t="shared" si="53"/>
        <v>0</v>
      </c>
      <c r="N132" s="12" t="b">
        <f t="shared" si="53"/>
        <v>0</v>
      </c>
      <c r="O132" s="12" t="b">
        <f t="shared" si="53"/>
        <v>0</v>
      </c>
      <c r="P132" s="12" t="b">
        <f t="shared" si="53"/>
        <v>0</v>
      </c>
      <c r="Q132" s="12" t="b">
        <f t="shared" si="53"/>
        <v>0</v>
      </c>
      <c r="R132" s="12" t="b">
        <f t="shared" si="53"/>
        <v>0</v>
      </c>
      <c r="S132" s="12" t="b">
        <f t="shared" si="53"/>
        <v>0</v>
      </c>
      <c r="T132" s="12" t="b">
        <f t="shared" si="53"/>
        <v>0</v>
      </c>
      <c r="U132" s="12" t="b">
        <f t="shared" si="53"/>
        <v>0</v>
      </c>
      <c r="V132" s="12" t="b">
        <f t="shared" si="53"/>
        <v>0</v>
      </c>
      <c r="W132" s="12" t="b">
        <f t="shared" si="53"/>
        <v>0</v>
      </c>
      <c r="X132" s="12" t="b">
        <f t="shared" si="53"/>
        <v>0</v>
      </c>
      <c r="Y132" s="12" t="b">
        <f t="shared" si="53"/>
        <v>0</v>
      </c>
      <c r="Z132" s="12" t="b">
        <f t="shared" si="53"/>
        <v>0</v>
      </c>
      <c r="AA132" s="12" t="b">
        <f t="shared" si="53"/>
        <v>0</v>
      </c>
      <c r="AB132" s="12" t="b">
        <f t="shared" si="53"/>
        <v>0</v>
      </c>
      <c r="AC132" s="12" t="b">
        <f t="shared" si="53"/>
        <v>0</v>
      </c>
      <c r="AD132" s="12" t="b">
        <f t="shared" si="53"/>
        <v>0</v>
      </c>
      <c r="AE132" s="12" t="b">
        <f t="shared" si="53"/>
        <v>0</v>
      </c>
      <c r="AF132" s="12" t="b">
        <f t="shared" si="53"/>
        <v>0</v>
      </c>
      <c r="AG132" s="12" t="b">
        <f t="shared" si="53"/>
        <v>0</v>
      </c>
      <c r="AH132" s="12" t="b">
        <f t="shared" si="53"/>
        <v>0</v>
      </c>
      <c r="AI132" s="12" t="b">
        <f t="shared" si="53"/>
        <v>0</v>
      </c>
      <c r="AJ132" s="12" t="b">
        <f t="shared" si="53"/>
        <v>0</v>
      </c>
      <c r="AK132" s="12" t="b">
        <f t="shared" si="53"/>
        <v>0</v>
      </c>
      <c r="AL132" s="12" t="b">
        <f t="shared" si="53"/>
        <v>0</v>
      </c>
      <c r="AM132" s="12" t="b">
        <f t="shared" si="53"/>
        <v>0</v>
      </c>
      <c r="AN132" s="12" t="b">
        <f t="shared" si="53"/>
        <v>0</v>
      </c>
      <c r="AO132" s="12" t="b">
        <f t="shared" si="53"/>
        <v>0</v>
      </c>
      <c r="AP132" s="12" t="b">
        <f t="shared" si="53"/>
        <v>0</v>
      </c>
      <c r="AQ132" s="12" t="b">
        <f t="shared" si="53"/>
        <v>0</v>
      </c>
      <c r="AR132" s="12" t="b">
        <f t="shared" si="53"/>
        <v>0</v>
      </c>
      <c r="AS132" s="12" t="b">
        <f t="shared" si="53"/>
        <v>0</v>
      </c>
      <c r="AT132" s="12" t="b">
        <f t="shared" si="53"/>
        <v>0</v>
      </c>
      <c r="AU132" s="12" t="b">
        <f t="shared" si="53"/>
        <v>0</v>
      </c>
      <c r="AV132" s="12" t="b">
        <f t="shared" si="53"/>
        <v>0</v>
      </c>
      <c r="AW132" s="12" t="b">
        <f t="shared" si="53"/>
        <v>0</v>
      </c>
      <c r="AX132" s="12" t="b">
        <f t="shared" si="53"/>
        <v>0</v>
      </c>
      <c r="AY132" s="12" t="b">
        <f t="shared" si="53"/>
        <v>0</v>
      </c>
      <c r="AZ132" s="12" t="b">
        <f t="shared" si="53"/>
        <v>0</v>
      </c>
      <c r="BA132" s="12" t="b">
        <f t="shared" si="53"/>
        <v>0</v>
      </c>
      <c r="BB132" s="12" t="b">
        <f t="shared" si="53"/>
        <v>0</v>
      </c>
      <c r="BC132" s="12" t="b">
        <f t="shared" si="53"/>
        <v>0</v>
      </c>
      <c r="BD132" s="12" t="b">
        <f t="shared" si="53"/>
        <v>0</v>
      </c>
      <c r="BE132" s="12" t="b">
        <f t="shared" si="53"/>
        <v>0</v>
      </c>
      <c r="BF132" s="12" t="b">
        <f t="shared" si="53"/>
        <v>0</v>
      </c>
      <c r="BG132" s="12" t="b">
        <f t="shared" si="53"/>
        <v>0</v>
      </c>
      <c r="BH132" s="12" t="b">
        <f t="shared" si="53"/>
        <v>0</v>
      </c>
      <c r="BI132" s="12" t="b">
        <f t="shared" si="53"/>
        <v>0</v>
      </c>
      <c r="BJ132" s="12" t="b">
        <f t="shared" si="53"/>
        <v>0</v>
      </c>
      <c r="BK132" s="12" t="b">
        <f t="shared" si="53"/>
        <v>0</v>
      </c>
      <c r="BL132" s="12" t="b">
        <f t="shared" si="53"/>
        <v>0</v>
      </c>
      <c r="BM132" s="12" t="b">
        <f t="shared" si="53"/>
        <v>0</v>
      </c>
      <c r="BN132" s="12" t="b">
        <f t="shared" si="53"/>
        <v>0</v>
      </c>
      <c r="BO132" s="12" t="b">
        <f t="shared" si="53"/>
        <v>0</v>
      </c>
      <c r="BP132" s="12" t="b">
        <f t="shared" si="53"/>
        <v>0</v>
      </c>
      <c r="BQ132" s="12" t="b">
        <f t="shared" si="53"/>
        <v>0</v>
      </c>
      <c r="BR132" s="12" t="b">
        <f t="shared" si="53"/>
        <v>0</v>
      </c>
      <c r="BS132" s="12" t="b">
        <f t="shared" si="53"/>
        <v>0</v>
      </c>
      <c r="BT132" s="12" t="b">
        <f t="shared" si="53"/>
        <v>0</v>
      </c>
      <c r="BU132" s="12" t="b">
        <f t="shared" si="53"/>
        <v>0</v>
      </c>
      <c r="BV132" s="12" t="b">
        <f t="shared" si="53"/>
        <v>0</v>
      </c>
      <c r="BW132" s="12" t="b">
        <f t="shared" si="53"/>
        <v>0</v>
      </c>
      <c r="BX132" s="12" t="b">
        <f t="shared" si="53"/>
        <v>0</v>
      </c>
      <c r="BY132" s="12" t="b">
        <f t="shared" si="53"/>
        <v>0</v>
      </c>
      <c r="BZ132" s="12" t="b">
        <f t="shared" si="53"/>
        <v>1</v>
      </c>
      <c r="CA132" s="12" t="b">
        <f t="shared" si="53"/>
        <v>1</v>
      </c>
      <c r="CB132" s="12" t="b">
        <f t="shared" si="53"/>
        <v>1</v>
      </c>
      <c r="CC132" s="12" t="b">
        <f t="shared" si="53"/>
        <v>1</v>
      </c>
      <c r="CD132" s="12" t="b">
        <f t="shared" si="53"/>
        <v>1</v>
      </c>
      <c r="CE132" s="12" t="b">
        <f t="shared" si="53"/>
        <v>1</v>
      </c>
      <c r="CF132" s="12" t="b">
        <f t="shared" si="53"/>
        <v>1</v>
      </c>
      <c r="CG132" s="12" t="b">
        <f t="shared" si="53"/>
        <v>1</v>
      </c>
      <c r="CH132" s="12" t="b">
        <f t="shared" si="53"/>
        <v>1</v>
      </c>
      <c r="CI132" s="12" t="b">
        <f t="shared" si="53"/>
        <v>1</v>
      </c>
      <c r="CJ132" s="12" t="b">
        <f t="shared" si="53"/>
        <v>1</v>
      </c>
      <c r="CK132" s="12" t="b">
        <f t="shared" si="53"/>
        <v>1</v>
      </c>
      <c r="CL132" s="12" t="b">
        <f t="shared" si="53"/>
        <v>1</v>
      </c>
      <c r="CM132" s="12" t="b">
        <f t="shared" si="53"/>
        <v>1</v>
      </c>
      <c r="CN132" s="12" t="b">
        <f t="shared" si="53"/>
        <v>1</v>
      </c>
      <c r="CO132" s="12" t="b">
        <f t="shared" si="53"/>
        <v>1</v>
      </c>
      <c r="CP132" s="12" t="b">
        <f t="shared" si="53"/>
        <v>1</v>
      </c>
      <c r="CQ132" s="12" t="b">
        <f t="shared" si="53"/>
        <v>1</v>
      </c>
      <c r="CR132" s="12" t="b">
        <f t="shared" si="53"/>
        <v>1</v>
      </c>
      <c r="CS132" s="12" t="b">
        <f t="shared" si="53"/>
        <v>1</v>
      </c>
      <c r="CT132" s="12" t="b">
        <f t="shared" si="53"/>
        <v>1</v>
      </c>
      <c r="CU132" s="12" t="b">
        <f t="shared" si="53"/>
        <v>1</v>
      </c>
      <c r="CV132" s="12" t="b">
        <f t="shared" si="53"/>
        <v>1</v>
      </c>
      <c r="CW132" s="12" t="b">
        <f t="shared" si="53"/>
        <v>1</v>
      </c>
      <c r="CX132" s="12" t="b">
        <f t="shared" si="53"/>
        <v>1</v>
      </c>
      <c r="CY132" s="12" t="b">
        <f t="shared" si="53"/>
        <v>1</v>
      </c>
      <c r="CZ132" s="12" t="b">
        <f t="shared" si="53"/>
        <v>1</v>
      </c>
      <c r="DA132" s="12" t="b">
        <f t="shared" si="53"/>
        <v>1</v>
      </c>
      <c r="DB132" s="12" t="b">
        <f t="shared" si="53"/>
        <v>1</v>
      </c>
      <c r="DC132" s="12" t="b">
        <f t="shared" si="53"/>
        <v>1</v>
      </c>
      <c r="DD132" s="12" t="b">
        <f t="shared" si="53"/>
        <v>1</v>
      </c>
      <c r="DE132" s="12" t="b">
        <f t="shared" si="53"/>
        <v>1</v>
      </c>
      <c r="DF132" s="12" t="b">
        <f t="shared" si="53"/>
        <v>1</v>
      </c>
    </row>
    <row r="133">
      <c r="A133" s="1" t="s">
        <v>1190</v>
      </c>
      <c r="B133" s="2">
        <v>126.0</v>
      </c>
      <c r="C133" s="3">
        <f t="shared" si="2"/>
        <v>25</v>
      </c>
      <c r="D133" s="3">
        <f t="shared" si="3"/>
        <v>1</v>
      </c>
      <c r="E133" s="3">
        <f>IFERROR(__xludf.DUMMYFUNCTION("SPLIT(A133,"" "")"),93.0)</f>
        <v>93</v>
      </c>
      <c r="F133" s="3">
        <f>IFERROR(__xludf.DUMMYFUNCTION("""COMPUTED_VALUE"""),4.0)</f>
        <v>4</v>
      </c>
      <c r="G133" s="3">
        <f>IFERROR(__xludf.DUMMYFUNCTION("""COMPUTED_VALUE"""),96.0)</f>
        <v>96</v>
      </c>
      <c r="H133" s="3">
        <f>IFERROR(__xludf.DUMMYFUNCTION("""COMPUTED_VALUE"""),49.0)</f>
        <v>49</v>
      </c>
      <c r="I133" s="3">
        <f>IFERROR(__xludf.DUMMYFUNCTION("""COMPUTED_VALUE"""),23.0)</f>
        <v>23</v>
      </c>
      <c r="K133" s="3" t="str">
        <f>IF(K132,SUMOFUNMARKED(E132:I136,$K$6)*LASTCALLED($K$6),)</f>
        <v/>
      </c>
      <c r="L133" s="3" t="str">
        <f t="shared" ref="L133:DF133" si="54">IF(AND(L132,NOT(K132)),SUMOFUNMARKED($E132:$I136,$K$6:L$6)*LASTCALLED($K$6:L$6),)</f>
        <v/>
      </c>
      <c r="M133" s="3" t="str">
        <f t="shared" si="54"/>
        <v/>
      </c>
      <c r="N133" s="3" t="str">
        <f t="shared" si="54"/>
        <v/>
      </c>
      <c r="O133" s="3" t="str">
        <f t="shared" si="54"/>
        <v/>
      </c>
      <c r="P133" s="3" t="str">
        <f t="shared" si="54"/>
        <v/>
      </c>
      <c r="Q133" s="3" t="str">
        <f t="shared" si="54"/>
        <v/>
      </c>
      <c r="R133" s="3" t="str">
        <f t="shared" si="54"/>
        <v/>
      </c>
      <c r="S133" s="3" t="str">
        <f t="shared" si="54"/>
        <v/>
      </c>
      <c r="T133" s="3" t="str">
        <f t="shared" si="54"/>
        <v/>
      </c>
      <c r="U133" s="3" t="str">
        <f t="shared" si="54"/>
        <v/>
      </c>
      <c r="V133" s="3" t="str">
        <f t="shared" si="54"/>
        <v/>
      </c>
      <c r="W133" s="3" t="str">
        <f t="shared" si="54"/>
        <v/>
      </c>
      <c r="X133" s="3" t="str">
        <f t="shared" si="54"/>
        <v/>
      </c>
      <c r="Y133" s="3" t="str">
        <f t="shared" si="54"/>
        <v/>
      </c>
      <c r="Z133" s="3" t="str">
        <f t="shared" si="54"/>
        <v/>
      </c>
      <c r="AA133" s="3" t="str">
        <f t="shared" si="54"/>
        <v/>
      </c>
      <c r="AB133" s="3" t="str">
        <f t="shared" si="54"/>
        <v/>
      </c>
      <c r="AC133" s="3" t="str">
        <f t="shared" si="54"/>
        <v/>
      </c>
      <c r="AD133" s="3" t="str">
        <f t="shared" si="54"/>
        <v/>
      </c>
      <c r="AE133" s="3" t="str">
        <f t="shared" si="54"/>
        <v/>
      </c>
      <c r="AF133" s="3" t="str">
        <f t="shared" si="54"/>
        <v/>
      </c>
      <c r="AG133" s="3" t="str">
        <f t="shared" si="54"/>
        <v/>
      </c>
      <c r="AH133" s="3" t="str">
        <f t="shared" si="54"/>
        <v/>
      </c>
      <c r="AI133" s="3" t="str">
        <f t="shared" si="54"/>
        <v/>
      </c>
      <c r="AJ133" s="3" t="str">
        <f t="shared" si="54"/>
        <v/>
      </c>
      <c r="AK133" s="3" t="str">
        <f t="shared" si="54"/>
        <v/>
      </c>
      <c r="AL133" s="3" t="str">
        <f t="shared" si="54"/>
        <v/>
      </c>
      <c r="AM133" s="3" t="str">
        <f t="shared" si="54"/>
        <v/>
      </c>
      <c r="AN133" s="3" t="str">
        <f t="shared" si="54"/>
        <v/>
      </c>
      <c r="AO133" s="3" t="str">
        <f t="shared" si="54"/>
        <v/>
      </c>
      <c r="AP133" s="3" t="str">
        <f t="shared" si="54"/>
        <v/>
      </c>
      <c r="AQ133" s="3" t="str">
        <f t="shared" si="54"/>
        <v/>
      </c>
      <c r="AR133" s="3" t="str">
        <f t="shared" si="54"/>
        <v/>
      </c>
      <c r="AS133" s="3" t="str">
        <f t="shared" si="54"/>
        <v/>
      </c>
      <c r="AT133" s="3" t="str">
        <f t="shared" si="54"/>
        <v/>
      </c>
      <c r="AU133" s="3" t="str">
        <f t="shared" si="54"/>
        <v/>
      </c>
      <c r="AV133" s="3" t="str">
        <f t="shared" si="54"/>
        <v/>
      </c>
      <c r="AW133" s="3" t="str">
        <f t="shared" si="54"/>
        <v/>
      </c>
      <c r="AX133" s="3" t="str">
        <f t="shared" si="54"/>
        <v/>
      </c>
      <c r="AY133" s="3" t="str">
        <f t="shared" si="54"/>
        <v/>
      </c>
      <c r="AZ133" s="3" t="str">
        <f t="shared" si="54"/>
        <v/>
      </c>
      <c r="BA133" s="3" t="str">
        <f t="shared" si="54"/>
        <v/>
      </c>
      <c r="BB133" s="3" t="str">
        <f t="shared" si="54"/>
        <v/>
      </c>
      <c r="BC133" s="3" t="str">
        <f t="shared" si="54"/>
        <v/>
      </c>
      <c r="BD133" s="3" t="str">
        <f t="shared" si="54"/>
        <v/>
      </c>
      <c r="BE133" s="3" t="str">
        <f t="shared" si="54"/>
        <v/>
      </c>
      <c r="BF133" s="3" t="str">
        <f t="shared" si="54"/>
        <v/>
      </c>
      <c r="BG133" s="3" t="str">
        <f t="shared" si="54"/>
        <v/>
      </c>
      <c r="BH133" s="3" t="str">
        <f t="shared" si="54"/>
        <v/>
      </c>
      <c r="BI133" s="3" t="str">
        <f t="shared" si="54"/>
        <v/>
      </c>
      <c r="BJ133" s="3" t="str">
        <f t="shared" si="54"/>
        <v/>
      </c>
      <c r="BK133" s="3" t="str">
        <f t="shared" si="54"/>
        <v/>
      </c>
      <c r="BL133" s="3" t="str">
        <f t="shared" si="54"/>
        <v/>
      </c>
      <c r="BM133" s="3" t="str">
        <f t="shared" si="54"/>
        <v/>
      </c>
      <c r="BN133" s="3" t="str">
        <f t="shared" si="54"/>
        <v/>
      </c>
      <c r="BO133" s="3" t="str">
        <f t="shared" si="54"/>
        <v/>
      </c>
      <c r="BP133" s="3" t="str">
        <f t="shared" si="54"/>
        <v/>
      </c>
      <c r="BQ133" s="3" t="str">
        <f t="shared" si="54"/>
        <v/>
      </c>
      <c r="BR133" s="3" t="str">
        <f t="shared" si="54"/>
        <v/>
      </c>
      <c r="BS133" s="3" t="str">
        <f t="shared" si="54"/>
        <v/>
      </c>
      <c r="BT133" s="3" t="str">
        <f t="shared" si="54"/>
        <v/>
      </c>
      <c r="BU133" s="3" t="str">
        <f t="shared" si="54"/>
        <v/>
      </c>
      <c r="BV133" s="3" t="str">
        <f t="shared" si="54"/>
        <v/>
      </c>
      <c r="BW133" s="3" t="str">
        <f t="shared" si="54"/>
        <v/>
      </c>
      <c r="BX133" s="3" t="str">
        <f t="shared" si="54"/>
        <v/>
      </c>
      <c r="BY133" s="3" t="str">
        <f t="shared" si="54"/>
        <v/>
      </c>
      <c r="BZ133" s="3">
        <f t="shared" si="54"/>
        <v>19756</v>
      </c>
      <c r="CA133" s="3" t="str">
        <f t="shared" si="54"/>
        <v/>
      </c>
      <c r="CB133" s="3" t="str">
        <f t="shared" si="54"/>
        <v/>
      </c>
      <c r="CC133" s="3" t="str">
        <f t="shared" si="54"/>
        <v/>
      </c>
      <c r="CD133" s="3" t="str">
        <f t="shared" si="54"/>
        <v/>
      </c>
      <c r="CE133" s="3" t="str">
        <f t="shared" si="54"/>
        <v/>
      </c>
      <c r="CF133" s="3" t="str">
        <f t="shared" si="54"/>
        <v/>
      </c>
      <c r="CG133" s="3" t="str">
        <f t="shared" si="54"/>
        <v/>
      </c>
      <c r="CH133" s="3" t="str">
        <f t="shared" si="54"/>
        <v/>
      </c>
      <c r="CI133" s="3" t="str">
        <f t="shared" si="54"/>
        <v/>
      </c>
      <c r="CJ133" s="3" t="str">
        <f t="shared" si="54"/>
        <v/>
      </c>
      <c r="CK133" s="3" t="str">
        <f t="shared" si="54"/>
        <v/>
      </c>
      <c r="CL133" s="3" t="str">
        <f t="shared" si="54"/>
        <v/>
      </c>
      <c r="CM133" s="3" t="str">
        <f t="shared" si="54"/>
        <v/>
      </c>
      <c r="CN133" s="3" t="str">
        <f t="shared" si="54"/>
        <v/>
      </c>
      <c r="CO133" s="3" t="str">
        <f t="shared" si="54"/>
        <v/>
      </c>
      <c r="CP133" s="3" t="str">
        <f t="shared" si="54"/>
        <v/>
      </c>
      <c r="CQ133" s="3" t="str">
        <f t="shared" si="54"/>
        <v/>
      </c>
      <c r="CR133" s="3" t="str">
        <f t="shared" si="54"/>
        <v/>
      </c>
      <c r="CS133" s="3" t="str">
        <f t="shared" si="54"/>
        <v/>
      </c>
      <c r="CT133" s="3" t="str">
        <f t="shared" si="54"/>
        <v/>
      </c>
      <c r="CU133" s="3" t="str">
        <f t="shared" si="54"/>
        <v/>
      </c>
      <c r="CV133" s="3" t="str">
        <f t="shared" si="54"/>
        <v/>
      </c>
      <c r="CW133" s="3" t="str">
        <f t="shared" si="54"/>
        <v/>
      </c>
      <c r="CX133" s="3" t="str">
        <f t="shared" si="54"/>
        <v/>
      </c>
      <c r="CY133" s="3" t="str">
        <f t="shared" si="54"/>
        <v/>
      </c>
      <c r="CZ133" s="3" t="str">
        <f t="shared" si="54"/>
        <v/>
      </c>
      <c r="DA133" s="3" t="str">
        <f t="shared" si="54"/>
        <v/>
      </c>
      <c r="DB133" s="3" t="str">
        <f t="shared" si="54"/>
        <v/>
      </c>
      <c r="DC133" s="3" t="str">
        <f t="shared" si="54"/>
        <v/>
      </c>
      <c r="DD133" s="3" t="str">
        <f t="shared" si="54"/>
        <v/>
      </c>
      <c r="DE133" s="3" t="str">
        <f t="shared" si="54"/>
        <v/>
      </c>
      <c r="DF133" s="3" t="str">
        <f t="shared" si="54"/>
        <v/>
      </c>
    </row>
    <row r="134">
      <c r="A134" s="1" t="s">
        <v>1191</v>
      </c>
      <c r="B134" s="2">
        <v>127.0</v>
      </c>
      <c r="C134" s="3">
        <f t="shared" si="2"/>
        <v>25</v>
      </c>
      <c r="D134" s="3">
        <f t="shared" si="3"/>
        <v>2</v>
      </c>
      <c r="E134" s="3">
        <f>IFERROR(__xludf.DUMMYFUNCTION("SPLIT(A134,"" "")"),11.0)</f>
        <v>11</v>
      </c>
      <c r="F134" s="3">
        <f>IFERROR(__xludf.DUMMYFUNCTION("""COMPUTED_VALUE"""),54.0)</f>
        <v>54</v>
      </c>
      <c r="G134" s="3">
        <f>IFERROR(__xludf.DUMMYFUNCTION("""COMPUTED_VALUE"""),80.0)</f>
        <v>80</v>
      </c>
      <c r="H134" s="3">
        <f>IFERROR(__xludf.DUMMYFUNCTION("""COMPUTED_VALUE"""),88.0)</f>
        <v>88</v>
      </c>
      <c r="I134" s="3">
        <f>IFERROR(__xludf.DUMMYFUNCTION("""COMPUTED_VALUE"""),75.0)</f>
        <v>75</v>
      </c>
      <c r="K134" s="13"/>
    </row>
    <row r="135">
      <c r="A135" s="1" t="s">
        <v>1192</v>
      </c>
      <c r="B135" s="2">
        <v>128.0</v>
      </c>
      <c r="C135" s="3">
        <f t="shared" si="2"/>
        <v>25</v>
      </c>
      <c r="D135" s="3">
        <f t="shared" si="3"/>
        <v>3</v>
      </c>
      <c r="E135" s="3">
        <f>IFERROR(__xludf.DUMMYFUNCTION("SPLIT(A135,"" "")"),69.0)</f>
        <v>69</v>
      </c>
      <c r="F135" s="3">
        <f>IFERROR(__xludf.DUMMYFUNCTION("""COMPUTED_VALUE"""),34.0)</f>
        <v>34</v>
      </c>
      <c r="G135" s="3">
        <f>IFERROR(__xludf.DUMMYFUNCTION("""COMPUTED_VALUE"""),44.0)</f>
        <v>44</v>
      </c>
      <c r="H135" s="3">
        <f>IFERROR(__xludf.DUMMYFUNCTION("""COMPUTED_VALUE"""),12.0)</f>
        <v>12</v>
      </c>
      <c r="I135" s="3">
        <f>IFERROR(__xludf.DUMMYFUNCTION("""COMPUTED_VALUE"""),37.0)</f>
        <v>37</v>
      </c>
    </row>
    <row r="136">
      <c r="A136" s="1" t="s">
        <v>1193</v>
      </c>
      <c r="B136" s="2">
        <v>129.0</v>
      </c>
      <c r="C136" s="3">
        <f t="shared" si="2"/>
        <v>25</v>
      </c>
      <c r="D136" s="3">
        <f t="shared" si="3"/>
        <v>4</v>
      </c>
      <c r="E136" s="3">
        <f>IFERROR(__xludf.DUMMYFUNCTION("SPLIT(A136,"" "")"),39.0)</f>
        <v>39</v>
      </c>
      <c r="F136" s="3">
        <f>IFERROR(__xludf.DUMMYFUNCTION("""COMPUTED_VALUE"""),78.0)</f>
        <v>78</v>
      </c>
      <c r="G136" s="3">
        <f>IFERROR(__xludf.DUMMYFUNCTION("""COMPUTED_VALUE"""),66.0)</f>
        <v>66</v>
      </c>
      <c r="H136" s="3">
        <f>IFERROR(__xludf.DUMMYFUNCTION("""COMPUTED_VALUE"""),5.0)</f>
        <v>5</v>
      </c>
      <c r="I136" s="3">
        <f>IFERROR(__xludf.DUMMYFUNCTION("""COMPUTED_VALUE"""),43.0)</f>
        <v>43</v>
      </c>
    </row>
    <row r="137">
      <c r="A137" s="1" t="s">
        <v>1194</v>
      </c>
      <c r="B137" s="2">
        <v>130.0</v>
      </c>
      <c r="C137" s="3">
        <f t="shared" si="2"/>
        <v>26</v>
      </c>
      <c r="D137" s="3">
        <f t="shared" si="3"/>
        <v>0</v>
      </c>
      <c r="E137" s="3">
        <f>IFERROR(__xludf.DUMMYFUNCTION("SPLIT(A137,"" "")"),20.0)</f>
        <v>20</v>
      </c>
      <c r="F137" s="3">
        <f>IFERROR(__xludf.DUMMYFUNCTION("""COMPUTED_VALUE"""),32.0)</f>
        <v>32</v>
      </c>
      <c r="G137" s="3">
        <f>IFERROR(__xludf.DUMMYFUNCTION("""COMPUTED_VALUE"""),71.0)</f>
        <v>71</v>
      </c>
      <c r="H137" s="3">
        <f>IFERROR(__xludf.DUMMYFUNCTION("""COMPUTED_VALUE"""),99.0)</f>
        <v>99</v>
      </c>
      <c r="I137" s="3">
        <f>IFERROR(__xludf.DUMMYFUNCTION("""COMPUTED_VALUE"""),19.0)</f>
        <v>19</v>
      </c>
      <c r="K137" s="12" t="b">
        <f>BINGO(E137:I141,$K$6)</f>
        <v>0</v>
      </c>
      <c r="L137" s="12" t="b">
        <f t="shared" ref="L137:DF137" si="55">OR(K137, BINGO($E137:$I141,$K$6:L$6))</f>
        <v>0</v>
      </c>
      <c r="M137" s="12" t="b">
        <f t="shared" si="55"/>
        <v>0</v>
      </c>
      <c r="N137" s="12" t="b">
        <f t="shared" si="55"/>
        <v>0</v>
      </c>
      <c r="O137" s="12" t="b">
        <f t="shared" si="55"/>
        <v>0</v>
      </c>
      <c r="P137" s="12" t="b">
        <f t="shared" si="55"/>
        <v>0</v>
      </c>
      <c r="Q137" s="12" t="b">
        <f t="shared" si="55"/>
        <v>0</v>
      </c>
      <c r="R137" s="12" t="b">
        <f t="shared" si="55"/>
        <v>0</v>
      </c>
      <c r="S137" s="12" t="b">
        <f t="shared" si="55"/>
        <v>0</v>
      </c>
      <c r="T137" s="12" t="b">
        <f t="shared" si="55"/>
        <v>0</v>
      </c>
      <c r="U137" s="12" t="b">
        <f t="shared" si="55"/>
        <v>0</v>
      </c>
      <c r="V137" s="12" t="b">
        <f t="shared" si="55"/>
        <v>0</v>
      </c>
      <c r="W137" s="12" t="b">
        <f t="shared" si="55"/>
        <v>0</v>
      </c>
      <c r="X137" s="12" t="b">
        <f t="shared" si="55"/>
        <v>0</v>
      </c>
      <c r="Y137" s="12" t="b">
        <f t="shared" si="55"/>
        <v>0</v>
      </c>
      <c r="Z137" s="12" t="b">
        <f t="shared" si="55"/>
        <v>0</v>
      </c>
      <c r="AA137" s="12" t="b">
        <f t="shared" si="55"/>
        <v>0</v>
      </c>
      <c r="AB137" s="12" t="b">
        <f t="shared" si="55"/>
        <v>0</v>
      </c>
      <c r="AC137" s="12" t="b">
        <f t="shared" si="55"/>
        <v>0</v>
      </c>
      <c r="AD137" s="12" t="b">
        <f t="shared" si="55"/>
        <v>0</v>
      </c>
      <c r="AE137" s="12" t="b">
        <f t="shared" si="55"/>
        <v>0</v>
      </c>
      <c r="AF137" s="12" t="b">
        <f t="shared" si="55"/>
        <v>0</v>
      </c>
      <c r="AG137" s="12" t="b">
        <f t="shared" si="55"/>
        <v>0</v>
      </c>
      <c r="AH137" s="12" t="b">
        <f t="shared" si="55"/>
        <v>0</v>
      </c>
      <c r="AI137" s="12" t="b">
        <f t="shared" si="55"/>
        <v>0</v>
      </c>
      <c r="AJ137" s="12" t="b">
        <f t="shared" si="55"/>
        <v>0</v>
      </c>
      <c r="AK137" s="12" t="b">
        <f t="shared" si="55"/>
        <v>0</v>
      </c>
      <c r="AL137" s="12" t="b">
        <f t="shared" si="55"/>
        <v>0</v>
      </c>
      <c r="AM137" s="12" t="b">
        <f t="shared" si="55"/>
        <v>0</v>
      </c>
      <c r="AN137" s="12" t="b">
        <f t="shared" si="55"/>
        <v>0</v>
      </c>
      <c r="AO137" s="12" t="b">
        <f t="shared" si="55"/>
        <v>0</v>
      </c>
      <c r="AP137" s="12" t="b">
        <f t="shared" si="55"/>
        <v>0</v>
      </c>
      <c r="AQ137" s="12" t="b">
        <f t="shared" si="55"/>
        <v>0</v>
      </c>
      <c r="AR137" s="12" t="b">
        <f t="shared" si="55"/>
        <v>0</v>
      </c>
      <c r="AS137" s="12" t="b">
        <f t="shared" si="55"/>
        <v>0</v>
      </c>
      <c r="AT137" s="12" t="b">
        <f t="shared" si="55"/>
        <v>0</v>
      </c>
      <c r="AU137" s="12" t="b">
        <f t="shared" si="55"/>
        <v>0</v>
      </c>
      <c r="AV137" s="12" t="b">
        <f t="shared" si="55"/>
        <v>0</v>
      </c>
      <c r="AW137" s="12" t="b">
        <f t="shared" si="55"/>
        <v>0</v>
      </c>
      <c r="AX137" s="12" t="b">
        <f t="shared" si="55"/>
        <v>0</v>
      </c>
      <c r="AY137" s="12" t="b">
        <f t="shared" si="55"/>
        <v>0</v>
      </c>
      <c r="AZ137" s="12" t="b">
        <f t="shared" si="55"/>
        <v>0</v>
      </c>
      <c r="BA137" s="12" t="b">
        <f t="shared" si="55"/>
        <v>0</v>
      </c>
      <c r="BB137" s="12" t="b">
        <f t="shared" si="55"/>
        <v>0</v>
      </c>
      <c r="BC137" s="12" t="b">
        <f t="shared" si="55"/>
        <v>0</v>
      </c>
      <c r="BD137" s="12" t="b">
        <f t="shared" si="55"/>
        <v>0</v>
      </c>
      <c r="BE137" s="12" t="b">
        <f t="shared" si="55"/>
        <v>0</v>
      </c>
      <c r="BF137" s="12" t="b">
        <f t="shared" si="55"/>
        <v>0</v>
      </c>
      <c r="BG137" s="12" t="b">
        <f t="shared" si="55"/>
        <v>0</v>
      </c>
      <c r="BH137" s="12" t="b">
        <f t="shared" si="55"/>
        <v>0</v>
      </c>
      <c r="BI137" s="12" t="b">
        <f t="shared" si="55"/>
        <v>0</v>
      </c>
      <c r="BJ137" s="12" t="b">
        <f t="shared" si="55"/>
        <v>0</v>
      </c>
      <c r="BK137" s="12" t="b">
        <f t="shared" si="55"/>
        <v>0</v>
      </c>
      <c r="BL137" s="12" t="b">
        <f t="shared" si="55"/>
        <v>1</v>
      </c>
      <c r="BM137" s="12" t="b">
        <f t="shared" si="55"/>
        <v>1</v>
      </c>
      <c r="BN137" s="12" t="b">
        <f t="shared" si="55"/>
        <v>1</v>
      </c>
      <c r="BO137" s="12" t="b">
        <f t="shared" si="55"/>
        <v>1</v>
      </c>
      <c r="BP137" s="12" t="b">
        <f t="shared" si="55"/>
        <v>1</v>
      </c>
      <c r="BQ137" s="12" t="b">
        <f t="shared" si="55"/>
        <v>1</v>
      </c>
      <c r="BR137" s="12" t="b">
        <f t="shared" si="55"/>
        <v>1</v>
      </c>
      <c r="BS137" s="12" t="b">
        <f t="shared" si="55"/>
        <v>1</v>
      </c>
      <c r="BT137" s="12" t="b">
        <f t="shared" si="55"/>
        <v>1</v>
      </c>
      <c r="BU137" s="12" t="b">
        <f t="shared" si="55"/>
        <v>1</v>
      </c>
      <c r="BV137" s="12" t="b">
        <f t="shared" si="55"/>
        <v>1</v>
      </c>
      <c r="BW137" s="12" t="b">
        <f t="shared" si="55"/>
        <v>1</v>
      </c>
      <c r="BX137" s="12" t="b">
        <f t="shared" si="55"/>
        <v>1</v>
      </c>
      <c r="BY137" s="12" t="b">
        <f t="shared" si="55"/>
        <v>1</v>
      </c>
      <c r="BZ137" s="12" t="b">
        <f t="shared" si="55"/>
        <v>1</v>
      </c>
      <c r="CA137" s="12" t="b">
        <f t="shared" si="55"/>
        <v>1</v>
      </c>
      <c r="CB137" s="12" t="b">
        <f t="shared" si="55"/>
        <v>1</v>
      </c>
      <c r="CC137" s="12" t="b">
        <f t="shared" si="55"/>
        <v>1</v>
      </c>
      <c r="CD137" s="12" t="b">
        <f t="shared" si="55"/>
        <v>1</v>
      </c>
      <c r="CE137" s="12" t="b">
        <f t="shared" si="55"/>
        <v>1</v>
      </c>
      <c r="CF137" s="12" t="b">
        <f t="shared" si="55"/>
        <v>1</v>
      </c>
      <c r="CG137" s="12" t="b">
        <f t="shared" si="55"/>
        <v>1</v>
      </c>
      <c r="CH137" s="12" t="b">
        <f t="shared" si="55"/>
        <v>1</v>
      </c>
      <c r="CI137" s="12" t="b">
        <f t="shared" si="55"/>
        <v>1</v>
      </c>
      <c r="CJ137" s="12" t="b">
        <f t="shared" si="55"/>
        <v>1</v>
      </c>
      <c r="CK137" s="12" t="b">
        <f t="shared" si="55"/>
        <v>1</v>
      </c>
      <c r="CL137" s="12" t="b">
        <f t="shared" si="55"/>
        <v>1</v>
      </c>
      <c r="CM137" s="12" t="b">
        <f t="shared" si="55"/>
        <v>1</v>
      </c>
      <c r="CN137" s="12" t="b">
        <f t="shared" si="55"/>
        <v>1</v>
      </c>
      <c r="CO137" s="12" t="b">
        <f t="shared" si="55"/>
        <v>1</v>
      </c>
      <c r="CP137" s="12" t="b">
        <f t="shared" si="55"/>
        <v>1</v>
      </c>
      <c r="CQ137" s="12" t="b">
        <f t="shared" si="55"/>
        <v>1</v>
      </c>
      <c r="CR137" s="12" t="b">
        <f t="shared" si="55"/>
        <v>1</v>
      </c>
      <c r="CS137" s="12" t="b">
        <f t="shared" si="55"/>
        <v>1</v>
      </c>
      <c r="CT137" s="12" t="b">
        <f t="shared" si="55"/>
        <v>1</v>
      </c>
      <c r="CU137" s="12" t="b">
        <f t="shared" si="55"/>
        <v>1</v>
      </c>
      <c r="CV137" s="12" t="b">
        <f t="shared" si="55"/>
        <v>1</v>
      </c>
      <c r="CW137" s="12" t="b">
        <f t="shared" si="55"/>
        <v>1</v>
      </c>
      <c r="CX137" s="12" t="b">
        <f t="shared" si="55"/>
        <v>1</v>
      </c>
      <c r="CY137" s="12" t="b">
        <f t="shared" si="55"/>
        <v>1</v>
      </c>
      <c r="CZ137" s="12" t="b">
        <f t="shared" si="55"/>
        <v>1</v>
      </c>
      <c r="DA137" s="12" t="b">
        <f t="shared" si="55"/>
        <v>1</v>
      </c>
      <c r="DB137" s="12" t="b">
        <f t="shared" si="55"/>
        <v>1</v>
      </c>
      <c r="DC137" s="12" t="b">
        <f t="shared" si="55"/>
        <v>1</v>
      </c>
      <c r="DD137" s="12" t="b">
        <f t="shared" si="55"/>
        <v>1</v>
      </c>
      <c r="DE137" s="12" t="b">
        <f t="shared" si="55"/>
        <v>1</v>
      </c>
      <c r="DF137" s="12" t="b">
        <f t="shared" si="55"/>
        <v>1</v>
      </c>
    </row>
    <row r="138">
      <c r="A138" s="1" t="s">
        <v>1195</v>
      </c>
      <c r="B138" s="2">
        <v>131.0</v>
      </c>
      <c r="C138" s="3">
        <f t="shared" si="2"/>
        <v>26</v>
      </c>
      <c r="D138" s="3">
        <f t="shared" si="3"/>
        <v>1</v>
      </c>
      <c r="E138" s="3">
        <f>IFERROR(__xludf.DUMMYFUNCTION("SPLIT(A138,"" "")"),42.0)</f>
        <v>42</v>
      </c>
      <c r="F138" s="3">
        <f>IFERROR(__xludf.DUMMYFUNCTION("""COMPUTED_VALUE"""),96.0)</f>
        <v>96</v>
      </c>
      <c r="G138" s="3">
        <f>IFERROR(__xludf.DUMMYFUNCTION("""COMPUTED_VALUE"""),58.0)</f>
        <v>58</v>
      </c>
      <c r="H138" s="3">
        <f>IFERROR(__xludf.DUMMYFUNCTION("""COMPUTED_VALUE"""),47.0)</f>
        <v>47</v>
      </c>
      <c r="I138" s="3">
        <f>IFERROR(__xludf.DUMMYFUNCTION("""COMPUTED_VALUE"""),65.0)</f>
        <v>65</v>
      </c>
      <c r="K138" s="3" t="str">
        <f>IF(K137,SUMOFUNMARKED(E137:I141,$K$6)*LASTCALLED($K$6),)</f>
        <v/>
      </c>
      <c r="L138" s="3" t="str">
        <f t="shared" ref="L138:DF138" si="56">IF(AND(L137,NOT(K137)),SUMOFUNMARKED($E137:$I141,$K$6:L$6)*LASTCALLED($K$6:L$6),)</f>
        <v/>
      </c>
      <c r="M138" s="3" t="str">
        <f t="shared" si="56"/>
        <v/>
      </c>
      <c r="N138" s="3" t="str">
        <f t="shared" si="56"/>
        <v/>
      </c>
      <c r="O138" s="3" t="str">
        <f t="shared" si="56"/>
        <v/>
      </c>
      <c r="P138" s="3" t="str">
        <f t="shared" si="56"/>
        <v/>
      </c>
      <c r="Q138" s="3" t="str">
        <f t="shared" si="56"/>
        <v/>
      </c>
      <c r="R138" s="3" t="str">
        <f t="shared" si="56"/>
        <v/>
      </c>
      <c r="S138" s="3" t="str">
        <f t="shared" si="56"/>
        <v/>
      </c>
      <c r="T138" s="3" t="str">
        <f t="shared" si="56"/>
        <v/>
      </c>
      <c r="U138" s="3" t="str">
        <f t="shared" si="56"/>
        <v/>
      </c>
      <c r="V138" s="3" t="str">
        <f t="shared" si="56"/>
        <v/>
      </c>
      <c r="W138" s="3" t="str">
        <f t="shared" si="56"/>
        <v/>
      </c>
      <c r="X138" s="3" t="str">
        <f t="shared" si="56"/>
        <v/>
      </c>
      <c r="Y138" s="3" t="str">
        <f t="shared" si="56"/>
        <v/>
      </c>
      <c r="Z138" s="3" t="str">
        <f t="shared" si="56"/>
        <v/>
      </c>
      <c r="AA138" s="3" t="str">
        <f t="shared" si="56"/>
        <v/>
      </c>
      <c r="AB138" s="3" t="str">
        <f t="shared" si="56"/>
        <v/>
      </c>
      <c r="AC138" s="3" t="str">
        <f t="shared" si="56"/>
        <v/>
      </c>
      <c r="AD138" s="3" t="str">
        <f t="shared" si="56"/>
        <v/>
      </c>
      <c r="AE138" s="3" t="str">
        <f t="shared" si="56"/>
        <v/>
      </c>
      <c r="AF138" s="3" t="str">
        <f t="shared" si="56"/>
        <v/>
      </c>
      <c r="AG138" s="3" t="str">
        <f t="shared" si="56"/>
        <v/>
      </c>
      <c r="AH138" s="3" t="str">
        <f t="shared" si="56"/>
        <v/>
      </c>
      <c r="AI138" s="3" t="str">
        <f t="shared" si="56"/>
        <v/>
      </c>
      <c r="AJ138" s="3" t="str">
        <f t="shared" si="56"/>
        <v/>
      </c>
      <c r="AK138" s="3" t="str">
        <f t="shared" si="56"/>
        <v/>
      </c>
      <c r="AL138" s="3" t="str">
        <f t="shared" si="56"/>
        <v/>
      </c>
      <c r="AM138" s="3" t="str">
        <f t="shared" si="56"/>
        <v/>
      </c>
      <c r="AN138" s="3" t="str">
        <f t="shared" si="56"/>
        <v/>
      </c>
      <c r="AO138" s="3" t="str">
        <f t="shared" si="56"/>
        <v/>
      </c>
      <c r="AP138" s="3" t="str">
        <f t="shared" si="56"/>
        <v/>
      </c>
      <c r="AQ138" s="3" t="str">
        <f t="shared" si="56"/>
        <v/>
      </c>
      <c r="AR138" s="3" t="str">
        <f t="shared" si="56"/>
        <v/>
      </c>
      <c r="AS138" s="3" t="str">
        <f t="shared" si="56"/>
        <v/>
      </c>
      <c r="AT138" s="3" t="str">
        <f t="shared" si="56"/>
        <v/>
      </c>
      <c r="AU138" s="3" t="str">
        <f t="shared" si="56"/>
        <v/>
      </c>
      <c r="AV138" s="3" t="str">
        <f t="shared" si="56"/>
        <v/>
      </c>
      <c r="AW138" s="3" t="str">
        <f t="shared" si="56"/>
        <v/>
      </c>
      <c r="AX138" s="3" t="str">
        <f t="shared" si="56"/>
        <v/>
      </c>
      <c r="AY138" s="3" t="str">
        <f t="shared" si="56"/>
        <v/>
      </c>
      <c r="AZ138" s="3" t="str">
        <f t="shared" si="56"/>
        <v/>
      </c>
      <c r="BA138" s="3" t="str">
        <f t="shared" si="56"/>
        <v/>
      </c>
      <c r="BB138" s="3" t="str">
        <f t="shared" si="56"/>
        <v/>
      </c>
      <c r="BC138" s="3" t="str">
        <f t="shared" si="56"/>
        <v/>
      </c>
      <c r="BD138" s="3" t="str">
        <f t="shared" si="56"/>
        <v/>
      </c>
      <c r="BE138" s="3" t="str">
        <f t="shared" si="56"/>
        <v/>
      </c>
      <c r="BF138" s="3" t="str">
        <f t="shared" si="56"/>
        <v/>
      </c>
      <c r="BG138" s="3" t="str">
        <f t="shared" si="56"/>
        <v/>
      </c>
      <c r="BH138" s="3" t="str">
        <f t="shared" si="56"/>
        <v/>
      </c>
      <c r="BI138" s="3" t="str">
        <f t="shared" si="56"/>
        <v/>
      </c>
      <c r="BJ138" s="3" t="str">
        <f t="shared" si="56"/>
        <v/>
      </c>
      <c r="BK138" s="3" t="str">
        <f t="shared" si="56"/>
        <v/>
      </c>
      <c r="BL138" s="3">
        <f t="shared" si="56"/>
        <v>30682</v>
      </c>
      <c r="BM138" s="3" t="str">
        <f t="shared" si="56"/>
        <v/>
      </c>
      <c r="BN138" s="3" t="str">
        <f t="shared" si="56"/>
        <v/>
      </c>
      <c r="BO138" s="3" t="str">
        <f t="shared" si="56"/>
        <v/>
      </c>
      <c r="BP138" s="3" t="str">
        <f t="shared" si="56"/>
        <v/>
      </c>
      <c r="BQ138" s="3" t="str">
        <f t="shared" si="56"/>
        <v/>
      </c>
      <c r="BR138" s="3" t="str">
        <f t="shared" si="56"/>
        <v/>
      </c>
      <c r="BS138" s="3" t="str">
        <f t="shared" si="56"/>
        <v/>
      </c>
      <c r="BT138" s="3" t="str">
        <f t="shared" si="56"/>
        <v/>
      </c>
      <c r="BU138" s="3" t="str">
        <f t="shared" si="56"/>
        <v/>
      </c>
      <c r="BV138" s="3" t="str">
        <f t="shared" si="56"/>
        <v/>
      </c>
      <c r="BW138" s="3" t="str">
        <f t="shared" si="56"/>
        <v/>
      </c>
      <c r="BX138" s="3" t="str">
        <f t="shared" si="56"/>
        <v/>
      </c>
      <c r="BY138" s="3" t="str">
        <f t="shared" si="56"/>
        <v/>
      </c>
      <c r="BZ138" s="3" t="str">
        <f t="shared" si="56"/>
        <v/>
      </c>
      <c r="CA138" s="3" t="str">
        <f t="shared" si="56"/>
        <v/>
      </c>
      <c r="CB138" s="3" t="str">
        <f t="shared" si="56"/>
        <v/>
      </c>
      <c r="CC138" s="3" t="str">
        <f t="shared" si="56"/>
        <v/>
      </c>
      <c r="CD138" s="3" t="str">
        <f t="shared" si="56"/>
        <v/>
      </c>
      <c r="CE138" s="3" t="str">
        <f t="shared" si="56"/>
        <v/>
      </c>
      <c r="CF138" s="3" t="str">
        <f t="shared" si="56"/>
        <v/>
      </c>
      <c r="CG138" s="3" t="str">
        <f t="shared" si="56"/>
        <v/>
      </c>
      <c r="CH138" s="3" t="str">
        <f t="shared" si="56"/>
        <v/>
      </c>
      <c r="CI138" s="3" t="str">
        <f t="shared" si="56"/>
        <v/>
      </c>
      <c r="CJ138" s="3" t="str">
        <f t="shared" si="56"/>
        <v/>
      </c>
      <c r="CK138" s="3" t="str">
        <f t="shared" si="56"/>
        <v/>
      </c>
      <c r="CL138" s="3" t="str">
        <f t="shared" si="56"/>
        <v/>
      </c>
      <c r="CM138" s="3" t="str">
        <f t="shared" si="56"/>
        <v/>
      </c>
      <c r="CN138" s="3" t="str">
        <f t="shared" si="56"/>
        <v/>
      </c>
      <c r="CO138" s="3" t="str">
        <f t="shared" si="56"/>
        <v/>
      </c>
      <c r="CP138" s="3" t="str">
        <f t="shared" si="56"/>
        <v/>
      </c>
      <c r="CQ138" s="3" t="str">
        <f t="shared" si="56"/>
        <v/>
      </c>
      <c r="CR138" s="3" t="str">
        <f t="shared" si="56"/>
        <v/>
      </c>
      <c r="CS138" s="3" t="str">
        <f t="shared" si="56"/>
        <v/>
      </c>
      <c r="CT138" s="3" t="str">
        <f t="shared" si="56"/>
        <v/>
      </c>
      <c r="CU138" s="3" t="str">
        <f t="shared" si="56"/>
        <v/>
      </c>
      <c r="CV138" s="3" t="str">
        <f t="shared" si="56"/>
        <v/>
      </c>
      <c r="CW138" s="3" t="str">
        <f t="shared" si="56"/>
        <v/>
      </c>
      <c r="CX138" s="3" t="str">
        <f t="shared" si="56"/>
        <v/>
      </c>
      <c r="CY138" s="3" t="str">
        <f t="shared" si="56"/>
        <v/>
      </c>
      <c r="CZ138" s="3" t="str">
        <f t="shared" si="56"/>
        <v/>
      </c>
      <c r="DA138" s="3" t="str">
        <f t="shared" si="56"/>
        <v/>
      </c>
      <c r="DB138" s="3" t="str">
        <f t="shared" si="56"/>
        <v/>
      </c>
      <c r="DC138" s="3" t="str">
        <f t="shared" si="56"/>
        <v/>
      </c>
      <c r="DD138" s="3" t="str">
        <f t="shared" si="56"/>
        <v/>
      </c>
      <c r="DE138" s="3" t="str">
        <f t="shared" si="56"/>
        <v/>
      </c>
      <c r="DF138" s="3" t="str">
        <f t="shared" si="56"/>
        <v/>
      </c>
    </row>
    <row r="139">
      <c r="A139" s="1" t="s">
        <v>1196</v>
      </c>
      <c r="B139" s="2">
        <v>132.0</v>
      </c>
      <c r="C139" s="3">
        <f t="shared" si="2"/>
        <v>26</v>
      </c>
      <c r="D139" s="3">
        <f t="shared" si="3"/>
        <v>2</v>
      </c>
      <c r="E139" s="3">
        <f>IFERROR(__xludf.DUMMYFUNCTION("SPLIT(A139,"" "")"),72.0)</f>
        <v>72</v>
      </c>
      <c r="F139" s="3">
        <f>IFERROR(__xludf.DUMMYFUNCTION("""COMPUTED_VALUE"""),31.0)</f>
        <v>31</v>
      </c>
      <c r="G139" s="3">
        <f>IFERROR(__xludf.DUMMYFUNCTION("""COMPUTED_VALUE"""),70.0)</f>
        <v>70</v>
      </c>
      <c r="H139" s="3">
        <f>IFERROR(__xludf.DUMMYFUNCTION("""COMPUTED_VALUE"""),59.0)</f>
        <v>59</v>
      </c>
      <c r="I139" s="3">
        <f>IFERROR(__xludf.DUMMYFUNCTION("""COMPUTED_VALUE"""),26.0)</f>
        <v>26</v>
      </c>
      <c r="K139" s="13"/>
    </row>
    <row r="140">
      <c r="A140" s="1" t="s">
        <v>1197</v>
      </c>
      <c r="B140" s="2">
        <v>133.0</v>
      </c>
      <c r="C140" s="3">
        <f t="shared" si="2"/>
        <v>26</v>
      </c>
      <c r="D140" s="3">
        <f t="shared" si="3"/>
        <v>3</v>
      </c>
      <c r="E140" s="3">
        <f>IFERROR(__xludf.DUMMYFUNCTION("SPLIT(A140,"" "")"),46.0)</f>
        <v>46</v>
      </c>
      <c r="F140" s="3">
        <f>IFERROR(__xludf.DUMMYFUNCTION("""COMPUTED_VALUE"""),17.0)</f>
        <v>17</v>
      </c>
      <c r="G140" s="3">
        <f>IFERROR(__xludf.DUMMYFUNCTION("""COMPUTED_VALUE"""),38.0)</f>
        <v>38</v>
      </c>
      <c r="H140" s="3">
        <f>IFERROR(__xludf.DUMMYFUNCTION("""COMPUTED_VALUE"""),11.0)</f>
        <v>11</v>
      </c>
      <c r="I140" s="3">
        <f>IFERROR(__xludf.DUMMYFUNCTION("""COMPUTED_VALUE"""),23.0)</f>
        <v>23</v>
      </c>
    </row>
    <row r="141">
      <c r="A141" s="1" t="s">
        <v>1198</v>
      </c>
      <c r="B141" s="2">
        <v>134.0</v>
      </c>
      <c r="C141" s="3">
        <f t="shared" si="2"/>
        <v>26</v>
      </c>
      <c r="D141" s="3">
        <f t="shared" si="3"/>
        <v>4</v>
      </c>
      <c r="E141" s="3">
        <f>IFERROR(__xludf.DUMMYFUNCTION("SPLIT(A141,"" "")"),18.0)</f>
        <v>18</v>
      </c>
      <c r="F141" s="3">
        <f>IFERROR(__xludf.DUMMYFUNCTION("""COMPUTED_VALUE"""),85.0)</f>
        <v>85</v>
      </c>
      <c r="G141" s="3">
        <f>IFERROR(__xludf.DUMMYFUNCTION("""COMPUTED_VALUE"""),52.0)</f>
        <v>52</v>
      </c>
      <c r="H141" s="3">
        <f>IFERROR(__xludf.DUMMYFUNCTION("""COMPUTED_VALUE"""),77.0)</f>
        <v>77</v>
      </c>
      <c r="I141" s="3">
        <f>IFERROR(__xludf.DUMMYFUNCTION("""COMPUTED_VALUE"""),67.0)</f>
        <v>67</v>
      </c>
    </row>
    <row r="142">
      <c r="A142" s="1" t="s">
        <v>1199</v>
      </c>
      <c r="B142" s="2">
        <v>135.0</v>
      </c>
      <c r="C142" s="3">
        <f t="shared" si="2"/>
        <v>27</v>
      </c>
      <c r="D142" s="3">
        <f t="shared" si="3"/>
        <v>0</v>
      </c>
      <c r="E142" s="3">
        <f>IFERROR(__xludf.DUMMYFUNCTION("SPLIT(A142,"" "")"),38.0)</f>
        <v>38</v>
      </c>
      <c r="F142" s="3">
        <f>IFERROR(__xludf.DUMMYFUNCTION("""COMPUTED_VALUE"""),98.0)</f>
        <v>98</v>
      </c>
      <c r="G142" s="3">
        <f>IFERROR(__xludf.DUMMYFUNCTION("""COMPUTED_VALUE"""),42.0)</f>
        <v>42</v>
      </c>
      <c r="H142" s="3">
        <f>IFERROR(__xludf.DUMMYFUNCTION("""COMPUTED_VALUE"""),31.0)</f>
        <v>31</v>
      </c>
      <c r="I142" s="3">
        <f>IFERROR(__xludf.DUMMYFUNCTION("""COMPUTED_VALUE"""),40.0)</f>
        <v>40</v>
      </c>
      <c r="K142" s="12" t="b">
        <f>BINGO(E142:I146,$K$6)</f>
        <v>0</v>
      </c>
      <c r="L142" s="12" t="b">
        <f t="shared" ref="L142:DF142" si="57">OR(K142, BINGO($E142:$I146,$K$6:L$6))</f>
        <v>0</v>
      </c>
      <c r="M142" s="12" t="b">
        <f t="shared" si="57"/>
        <v>0</v>
      </c>
      <c r="N142" s="12" t="b">
        <f t="shared" si="57"/>
        <v>0</v>
      </c>
      <c r="O142" s="12" t="b">
        <f t="shared" si="57"/>
        <v>0</v>
      </c>
      <c r="P142" s="12" t="b">
        <f t="shared" si="57"/>
        <v>0</v>
      </c>
      <c r="Q142" s="12" t="b">
        <f t="shared" si="57"/>
        <v>0</v>
      </c>
      <c r="R142" s="12" t="b">
        <f t="shared" si="57"/>
        <v>0</v>
      </c>
      <c r="S142" s="12" t="b">
        <f t="shared" si="57"/>
        <v>0</v>
      </c>
      <c r="T142" s="12" t="b">
        <f t="shared" si="57"/>
        <v>0</v>
      </c>
      <c r="U142" s="12" t="b">
        <f t="shared" si="57"/>
        <v>0</v>
      </c>
      <c r="V142" s="12" t="b">
        <f t="shared" si="57"/>
        <v>0</v>
      </c>
      <c r="W142" s="12" t="b">
        <f t="shared" si="57"/>
        <v>0</v>
      </c>
      <c r="X142" s="12" t="b">
        <f t="shared" si="57"/>
        <v>0</v>
      </c>
      <c r="Y142" s="12" t="b">
        <f t="shared" si="57"/>
        <v>0</v>
      </c>
      <c r="Z142" s="12" t="b">
        <f t="shared" si="57"/>
        <v>0</v>
      </c>
      <c r="AA142" s="12" t="b">
        <f t="shared" si="57"/>
        <v>0</v>
      </c>
      <c r="AB142" s="12" t="b">
        <f t="shared" si="57"/>
        <v>0</v>
      </c>
      <c r="AC142" s="12" t="b">
        <f t="shared" si="57"/>
        <v>0</v>
      </c>
      <c r="AD142" s="12" t="b">
        <f t="shared" si="57"/>
        <v>0</v>
      </c>
      <c r="AE142" s="12" t="b">
        <f t="shared" si="57"/>
        <v>0</v>
      </c>
      <c r="AF142" s="12" t="b">
        <f t="shared" si="57"/>
        <v>0</v>
      </c>
      <c r="AG142" s="12" t="b">
        <f t="shared" si="57"/>
        <v>0</v>
      </c>
      <c r="AH142" s="12" t="b">
        <f t="shared" si="57"/>
        <v>0</v>
      </c>
      <c r="AI142" s="12" t="b">
        <f t="shared" si="57"/>
        <v>0</v>
      </c>
      <c r="AJ142" s="12" t="b">
        <f t="shared" si="57"/>
        <v>0</v>
      </c>
      <c r="AK142" s="12" t="b">
        <f t="shared" si="57"/>
        <v>0</v>
      </c>
      <c r="AL142" s="12" t="b">
        <f t="shared" si="57"/>
        <v>0</v>
      </c>
      <c r="AM142" s="12" t="b">
        <f t="shared" si="57"/>
        <v>0</v>
      </c>
      <c r="AN142" s="12" t="b">
        <f t="shared" si="57"/>
        <v>0</v>
      </c>
      <c r="AO142" s="12" t="b">
        <f t="shared" si="57"/>
        <v>0</v>
      </c>
      <c r="AP142" s="12" t="b">
        <f t="shared" si="57"/>
        <v>0</v>
      </c>
      <c r="AQ142" s="12" t="b">
        <f t="shared" si="57"/>
        <v>0</v>
      </c>
      <c r="AR142" s="12" t="b">
        <f t="shared" si="57"/>
        <v>0</v>
      </c>
      <c r="AS142" s="12" t="b">
        <f t="shared" si="57"/>
        <v>0</v>
      </c>
      <c r="AT142" s="12" t="b">
        <f t="shared" si="57"/>
        <v>0</v>
      </c>
      <c r="AU142" s="12" t="b">
        <f t="shared" si="57"/>
        <v>0</v>
      </c>
      <c r="AV142" s="12" t="b">
        <f t="shared" si="57"/>
        <v>0</v>
      </c>
      <c r="AW142" s="12" t="b">
        <f t="shared" si="57"/>
        <v>0</v>
      </c>
      <c r="AX142" s="12" t="b">
        <f t="shared" si="57"/>
        <v>0</v>
      </c>
      <c r="AY142" s="12" t="b">
        <f t="shared" si="57"/>
        <v>0</v>
      </c>
      <c r="AZ142" s="12" t="b">
        <f t="shared" si="57"/>
        <v>0</v>
      </c>
      <c r="BA142" s="12" t="b">
        <f t="shared" si="57"/>
        <v>0</v>
      </c>
      <c r="BB142" s="12" t="b">
        <f t="shared" si="57"/>
        <v>0</v>
      </c>
      <c r="BC142" s="12" t="b">
        <f t="shared" si="57"/>
        <v>0</v>
      </c>
      <c r="BD142" s="12" t="b">
        <f t="shared" si="57"/>
        <v>0</v>
      </c>
      <c r="BE142" s="12" t="b">
        <f t="shared" si="57"/>
        <v>0</v>
      </c>
      <c r="BF142" s="12" t="b">
        <f t="shared" si="57"/>
        <v>0</v>
      </c>
      <c r="BG142" s="12" t="b">
        <f t="shared" si="57"/>
        <v>0</v>
      </c>
      <c r="BH142" s="12" t="b">
        <f t="shared" si="57"/>
        <v>0</v>
      </c>
      <c r="BI142" s="12" t="b">
        <f t="shared" si="57"/>
        <v>0</v>
      </c>
      <c r="BJ142" s="12" t="b">
        <f t="shared" si="57"/>
        <v>0</v>
      </c>
      <c r="BK142" s="12" t="b">
        <f t="shared" si="57"/>
        <v>0</v>
      </c>
      <c r="BL142" s="12" t="b">
        <f t="shared" si="57"/>
        <v>0</v>
      </c>
      <c r="BM142" s="12" t="b">
        <f t="shared" si="57"/>
        <v>0</v>
      </c>
      <c r="BN142" s="12" t="b">
        <f t="shared" si="57"/>
        <v>0</v>
      </c>
      <c r="BO142" s="12" t="b">
        <f t="shared" si="57"/>
        <v>0</v>
      </c>
      <c r="BP142" s="12" t="b">
        <f t="shared" si="57"/>
        <v>0</v>
      </c>
      <c r="BQ142" s="12" t="b">
        <f t="shared" si="57"/>
        <v>0</v>
      </c>
      <c r="BR142" s="12" t="b">
        <f t="shared" si="57"/>
        <v>0</v>
      </c>
      <c r="BS142" s="12" t="b">
        <f t="shared" si="57"/>
        <v>0</v>
      </c>
      <c r="BT142" s="12" t="b">
        <f t="shared" si="57"/>
        <v>0</v>
      </c>
      <c r="BU142" s="12" t="b">
        <f t="shared" si="57"/>
        <v>0</v>
      </c>
      <c r="BV142" s="12" t="b">
        <f t="shared" si="57"/>
        <v>0</v>
      </c>
      <c r="BW142" s="12" t="b">
        <f t="shared" si="57"/>
        <v>0</v>
      </c>
      <c r="BX142" s="12" t="b">
        <f t="shared" si="57"/>
        <v>0</v>
      </c>
      <c r="BY142" s="12" t="b">
        <f t="shared" si="57"/>
        <v>1</v>
      </c>
      <c r="BZ142" s="12" t="b">
        <f t="shared" si="57"/>
        <v>1</v>
      </c>
      <c r="CA142" s="12" t="b">
        <f t="shared" si="57"/>
        <v>1</v>
      </c>
      <c r="CB142" s="12" t="b">
        <f t="shared" si="57"/>
        <v>1</v>
      </c>
      <c r="CC142" s="12" t="b">
        <f t="shared" si="57"/>
        <v>1</v>
      </c>
      <c r="CD142" s="12" t="b">
        <f t="shared" si="57"/>
        <v>1</v>
      </c>
      <c r="CE142" s="12" t="b">
        <f t="shared" si="57"/>
        <v>1</v>
      </c>
      <c r="CF142" s="12" t="b">
        <f t="shared" si="57"/>
        <v>1</v>
      </c>
      <c r="CG142" s="12" t="b">
        <f t="shared" si="57"/>
        <v>1</v>
      </c>
      <c r="CH142" s="12" t="b">
        <f t="shared" si="57"/>
        <v>1</v>
      </c>
      <c r="CI142" s="12" t="b">
        <f t="shared" si="57"/>
        <v>1</v>
      </c>
      <c r="CJ142" s="12" t="b">
        <f t="shared" si="57"/>
        <v>1</v>
      </c>
      <c r="CK142" s="12" t="b">
        <f t="shared" si="57"/>
        <v>1</v>
      </c>
      <c r="CL142" s="12" t="b">
        <f t="shared" si="57"/>
        <v>1</v>
      </c>
      <c r="CM142" s="12" t="b">
        <f t="shared" si="57"/>
        <v>1</v>
      </c>
      <c r="CN142" s="12" t="b">
        <f t="shared" si="57"/>
        <v>1</v>
      </c>
      <c r="CO142" s="12" t="b">
        <f t="shared" si="57"/>
        <v>1</v>
      </c>
      <c r="CP142" s="12" t="b">
        <f t="shared" si="57"/>
        <v>1</v>
      </c>
      <c r="CQ142" s="12" t="b">
        <f t="shared" si="57"/>
        <v>1</v>
      </c>
      <c r="CR142" s="12" t="b">
        <f t="shared" si="57"/>
        <v>1</v>
      </c>
      <c r="CS142" s="12" t="b">
        <f t="shared" si="57"/>
        <v>1</v>
      </c>
      <c r="CT142" s="12" t="b">
        <f t="shared" si="57"/>
        <v>1</v>
      </c>
      <c r="CU142" s="12" t="b">
        <f t="shared" si="57"/>
        <v>1</v>
      </c>
      <c r="CV142" s="12" t="b">
        <f t="shared" si="57"/>
        <v>1</v>
      </c>
      <c r="CW142" s="12" t="b">
        <f t="shared" si="57"/>
        <v>1</v>
      </c>
      <c r="CX142" s="12" t="b">
        <f t="shared" si="57"/>
        <v>1</v>
      </c>
      <c r="CY142" s="12" t="b">
        <f t="shared" si="57"/>
        <v>1</v>
      </c>
      <c r="CZ142" s="12" t="b">
        <f t="shared" si="57"/>
        <v>1</v>
      </c>
      <c r="DA142" s="12" t="b">
        <f t="shared" si="57"/>
        <v>1</v>
      </c>
      <c r="DB142" s="12" t="b">
        <f t="shared" si="57"/>
        <v>1</v>
      </c>
      <c r="DC142" s="12" t="b">
        <f t="shared" si="57"/>
        <v>1</v>
      </c>
      <c r="DD142" s="12" t="b">
        <f t="shared" si="57"/>
        <v>1</v>
      </c>
      <c r="DE142" s="12" t="b">
        <f t="shared" si="57"/>
        <v>1</v>
      </c>
      <c r="DF142" s="12" t="b">
        <f t="shared" si="57"/>
        <v>1</v>
      </c>
    </row>
    <row r="143">
      <c r="A143" s="1" t="s">
        <v>1200</v>
      </c>
      <c r="B143" s="2">
        <v>136.0</v>
      </c>
      <c r="C143" s="3">
        <f t="shared" si="2"/>
        <v>27</v>
      </c>
      <c r="D143" s="3">
        <f t="shared" si="3"/>
        <v>1</v>
      </c>
      <c r="E143" s="3">
        <f>IFERROR(__xludf.DUMMYFUNCTION("SPLIT(A143,"" "")"),76.0)</f>
        <v>76</v>
      </c>
      <c r="F143" s="3">
        <f>IFERROR(__xludf.DUMMYFUNCTION("""COMPUTED_VALUE"""),2.0)</f>
        <v>2</v>
      </c>
      <c r="G143" s="3">
        <f>IFERROR(__xludf.DUMMYFUNCTION("""COMPUTED_VALUE"""),77.0)</f>
        <v>77</v>
      </c>
      <c r="H143" s="3">
        <f>IFERROR(__xludf.DUMMYFUNCTION("""COMPUTED_VALUE"""),82.0)</f>
        <v>82</v>
      </c>
      <c r="I143" s="3">
        <f>IFERROR(__xludf.DUMMYFUNCTION("""COMPUTED_VALUE"""),34.0)</f>
        <v>34</v>
      </c>
      <c r="K143" s="3" t="str">
        <f>IF(K142,SUMOFUNMARKED(E142:I146,$K$6)*LASTCALLED($K$6),)</f>
        <v/>
      </c>
      <c r="L143" s="3" t="str">
        <f t="shared" ref="L143:DF143" si="58">IF(AND(L142,NOT(K142)),SUMOFUNMARKED($E142:$I146,$K$6:L$6)*LASTCALLED($K$6:L$6),)</f>
        <v/>
      </c>
      <c r="M143" s="3" t="str">
        <f t="shared" si="58"/>
        <v/>
      </c>
      <c r="N143" s="3" t="str">
        <f t="shared" si="58"/>
        <v/>
      </c>
      <c r="O143" s="3" t="str">
        <f t="shared" si="58"/>
        <v/>
      </c>
      <c r="P143" s="3" t="str">
        <f t="shared" si="58"/>
        <v/>
      </c>
      <c r="Q143" s="3" t="str">
        <f t="shared" si="58"/>
        <v/>
      </c>
      <c r="R143" s="3" t="str">
        <f t="shared" si="58"/>
        <v/>
      </c>
      <c r="S143" s="3" t="str">
        <f t="shared" si="58"/>
        <v/>
      </c>
      <c r="T143" s="3" t="str">
        <f t="shared" si="58"/>
        <v/>
      </c>
      <c r="U143" s="3" t="str">
        <f t="shared" si="58"/>
        <v/>
      </c>
      <c r="V143" s="3" t="str">
        <f t="shared" si="58"/>
        <v/>
      </c>
      <c r="W143" s="3" t="str">
        <f t="shared" si="58"/>
        <v/>
      </c>
      <c r="X143" s="3" t="str">
        <f t="shared" si="58"/>
        <v/>
      </c>
      <c r="Y143" s="3" t="str">
        <f t="shared" si="58"/>
        <v/>
      </c>
      <c r="Z143" s="3" t="str">
        <f t="shared" si="58"/>
        <v/>
      </c>
      <c r="AA143" s="3" t="str">
        <f t="shared" si="58"/>
        <v/>
      </c>
      <c r="AB143" s="3" t="str">
        <f t="shared" si="58"/>
        <v/>
      </c>
      <c r="AC143" s="3" t="str">
        <f t="shared" si="58"/>
        <v/>
      </c>
      <c r="AD143" s="3" t="str">
        <f t="shared" si="58"/>
        <v/>
      </c>
      <c r="AE143" s="3" t="str">
        <f t="shared" si="58"/>
        <v/>
      </c>
      <c r="AF143" s="3" t="str">
        <f t="shared" si="58"/>
        <v/>
      </c>
      <c r="AG143" s="3" t="str">
        <f t="shared" si="58"/>
        <v/>
      </c>
      <c r="AH143" s="3" t="str">
        <f t="shared" si="58"/>
        <v/>
      </c>
      <c r="AI143" s="3" t="str">
        <f t="shared" si="58"/>
        <v/>
      </c>
      <c r="AJ143" s="3" t="str">
        <f t="shared" si="58"/>
        <v/>
      </c>
      <c r="AK143" s="3" t="str">
        <f t="shared" si="58"/>
        <v/>
      </c>
      <c r="AL143" s="3" t="str">
        <f t="shared" si="58"/>
        <v/>
      </c>
      <c r="AM143" s="3" t="str">
        <f t="shared" si="58"/>
        <v/>
      </c>
      <c r="AN143" s="3" t="str">
        <f t="shared" si="58"/>
        <v/>
      </c>
      <c r="AO143" s="3" t="str">
        <f t="shared" si="58"/>
        <v/>
      </c>
      <c r="AP143" s="3" t="str">
        <f t="shared" si="58"/>
        <v/>
      </c>
      <c r="AQ143" s="3" t="str">
        <f t="shared" si="58"/>
        <v/>
      </c>
      <c r="AR143" s="3" t="str">
        <f t="shared" si="58"/>
        <v/>
      </c>
      <c r="AS143" s="3" t="str">
        <f t="shared" si="58"/>
        <v/>
      </c>
      <c r="AT143" s="3" t="str">
        <f t="shared" si="58"/>
        <v/>
      </c>
      <c r="AU143" s="3" t="str">
        <f t="shared" si="58"/>
        <v/>
      </c>
      <c r="AV143" s="3" t="str">
        <f t="shared" si="58"/>
        <v/>
      </c>
      <c r="AW143" s="3" t="str">
        <f t="shared" si="58"/>
        <v/>
      </c>
      <c r="AX143" s="3" t="str">
        <f t="shared" si="58"/>
        <v/>
      </c>
      <c r="AY143" s="3" t="str">
        <f t="shared" si="58"/>
        <v/>
      </c>
      <c r="AZ143" s="3" t="str">
        <f t="shared" si="58"/>
        <v/>
      </c>
      <c r="BA143" s="3" t="str">
        <f t="shared" si="58"/>
        <v/>
      </c>
      <c r="BB143" s="3" t="str">
        <f t="shared" si="58"/>
        <v/>
      </c>
      <c r="BC143" s="3" t="str">
        <f t="shared" si="58"/>
        <v/>
      </c>
      <c r="BD143" s="3" t="str">
        <f t="shared" si="58"/>
        <v/>
      </c>
      <c r="BE143" s="3" t="str">
        <f t="shared" si="58"/>
        <v/>
      </c>
      <c r="BF143" s="3" t="str">
        <f t="shared" si="58"/>
        <v/>
      </c>
      <c r="BG143" s="3" t="str">
        <f t="shared" si="58"/>
        <v/>
      </c>
      <c r="BH143" s="3" t="str">
        <f t="shared" si="58"/>
        <v/>
      </c>
      <c r="BI143" s="3" t="str">
        <f t="shared" si="58"/>
        <v/>
      </c>
      <c r="BJ143" s="3" t="str">
        <f t="shared" si="58"/>
        <v/>
      </c>
      <c r="BK143" s="3" t="str">
        <f t="shared" si="58"/>
        <v/>
      </c>
      <c r="BL143" s="3" t="str">
        <f t="shared" si="58"/>
        <v/>
      </c>
      <c r="BM143" s="3" t="str">
        <f t="shared" si="58"/>
        <v/>
      </c>
      <c r="BN143" s="3" t="str">
        <f t="shared" si="58"/>
        <v/>
      </c>
      <c r="BO143" s="3" t="str">
        <f t="shared" si="58"/>
        <v/>
      </c>
      <c r="BP143" s="3" t="str">
        <f t="shared" si="58"/>
        <v/>
      </c>
      <c r="BQ143" s="3" t="str">
        <f t="shared" si="58"/>
        <v/>
      </c>
      <c r="BR143" s="3" t="str">
        <f t="shared" si="58"/>
        <v/>
      </c>
      <c r="BS143" s="3" t="str">
        <f t="shared" si="58"/>
        <v/>
      </c>
      <c r="BT143" s="3" t="str">
        <f t="shared" si="58"/>
        <v/>
      </c>
      <c r="BU143" s="3" t="str">
        <f t="shared" si="58"/>
        <v/>
      </c>
      <c r="BV143" s="3" t="str">
        <f t="shared" si="58"/>
        <v/>
      </c>
      <c r="BW143" s="3" t="str">
        <f t="shared" si="58"/>
        <v/>
      </c>
      <c r="BX143" s="3" t="str">
        <f t="shared" si="58"/>
        <v/>
      </c>
      <c r="BY143" s="3">
        <f t="shared" si="58"/>
        <v>36982</v>
      </c>
      <c r="BZ143" s="3" t="str">
        <f t="shared" si="58"/>
        <v/>
      </c>
      <c r="CA143" s="3" t="str">
        <f t="shared" si="58"/>
        <v/>
      </c>
      <c r="CB143" s="3" t="str">
        <f t="shared" si="58"/>
        <v/>
      </c>
      <c r="CC143" s="3" t="str">
        <f t="shared" si="58"/>
        <v/>
      </c>
      <c r="CD143" s="3" t="str">
        <f t="shared" si="58"/>
        <v/>
      </c>
      <c r="CE143" s="3" t="str">
        <f t="shared" si="58"/>
        <v/>
      </c>
      <c r="CF143" s="3" t="str">
        <f t="shared" si="58"/>
        <v/>
      </c>
      <c r="CG143" s="3" t="str">
        <f t="shared" si="58"/>
        <v/>
      </c>
      <c r="CH143" s="3" t="str">
        <f t="shared" si="58"/>
        <v/>
      </c>
      <c r="CI143" s="3" t="str">
        <f t="shared" si="58"/>
        <v/>
      </c>
      <c r="CJ143" s="3" t="str">
        <f t="shared" si="58"/>
        <v/>
      </c>
      <c r="CK143" s="3" t="str">
        <f t="shared" si="58"/>
        <v/>
      </c>
      <c r="CL143" s="3" t="str">
        <f t="shared" si="58"/>
        <v/>
      </c>
      <c r="CM143" s="3" t="str">
        <f t="shared" si="58"/>
        <v/>
      </c>
      <c r="CN143" s="3" t="str">
        <f t="shared" si="58"/>
        <v/>
      </c>
      <c r="CO143" s="3" t="str">
        <f t="shared" si="58"/>
        <v/>
      </c>
      <c r="CP143" s="3" t="str">
        <f t="shared" si="58"/>
        <v/>
      </c>
      <c r="CQ143" s="3" t="str">
        <f t="shared" si="58"/>
        <v/>
      </c>
      <c r="CR143" s="3" t="str">
        <f t="shared" si="58"/>
        <v/>
      </c>
      <c r="CS143" s="3" t="str">
        <f t="shared" si="58"/>
        <v/>
      </c>
      <c r="CT143" s="3" t="str">
        <f t="shared" si="58"/>
        <v/>
      </c>
      <c r="CU143" s="3" t="str">
        <f t="shared" si="58"/>
        <v/>
      </c>
      <c r="CV143" s="3" t="str">
        <f t="shared" si="58"/>
        <v/>
      </c>
      <c r="CW143" s="3" t="str">
        <f t="shared" si="58"/>
        <v/>
      </c>
      <c r="CX143" s="3" t="str">
        <f t="shared" si="58"/>
        <v/>
      </c>
      <c r="CY143" s="3" t="str">
        <f t="shared" si="58"/>
        <v/>
      </c>
      <c r="CZ143" s="3" t="str">
        <f t="shared" si="58"/>
        <v/>
      </c>
      <c r="DA143" s="3" t="str">
        <f t="shared" si="58"/>
        <v/>
      </c>
      <c r="DB143" s="3" t="str">
        <f t="shared" si="58"/>
        <v/>
      </c>
      <c r="DC143" s="3" t="str">
        <f t="shared" si="58"/>
        <v/>
      </c>
      <c r="DD143" s="3" t="str">
        <f t="shared" si="58"/>
        <v/>
      </c>
      <c r="DE143" s="3" t="str">
        <f t="shared" si="58"/>
        <v/>
      </c>
      <c r="DF143" s="3" t="str">
        <f t="shared" si="58"/>
        <v/>
      </c>
    </row>
    <row r="144">
      <c r="A144" s="1" t="s">
        <v>1201</v>
      </c>
      <c r="B144" s="2">
        <v>137.0</v>
      </c>
      <c r="C144" s="3">
        <f t="shared" si="2"/>
        <v>27</v>
      </c>
      <c r="D144" s="3">
        <f t="shared" si="3"/>
        <v>2</v>
      </c>
      <c r="E144" s="3">
        <f>IFERROR(__xludf.DUMMYFUNCTION("SPLIT(A144,"" "")"),92.0)</f>
        <v>92</v>
      </c>
      <c r="F144" s="3">
        <f>IFERROR(__xludf.DUMMYFUNCTION("""COMPUTED_VALUE"""),73.0)</f>
        <v>73</v>
      </c>
      <c r="G144" s="3">
        <f>IFERROR(__xludf.DUMMYFUNCTION("""COMPUTED_VALUE"""),55.0)</f>
        <v>55</v>
      </c>
      <c r="H144" s="3">
        <f>IFERROR(__xludf.DUMMYFUNCTION("""COMPUTED_VALUE"""),93.0)</f>
        <v>93</v>
      </c>
      <c r="I144" s="3">
        <f>IFERROR(__xludf.DUMMYFUNCTION("""COMPUTED_VALUE"""),19.0)</f>
        <v>19</v>
      </c>
      <c r="K144" s="13"/>
    </row>
    <row r="145">
      <c r="A145" s="1" t="s">
        <v>1202</v>
      </c>
      <c r="B145" s="2">
        <v>138.0</v>
      </c>
      <c r="C145" s="3">
        <f t="shared" si="2"/>
        <v>27</v>
      </c>
      <c r="D145" s="3">
        <f t="shared" si="3"/>
        <v>3</v>
      </c>
      <c r="E145" s="3">
        <f>IFERROR(__xludf.DUMMYFUNCTION("SPLIT(A145,"" "")"),25.0)</f>
        <v>25</v>
      </c>
      <c r="F145" s="3">
        <f>IFERROR(__xludf.DUMMYFUNCTION("""COMPUTED_VALUE"""),58.0)</f>
        <v>58</v>
      </c>
      <c r="G145" s="3">
        <f>IFERROR(__xludf.DUMMYFUNCTION("""COMPUTED_VALUE"""),90.0)</f>
        <v>90</v>
      </c>
      <c r="H145" s="3">
        <f>IFERROR(__xludf.DUMMYFUNCTION("""COMPUTED_VALUE"""),10.0)</f>
        <v>10</v>
      </c>
      <c r="I145" s="3">
        <f>IFERROR(__xludf.DUMMYFUNCTION("""COMPUTED_VALUE"""),68.0)</f>
        <v>68</v>
      </c>
    </row>
    <row r="146">
      <c r="A146" s="1" t="s">
        <v>1203</v>
      </c>
      <c r="B146" s="2">
        <v>139.0</v>
      </c>
      <c r="C146" s="3">
        <f t="shared" si="2"/>
        <v>27</v>
      </c>
      <c r="D146" s="3">
        <f t="shared" si="3"/>
        <v>4</v>
      </c>
      <c r="E146" s="3">
        <f>IFERROR(__xludf.DUMMYFUNCTION("SPLIT(A146,"" "")"),6.0)</f>
        <v>6</v>
      </c>
      <c r="F146" s="3">
        <f>IFERROR(__xludf.DUMMYFUNCTION("""COMPUTED_VALUE"""),56.0)</f>
        <v>56</v>
      </c>
      <c r="G146" s="3">
        <f>IFERROR(__xludf.DUMMYFUNCTION("""COMPUTED_VALUE"""),85.0)</f>
        <v>85</v>
      </c>
      <c r="H146" s="3">
        <f>IFERROR(__xludf.DUMMYFUNCTION("""COMPUTED_VALUE"""),43.0)</f>
        <v>43</v>
      </c>
      <c r="I146" s="3">
        <f>IFERROR(__xludf.DUMMYFUNCTION("""COMPUTED_VALUE"""),95.0)</f>
        <v>95</v>
      </c>
    </row>
    <row r="147">
      <c r="A147" s="1" t="s">
        <v>1204</v>
      </c>
      <c r="B147" s="2">
        <v>140.0</v>
      </c>
      <c r="C147" s="3">
        <f t="shared" si="2"/>
        <v>28</v>
      </c>
      <c r="D147" s="3">
        <f t="shared" si="3"/>
        <v>0</v>
      </c>
      <c r="E147" s="3">
        <f>IFERROR(__xludf.DUMMYFUNCTION("SPLIT(A147,"" "")"),16.0)</f>
        <v>16</v>
      </c>
      <c r="F147" s="3">
        <f>IFERROR(__xludf.DUMMYFUNCTION("""COMPUTED_VALUE"""),71.0)</f>
        <v>71</v>
      </c>
      <c r="G147" s="3">
        <f>IFERROR(__xludf.DUMMYFUNCTION("""COMPUTED_VALUE"""),12.0)</f>
        <v>12</v>
      </c>
      <c r="H147" s="3">
        <f>IFERROR(__xludf.DUMMYFUNCTION("""COMPUTED_VALUE"""),76.0)</f>
        <v>76</v>
      </c>
      <c r="I147" s="3">
        <f>IFERROR(__xludf.DUMMYFUNCTION("""COMPUTED_VALUE"""),86.0)</f>
        <v>86</v>
      </c>
      <c r="K147" s="12" t="b">
        <f>BINGO(E147:I151,$K$6)</f>
        <v>0</v>
      </c>
      <c r="L147" s="12" t="b">
        <f t="shared" ref="L147:DF147" si="59">OR(K147, BINGO($E147:$I151,$K$6:L$6))</f>
        <v>0</v>
      </c>
      <c r="M147" s="12" t="b">
        <f t="shared" si="59"/>
        <v>0</v>
      </c>
      <c r="N147" s="12" t="b">
        <f t="shared" si="59"/>
        <v>0</v>
      </c>
      <c r="O147" s="12" t="b">
        <f t="shared" si="59"/>
        <v>0</v>
      </c>
      <c r="P147" s="12" t="b">
        <f t="shared" si="59"/>
        <v>0</v>
      </c>
      <c r="Q147" s="12" t="b">
        <f t="shared" si="59"/>
        <v>0</v>
      </c>
      <c r="R147" s="12" t="b">
        <f t="shared" si="59"/>
        <v>0</v>
      </c>
      <c r="S147" s="12" t="b">
        <f t="shared" si="59"/>
        <v>0</v>
      </c>
      <c r="T147" s="12" t="b">
        <f t="shared" si="59"/>
        <v>0</v>
      </c>
      <c r="U147" s="12" t="b">
        <f t="shared" si="59"/>
        <v>0</v>
      </c>
      <c r="V147" s="12" t="b">
        <f t="shared" si="59"/>
        <v>0</v>
      </c>
      <c r="W147" s="12" t="b">
        <f t="shared" si="59"/>
        <v>0</v>
      </c>
      <c r="X147" s="12" t="b">
        <f t="shared" si="59"/>
        <v>0</v>
      </c>
      <c r="Y147" s="12" t="b">
        <f t="shared" si="59"/>
        <v>0</v>
      </c>
      <c r="Z147" s="12" t="b">
        <f t="shared" si="59"/>
        <v>0</v>
      </c>
      <c r="AA147" s="12" t="b">
        <f t="shared" si="59"/>
        <v>0</v>
      </c>
      <c r="AB147" s="12" t="b">
        <f t="shared" si="59"/>
        <v>0</v>
      </c>
      <c r="AC147" s="12" t="b">
        <f t="shared" si="59"/>
        <v>0</v>
      </c>
      <c r="AD147" s="12" t="b">
        <f t="shared" si="59"/>
        <v>0</v>
      </c>
      <c r="AE147" s="12" t="b">
        <f t="shared" si="59"/>
        <v>0</v>
      </c>
      <c r="AF147" s="12" t="b">
        <f t="shared" si="59"/>
        <v>0</v>
      </c>
      <c r="AG147" s="12" t="b">
        <f t="shared" si="59"/>
        <v>0</v>
      </c>
      <c r="AH147" s="12" t="b">
        <f t="shared" si="59"/>
        <v>0</v>
      </c>
      <c r="AI147" s="12" t="b">
        <f t="shared" si="59"/>
        <v>0</v>
      </c>
      <c r="AJ147" s="12" t="b">
        <f t="shared" si="59"/>
        <v>0</v>
      </c>
      <c r="AK147" s="12" t="b">
        <f t="shared" si="59"/>
        <v>0</v>
      </c>
      <c r="AL147" s="12" t="b">
        <f t="shared" si="59"/>
        <v>0</v>
      </c>
      <c r="AM147" s="12" t="b">
        <f t="shared" si="59"/>
        <v>0</v>
      </c>
      <c r="AN147" s="12" t="b">
        <f t="shared" si="59"/>
        <v>0</v>
      </c>
      <c r="AO147" s="12" t="b">
        <f t="shared" si="59"/>
        <v>0</v>
      </c>
      <c r="AP147" s="12" t="b">
        <f t="shared" si="59"/>
        <v>0</v>
      </c>
      <c r="AQ147" s="12" t="b">
        <f t="shared" si="59"/>
        <v>0</v>
      </c>
      <c r="AR147" s="12" t="b">
        <f t="shared" si="59"/>
        <v>0</v>
      </c>
      <c r="AS147" s="12" t="b">
        <f t="shared" si="59"/>
        <v>0</v>
      </c>
      <c r="AT147" s="12" t="b">
        <f t="shared" si="59"/>
        <v>0</v>
      </c>
      <c r="AU147" s="12" t="b">
        <f t="shared" si="59"/>
        <v>0</v>
      </c>
      <c r="AV147" s="12" t="b">
        <f t="shared" si="59"/>
        <v>0</v>
      </c>
      <c r="AW147" s="12" t="b">
        <f t="shared" si="59"/>
        <v>0</v>
      </c>
      <c r="AX147" s="12" t="b">
        <f t="shared" si="59"/>
        <v>0</v>
      </c>
      <c r="AY147" s="12" t="b">
        <f t="shared" si="59"/>
        <v>0</v>
      </c>
      <c r="AZ147" s="12" t="b">
        <f t="shared" si="59"/>
        <v>0</v>
      </c>
      <c r="BA147" s="12" t="b">
        <f t="shared" si="59"/>
        <v>0</v>
      </c>
      <c r="BB147" s="12" t="b">
        <f t="shared" si="59"/>
        <v>0</v>
      </c>
      <c r="BC147" s="12" t="b">
        <f t="shared" si="59"/>
        <v>0</v>
      </c>
      <c r="BD147" s="12" t="b">
        <f t="shared" si="59"/>
        <v>0</v>
      </c>
      <c r="BE147" s="12" t="b">
        <f t="shared" si="59"/>
        <v>0</v>
      </c>
      <c r="BF147" s="12" t="b">
        <f t="shared" si="59"/>
        <v>0</v>
      </c>
      <c r="BG147" s="12" t="b">
        <f t="shared" si="59"/>
        <v>0</v>
      </c>
      <c r="BH147" s="12" t="b">
        <f t="shared" si="59"/>
        <v>0</v>
      </c>
      <c r="BI147" s="12" t="b">
        <f t="shared" si="59"/>
        <v>0</v>
      </c>
      <c r="BJ147" s="12" t="b">
        <f t="shared" si="59"/>
        <v>0</v>
      </c>
      <c r="BK147" s="12" t="b">
        <f t="shared" si="59"/>
        <v>0</v>
      </c>
      <c r="BL147" s="12" t="b">
        <f t="shared" si="59"/>
        <v>0</v>
      </c>
      <c r="BM147" s="12" t="b">
        <f t="shared" si="59"/>
        <v>0</v>
      </c>
      <c r="BN147" s="12" t="b">
        <f t="shared" si="59"/>
        <v>0</v>
      </c>
      <c r="BO147" s="12" t="b">
        <f t="shared" si="59"/>
        <v>0</v>
      </c>
      <c r="BP147" s="12" t="b">
        <f t="shared" si="59"/>
        <v>0</v>
      </c>
      <c r="BQ147" s="12" t="b">
        <f t="shared" si="59"/>
        <v>0</v>
      </c>
      <c r="BR147" s="12" t="b">
        <f t="shared" si="59"/>
        <v>0</v>
      </c>
      <c r="BS147" s="12" t="b">
        <f t="shared" si="59"/>
        <v>0</v>
      </c>
      <c r="BT147" s="12" t="b">
        <f t="shared" si="59"/>
        <v>0</v>
      </c>
      <c r="BU147" s="12" t="b">
        <f t="shared" si="59"/>
        <v>0</v>
      </c>
      <c r="BV147" s="12" t="b">
        <f t="shared" si="59"/>
        <v>0</v>
      </c>
      <c r="BW147" s="12" t="b">
        <f t="shared" si="59"/>
        <v>0</v>
      </c>
      <c r="BX147" s="12" t="b">
        <f t="shared" si="59"/>
        <v>0</v>
      </c>
      <c r="BY147" s="12" t="b">
        <f t="shared" si="59"/>
        <v>0</v>
      </c>
      <c r="BZ147" s="12" t="b">
        <f t="shared" si="59"/>
        <v>0</v>
      </c>
      <c r="CA147" s="12" t="b">
        <f t="shared" si="59"/>
        <v>0</v>
      </c>
      <c r="CB147" s="12" t="b">
        <f t="shared" si="59"/>
        <v>0</v>
      </c>
      <c r="CC147" s="12" t="b">
        <f t="shared" si="59"/>
        <v>0</v>
      </c>
      <c r="CD147" s="12" t="b">
        <f t="shared" si="59"/>
        <v>0</v>
      </c>
      <c r="CE147" s="12" t="b">
        <f t="shared" si="59"/>
        <v>0</v>
      </c>
      <c r="CF147" s="12" t="b">
        <f t="shared" si="59"/>
        <v>0</v>
      </c>
      <c r="CG147" s="12" t="b">
        <f t="shared" si="59"/>
        <v>0</v>
      </c>
      <c r="CH147" s="12" t="b">
        <f t="shared" si="59"/>
        <v>0</v>
      </c>
      <c r="CI147" s="12" t="b">
        <f t="shared" si="59"/>
        <v>0</v>
      </c>
      <c r="CJ147" s="12" t="b">
        <f t="shared" si="59"/>
        <v>0</v>
      </c>
      <c r="CK147" s="12" t="b">
        <f t="shared" si="59"/>
        <v>0</v>
      </c>
      <c r="CL147" s="12" t="b">
        <f t="shared" si="59"/>
        <v>1</v>
      </c>
      <c r="CM147" s="12" t="b">
        <f t="shared" si="59"/>
        <v>1</v>
      </c>
      <c r="CN147" s="12" t="b">
        <f t="shared" si="59"/>
        <v>1</v>
      </c>
      <c r="CO147" s="12" t="b">
        <f t="shared" si="59"/>
        <v>1</v>
      </c>
      <c r="CP147" s="12" t="b">
        <f t="shared" si="59"/>
        <v>1</v>
      </c>
      <c r="CQ147" s="12" t="b">
        <f t="shared" si="59"/>
        <v>1</v>
      </c>
      <c r="CR147" s="12" t="b">
        <f t="shared" si="59"/>
        <v>1</v>
      </c>
      <c r="CS147" s="12" t="b">
        <f t="shared" si="59"/>
        <v>1</v>
      </c>
      <c r="CT147" s="12" t="b">
        <f t="shared" si="59"/>
        <v>1</v>
      </c>
      <c r="CU147" s="12" t="b">
        <f t="shared" si="59"/>
        <v>1</v>
      </c>
      <c r="CV147" s="12" t="b">
        <f t="shared" si="59"/>
        <v>1</v>
      </c>
      <c r="CW147" s="12" t="b">
        <f t="shared" si="59"/>
        <v>1</v>
      </c>
      <c r="CX147" s="12" t="b">
        <f t="shared" si="59"/>
        <v>1</v>
      </c>
      <c r="CY147" s="12" t="b">
        <f t="shared" si="59"/>
        <v>1</v>
      </c>
      <c r="CZ147" s="12" t="b">
        <f t="shared" si="59"/>
        <v>1</v>
      </c>
      <c r="DA147" s="12" t="b">
        <f t="shared" si="59"/>
        <v>1</v>
      </c>
      <c r="DB147" s="12" t="b">
        <f t="shared" si="59"/>
        <v>1</v>
      </c>
      <c r="DC147" s="12" t="b">
        <f t="shared" si="59"/>
        <v>1</v>
      </c>
      <c r="DD147" s="12" t="b">
        <f t="shared" si="59"/>
        <v>1</v>
      </c>
      <c r="DE147" s="12" t="b">
        <f t="shared" si="59"/>
        <v>1</v>
      </c>
      <c r="DF147" s="12" t="b">
        <f t="shared" si="59"/>
        <v>1</v>
      </c>
    </row>
    <row r="148">
      <c r="A148" s="1" t="s">
        <v>1205</v>
      </c>
      <c r="B148" s="2">
        <v>141.0</v>
      </c>
      <c r="C148" s="3">
        <f t="shared" si="2"/>
        <v>28</v>
      </c>
      <c r="D148" s="3">
        <f t="shared" si="3"/>
        <v>1</v>
      </c>
      <c r="E148" s="3">
        <f>IFERROR(__xludf.DUMMYFUNCTION("SPLIT(A148,"" "")"),78.0)</f>
        <v>78</v>
      </c>
      <c r="F148" s="3">
        <f>IFERROR(__xludf.DUMMYFUNCTION("""COMPUTED_VALUE"""),26.0)</f>
        <v>26</v>
      </c>
      <c r="G148" s="3">
        <f>IFERROR(__xludf.DUMMYFUNCTION("""COMPUTED_VALUE"""),15.0)</f>
        <v>15</v>
      </c>
      <c r="H148" s="3">
        <f>IFERROR(__xludf.DUMMYFUNCTION("""COMPUTED_VALUE"""),34.0)</f>
        <v>34</v>
      </c>
      <c r="I148" s="3">
        <f>IFERROR(__xludf.DUMMYFUNCTION("""COMPUTED_VALUE"""),45.0)</f>
        <v>45</v>
      </c>
      <c r="K148" s="3" t="str">
        <f>IF(K147,SUMOFUNMARKED(E147:I151,$K$6)*LASTCALLED($K$6),)</f>
        <v/>
      </c>
      <c r="L148" s="3" t="str">
        <f t="shared" ref="L148:DF148" si="60">IF(AND(L147,NOT(K147)),SUMOFUNMARKED($E147:$I151,$K$6:L$6)*LASTCALLED($K$6:L$6),)</f>
        <v/>
      </c>
      <c r="M148" s="3" t="str">
        <f t="shared" si="60"/>
        <v/>
      </c>
      <c r="N148" s="3" t="str">
        <f t="shared" si="60"/>
        <v/>
      </c>
      <c r="O148" s="3" t="str">
        <f t="shared" si="60"/>
        <v/>
      </c>
      <c r="P148" s="3" t="str">
        <f t="shared" si="60"/>
        <v/>
      </c>
      <c r="Q148" s="3" t="str">
        <f t="shared" si="60"/>
        <v/>
      </c>
      <c r="R148" s="3" t="str">
        <f t="shared" si="60"/>
        <v/>
      </c>
      <c r="S148" s="3" t="str">
        <f t="shared" si="60"/>
        <v/>
      </c>
      <c r="T148" s="3" t="str">
        <f t="shared" si="60"/>
        <v/>
      </c>
      <c r="U148" s="3" t="str">
        <f t="shared" si="60"/>
        <v/>
      </c>
      <c r="V148" s="3" t="str">
        <f t="shared" si="60"/>
        <v/>
      </c>
      <c r="W148" s="3" t="str">
        <f t="shared" si="60"/>
        <v/>
      </c>
      <c r="X148" s="3" t="str">
        <f t="shared" si="60"/>
        <v/>
      </c>
      <c r="Y148" s="3" t="str">
        <f t="shared" si="60"/>
        <v/>
      </c>
      <c r="Z148" s="3" t="str">
        <f t="shared" si="60"/>
        <v/>
      </c>
      <c r="AA148" s="3" t="str">
        <f t="shared" si="60"/>
        <v/>
      </c>
      <c r="AB148" s="3" t="str">
        <f t="shared" si="60"/>
        <v/>
      </c>
      <c r="AC148" s="3" t="str">
        <f t="shared" si="60"/>
        <v/>
      </c>
      <c r="AD148" s="3" t="str">
        <f t="shared" si="60"/>
        <v/>
      </c>
      <c r="AE148" s="3" t="str">
        <f t="shared" si="60"/>
        <v/>
      </c>
      <c r="AF148" s="3" t="str">
        <f t="shared" si="60"/>
        <v/>
      </c>
      <c r="AG148" s="3" t="str">
        <f t="shared" si="60"/>
        <v/>
      </c>
      <c r="AH148" s="3" t="str">
        <f t="shared" si="60"/>
        <v/>
      </c>
      <c r="AI148" s="3" t="str">
        <f t="shared" si="60"/>
        <v/>
      </c>
      <c r="AJ148" s="3" t="str">
        <f t="shared" si="60"/>
        <v/>
      </c>
      <c r="AK148" s="3" t="str">
        <f t="shared" si="60"/>
        <v/>
      </c>
      <c r="AL148" s="3" t="str">
        <f t="shared" si="60"/>
        <v/>
      </c>
      <c r="AM148" s="3" t="str">
        <f t="shared" si="60"/>
        <v/>
      </c>
      <c r="AN148" s="3" t="str">
        <f t="shared" si="60"/>
        <v/>
      </c>
      <c r="AO148" s="3" t="str">
        <f t="shared" si="60"/>
        <v/>
      </c>
      <c r="AP148" s="3" t="str">
        <f t="shared" si="60"/>
        <v/>
      </c>
      <c r="AQ148" s="3" t="str">
        <f t="shared" si="60"/>
        <v/>
      </c>
      <c r="AR148" s="3" t="str">
        <f t="shared" si="60"/>
        <v/>
      </c>
      <c r="AS148" s="3" t="str">
        <f t="shared" si="60"/>
        <v/>
      </c>
      <c r="AT148" s="3" t="str">
        <f t="shared" si="60"/>
        <v/>
      </c>
      <c r="AU148" s="3" t="str">
        <f t="shared" si="60"/>
        <v/>
      </c>
      <c r="AV148" s="3" t="str">
        <f t="shared" si="60"/>
        <v/>
      </c>
      <c r="AW148" s="3" t="str">
        <f t="shared" si="60"/>
        <v/>
      </c>
      <c r="AX148" s="3" t="str">
        <f t="shared" si="60"/>
        <v/>
      </c>
      <c r="AY148" s="3" t="str">
        <f t="shared" si="60"/>
        <v/>
      </c>
      <c r="AZ148" s="3" t="str">
        <f t="shared" si="60"/>
        <v/>
      </c>
      <c r="BA148" s="3" t="str">
        <f t="shared" si="60"/>
        <v/>
      </c>
      <c r="BB148" s="3" t="str">
        <f t="shared" si="60"/>
        <v/>
      </c>
      <c r="BC148" s="3" t="str">
        <f t="shared" si="60"/>
        <v/>
      </c>
      <c r="BD148" s="3" t="str">
        <f t="shared" si="60"/>
        <v/>
      </c>
      <c r="BE148" s="3" t="str">
        <f t="shared" si="60"/>
        <v/>
      </c>
      <c r="BF148" s="3" t="str">
        <f t="shared" si="60"/>
        <v/>
      </c>
      <c r="BG148" s="3" t="str">
        <f t="shared" si="60"/>
        <v/>
      </c>
      <c r="BH148" s="3" t="str">
        <f t="shared" si="60"/>
        <v/>
      </c>
      <c r="BI148" s="3" t="str">
        <f t="shared" si="60"/>
        <v/>
      </c>
      <c r="BJ148" s="3" t="str">
        <f t="shared" si="60"/>
        <v/>
      </c>
      <c r="BK148" s="3" t="str">
        <f t="shared" si="60"/>
        <v/>
      </c>
      <c r="BL148" s="3" t="str">
        <f t="shared" si="60"/>
        <v/>
      </c>
      <c r="BM148" s="3" t="str">
        <f t="shared" si="60"/>
        <v/>
      </c>
      <c r="BN148" s="3" t="str">
        <f t="shared" si="60"/>
        <v/>
      </c>
      <c r="BO148" s="3" t="str">
        <f t="shared" si="60"/>
        <v/>
      </c>
      <c r="BP148" s="3" t="str">
        <f t="shared" si="60"/>
        <v/>
      </c>
      <c r="BQ148" s="3" t="str">
        <f t="shared" si="60"/>
        <v/>
      </c>
      <c r="BR148" s="3" t="str">
        <f t="shared" si="60"/>
        <v/>
      </c>
      <c r="BS148" s="3" t="str">
        <f t="shared" si="60"/>
        <v/>
      </c>
      <c r="BT148" s="3" t="str">
        <f t="shared" si="60"/>
        <v/>
      </c>
      <c r="BU148" s="3" t="str">
        <f t="shared" si="60"/>
        <v/>
      </c>
      <c r="BV148" s="3" t="str">
        <f t="shared" si="60"/>
        <v/>
      </c>
      <c r="BW148" s="3" t="str">
        <f t="shared" si="60"/>
        <v/>
      </c>
      <c r="BX148" s="3" t="str">
        <f t="shared" si="60"/>
        <v/>
      </c>
      <c r="BY148" s="3" t="str">
        <f t="shared" si="60"/>
        <v/>
      </c>
      <c r="BZ148" s="3" t="str">
        <f t="shared" si="60"/>
        <v/>
      </c>
      <c r="CA148" s="3" t="str">
        <f t="shared" si="60"/>
        <v/>
      </c>
      <c r="CB148" s="3" t="str">
        <f t="shared" si="60"/>
        <v/>
      </c>
      <c r="CC148" s="3" t="str">
        <f t="shared" si="60"/>
        <v/>
      </c>
      <c r="CD148" s="3" t="str">
        <f t="shared" si="60"/>
        <v/>
      </c>
      <c r="CE148" s="3" t="str">
        <f t="shared" si="60"/>
        <v/>
      </c>
      <c r="CF148" s="3" t="str">
        <f t="shared" si="60"/>
        <v/>
      </c>
      <c r="CG148" s="3" t="str">
        <f t="shared" si="60"/>
        <v/>
      </c>
      <c r="CH148" s="3" t="str">
        <f t="shared" si="60"/>
        <v/>
      </c>
      <c r="CI148" s="3" t="str">
        <f t="shared" si="60"/>
        <v/>
      </c>
      <c r="CJ148" s="3" t="str">
        <f t="shared" si="60"/>
        <v/>
      </c>
      <c r="CK148" s="3" t="str">
        <f t="shared" si="60"/>
        <v/>
      </c>
      <c r="CL148" s="3">
        <f t="shared" si="60"/>
        <v>9960</v>
      </c>
      <c r="CM148" s="3" t="str">
        <f t="shared" si="60"/>
        <v/>
      </c>
      <c r="CN148" s="3" t="str">
        <f t="shared" si="60"/>
        <v/>
      </c>
      <c r="CO148" s="3" t="str">
        <f t="shared" si="60"/>
        <v/>
      </c>
      <c r="CP148" s="3" t="str">
        <f t="shared" si="60"/>
        <v/>
      </c>
      <c r="CQ148" s="3" t="str">
        <f t="shared" si="60"/>
        <v/>
      </c>
      <c r="CR148" s="3" t="str">
        <f t="shared" si="60"/>
        <v/>
      </c>
      <c r="CS148" s="3" t="str">
        <f t="shared" si="60"/>
        <v/>
      </c>
      <c r="CT148" s="3" t="str">
        <f t="shared" si="60"/>
        <v/>
      </c>
      <c r="CU148" s="3" t="str">
        <f t="shared" si="60"/>
        <v/>
      </c>
      <c r="CV148" s="3" t="str">
        <f t="shared" si="60"/>
        <v/>
      </c>
      <c r="CW148" s="3" t="str">
        <f t="shared" si="60"/>
        <v/>
      </c>
      <c r="CX148" s="3" t="str">
        <f t="shared" si="60"/>
        <v/>
      </c>
      <c r="CY148" s="3" t="str">
        <f t="shared" si="60"/>
        <v/>
      </c>
      <c r="CZ148" s="3" t="str">
        <f t="shared" si="60"/>
        <v/>
      </c>
      <c r="DA148" s="3" t="str">
        <f t="shared" si="60"/>
        <v/>
      </c>
      <c r="DB148" s="3" t="str">
        <f t="shared" si="60"/>
        <v/>
      </c>
      <c r="DC148" s="3" t="str">
        <f t="shared" si="60"/>
        <v/>
      </c>
      <c r="DD148" s="3" t="str">
        <f t="shared" si="60"/>
        <v/>
      </c>
      <c r="DE148" s="3" t="str">
        <f t="shared" si="60"/>
        <v/>
      </c>
      <c r="DF148" s="3" t="str">
        <f t="shared" si="60"/>
        <v/>
      </c>
    </row>
    <row r="149">
      <c r="A149" s="1" t="s">
        <v>1206</v>
      </c>
      <c r="B149" s="2">
        <v>142.0</v>
      </c>
      <c r="C149" s="3">
        <f t="shared" si="2"/>
        <v>28</v>
      </c>
      <c r="D149" s="3">
        <f t="shared" si="3"/>
        <v>2</v>
      </c>
      <c r="E149" s="3">
        <f>IFERROR(__xludf.DUMMYFUNCTION("SPLIT(A149,"" "")"),17.0)</f>
        <v>17</v>
      </c>
      <c r="F149" s="3">
        <f>IFERROR(__xludf.DUMMYFUNCTION("""COMPUTED_VALUE"""),22.0)</f>
        <v>22</v>
      </c>
      <c r="G149" s="3">
        <f>IFERROR(__xludf.DUMMYFUNCTION("""COMPUTED_VALUE"""),20.0)</f>
        <v>20</v>
      </c>
      <c r="H149" s="3">
        <f>IFERROR(__xludf.DUMMYFUNCTION("""COMPUTED_VALUE"""),8.0)</f>
        <v>8</v>
      </c>
      <c r="I149" s="3">
        <f>IFERROR(__xludf.DUMMYFUNCTION("""COMPUTED_VALUE"""),1.0)</f>
        <v>1</v>
      </c>
      <c r="K149" s="13"/>
    </row>
    <row r="150">
      <c r="A150" s="1" t="s">
        <v>1207</v>
      </c>
      <c r="B150" s="2">
        <v>143.0</v>
      </c>
      <c r="C150" s="3">
        <f t="shared" si="2"/>
        <v>28</v>
      </c>
      <c r="D150" s="3">
        <f t="shared" si="3"/>
        <v>3</v>
      </c>
      <c r="E150" s="3">
        <f>IFERROR(__xludf.DUMMYFUNCTION("SPLIT(A150,"" "")"),51.0)</f>
        <v>51</v>
      </c>
      <c r="F150" s="3">
        <f>IFERROR(__xludf.DUMMYFUNCTION("""COMPUTED_VALUE"""),52.0)</f>
        <v>52</v>
      </c>
      <c r="G150" s="3">
        <f>IFERROR(__xludf.DUMMYFUNCTION("""COMPUTED_VALUE"""),24.0)</f>
        <v>24</v>
      </c>
      <c r="H150" s="3">
        <f>IFERROR(__xludf.DUMMYFUNCTION("""COMPUTED_VALUE"""),90.0)</f>
        <v>90</v>
      </c>
      <c r="I150" s="3">
        <f>IFERROR(__xludf.DUMMYFUNCTION("""COMPUTED_VALUE"""),79.0)</f>
        <v>79</v>
      </c>
    </row>
    <row r="151">
      <c r="A151" s="1" t="s">
        <v>1208</v>
      </c>
      <c r="B151" s="2">
        <v>144.0</v>
      </c>
      <c r="C151" s="3">
        <f t="shared" si="2"/>
        <v>28</v>
      </c>
      <c r="D151" s="3">
        <f t="shared" si="3"/>
        <v>4</v>
      </c>
      <c r="E151" s="3">
        <f>IFERROR(__xludf.DUMMYFUNCTION("SPLIT(A151,"" "")"),53.0)</f>
        <v>53</v>
      </c>
      <c r="F151" s="3">
        <f>IFERROR(__xludf.DUMMYFUNCTION("""COMPUTED_VALUE"""),40.0)</f>
        <v>40</v>
      </c>
      <c r="G151" s="3">
        <f>IFERROR(__xludf.DUMMYFUNCTION("""COMPUTED_VALUE"""),14.0)</f>
        <v>14</v>
      </c>
      <c r="H151" s="3">
        <f>IFERROR(__xludf.DUMMYFUNCTION("""COMPUTED_VALUE"""),69.0)</f>
        <v>69</v>
      </c>
      <c r="I151" s="3">
        <f>IFERROR(__xludf.DUMMYFUNCTION("""COMPUTED_VALUE"""),21.0)</f>
        <v>21</v>
      </c>
    </row>
    <row r="152">
      <c r="A152" s="1" t="s">
        <v>1209</v>
      </c>
      <c r="B152" s="2">
        <v>145.0</v>
      </c>
      <c r="C152" s="3">
        <f t="shared" si="2"/>
        <v>29</v>
      </c>
      <c r="D152" s="3">
        <f t="shared" si="3"/>
        <v>0</v>
      </c>
      <c r="E152" s="3">
        <f>IFERROR(__xludf.DUMMYFUNCTION("SPLIT(A152,"" "")"),77.0)</f>
        <v>77</v>
      </c>
      <c r="F152" s="3">
        <f>IFERROR(__xludf.DUMMYFUNCTION("""COMPUTED_VALUE"""),75.0)</f>
        <v>75</v>
      </c>
      <c r="G152" s="3">
        <f>IFERROR(__xludf.DUMMYFUNCTION("""COMPUTED_VALUE"""),68.0)</f>
        <v>68</v>
      </c>
      <c r="H152" s="3">
        <f>IFERROR(__xludf.DUMMYFUNCTION("""COMPUTED_VALUE"""),32.0)</f>
        <v>32</v>
      </c>
      <c r="I152" s="3">
        <f>IFERROR(__xludf.DUMMYFUNCTION("""COMPUTED_VALUE"""),69.0)</f>
        <v>69</v>
      </c>
      <c r="K152" s="12" t="b">
        <f>BINGO(E152:I156,$K$6)</f>
        <v>0</v>
      </c>
      <c r="L152" s="12" t="b">
        <f t="shared" ref="L152:DF152" si="61">OR(K152, BINGO($E152:$I156,$K$6:L$6))</f>
        <v>0</v>
      </c>
      <c r="M152" s="12" t="b">
        <f t="shared" si="61"/>
        <v>0</v>
      </c>
      <c r="N152" s="12" t="b">
        <f t="shared" si="61"/>
        <v>0</v>
      </c>
      <c r="O152" s="12" t="b">
        <f t="shared" si="61"/>
        <v>0</v>
      </c>
      <c r="P152" s="12" t="b">
        <f t="shared" si="61"/>
        <v>0</v>
      </c>
      <c r="Q152" s="12" t="b">
        <f t="shared" si="61"/>
        <v>0</v>
      </c>
      <c r="R152" s="12" t="b">
        <f t="shared" si="61"/>
        <v>0</v>
      </c>
      <c r="S152" s="12" t="b">
        <f t="shared" si="61"/>
        <v>0</v>
      </c>
      <c r="T152" s="12" t="b">
        <f t="shared" si="61"/>
        <v>0</v>
      </c>
      <c r="U152" s="12" t="b">
        <f t="shared" si="61"/>
        <v>0</v>
      </c>
      <c r="V152" s="12" t="b">
        <f t="shared" si="61"/>
        <v>0</v>
      </c>
      <c r="W152" s="12" t="b">
        <f t="shared" si="61"/>
        <v>0</v>
      </c>
      <c r="X152" s="12" t="b">
        <f t="shared" si="61"/>
        <v>0</v>
      </c>
      <c r="Y152" s="12" t="b">
        <f t="shared" si="61"/>
        <v>0</v>
      </c>
      <c r="Z152" s="12" t="b">
        <f t="shared" si="61"/>
        <v>0</v>
      </c>
      <c r="AA152" s="12" t="b">
        <f t="shared" si="61"/>
        <v>0</v>
      </c>
      <c r="AB152" s="12" t="b">
        <f t="shared" si="61"/>
        <v>0</v>
      </c>
      <c r="AC152" s="12" t="b">
        <f t="shared" si="61"/>
        <v>0</v>
      </c>
      <c r="AD152" s="12" t="b">
        <f t="shared" si="61"/>
        <v>0</v>
      </c>
      <c r="AE152" s="12" t="b">
        <f t="shared" si="61"/>
        <v>0</v>
      </c>
      <c r="AF152" s="12" t="b">
        <f t="shared" si="61"/>
        <v>0</v>
      </c>
      <c r="AG152" s="12" t="b">
        <f t="shared" si="61"/>
        <v>0</v>
      </c>
      <c r="AH152" s="12" t="b">
        <f t="shared" si="61"/>
        <v>0</v>
      </c>
      <c r="AI152" s="12" t="b">
        <f t="shared" si="61"/>
        <v>0</v>
      </c>
      <c r="AJ152" s="12" t="b">
        <f t="shared" si="61"/>
        <v>0</v>
      </c>
      <c r="AK152" s="12" t="b">
        <f t="shared" si="61"/>
        <v>0</v>
      </c>
      <c r="AL152" s="12" t="b">
        <f t="shared" si="61"/>
        <v>0</v>
      </c>
      <c r="AM152" s="12" t="b">
        <f t="shared" si="61"/>
        <v>0</v>
      </c>
      <c r="AN152" s="12" t="b">
        <f t="shared" si="61"/>
        <v>0</v>
      </c>
      <c r="AO152" s="12" t="b">
        <f t="shared" si="61"/>
        <v>0</v>
      </c>
      <c r="AP152" s="12" t="b">
        <f t="shared" si="61"/>
        <v>0</v>
      </c>
      <c r="AQ152" s="12" t="b">
        <f t="shared" si="61"/>
        <v>0</v>
      </c>
      <c r="AR152" s="12" t="b">
        <f t="shared" si="61"/>
        <v>0</v>
      </c>
      <c r="AS152" s="12" t="b">
        <f t="shared" si="61"/>
        <v>0</v>
      </c>
      <c r="AT152" s="12" t="b">
        <f t="shared" si="61"/>
        <v>0</v>
      </c>
      <c r="AU152" s="12" t="b">
        <f t="shared" si="61"/>
        <v>0</v>
      </c>
      <c r="AV152" s="12" t="b">
        <f t="shared" si="61"/>
        <v>0</v>
      </c>
      <c r="AW152" s="12" t="b">
        <f t="shared" si="61"/>
        <v>0</v>
      </c>
      <c r="AX152" s="12" t="b">
        <f t="shared" si="61"/>
        <v>0</v>
      </c>
      <c r="AY152" s="12" t="b">
        <f t="shared" si="61"/>
        <v>0</v>
      </c>
      <c r="AZ152" s="12" t="b">
        <f t="shared" si="61"/>
        <v>0</v>
      </c>
      <c r="BA152" s="12" t="b">
        <f t="shared" si="61"/>
        <v>0</v>
      </c>
      <c r="BB152" s="12" t="b">
        <f t="shared" si="61"/>
        <v>0</v>
      </c>
      <c r="BC152" s="12" t="b">
        <f t="shared" si="61"/>
        <v>0</v>
      </c>
      <c r="BD152" s="12" t="b">
        <f t="shared" si="61"/>
        <v>0</v>
      </c>
      <c r="BE152" s="12" t="b">
        <f t="shared" si="61"/>
        <v>0</v>
      </c>
      <c r="BF152" s="12" t="b">
        <f t="shared" si="61"/>
        <v>0</v>
      </c>
      <c r="BG152" s="12" t="b">
        <f t="shared" si="61"/>
        <v>0</v>
      </c>
      <c r="BH152" s="12" t="b">
        <f t="shared" si="61"/>
        <v>0</v>
      </c>
      <c r="BI152" s="12" t="b">
        <f t="shared" si="61"/>
        <v>0</v>
      </c>
      <c r="BJ152" s="12" t="b">
        <f t="shared" si="61"/>
        <v>0</v>
      </c>
      <c r="BK152" s="12" t="b">
        <f t="shared" si="61"/>
        <v>0</v>
      </c>
      <c r="BL152" s="12" t="b">
        <f t="shared" si="61"/>
        <v>0</v>
      </c>
      <c r="BM152" s="12" t="b">
        <f t="shared" si="61"/>
        <v>0</v>
      </c>
      <c r="BN152" s="12" t="b">
        <f t="shared" si="61"/>
        <v>0</v>
      </c>
      <c r="BO152" s="12" t="b">
        <f t="shared" si="61"/>
        <v>0</v>
      </c>
      <c r="BP152" s="12" t="b">
        <f t="shared" si="61"/>
        <v>0</v>
      </c>
      <c r="BQ152" s="12" t="b">
        <f t="shared" si="61"/>
        <v>0</v>
      </c>
      <c r="BR152" s="12" t="b">
        <f t="shared" si="61"/>
        <v>0</v>
      </c>
      <c r="BS152" s="12" t="b">
        <f t="shared" si="61"/>
        <v>0</v>
      </c>
      <c r="BT152" s="12" t="b">
        <f t="shared" si="61"/>
        <v>0</v>
      </c>
      <c r="BU152" s="12" t="b">
        <f t="shared" si="61"/>
        <v>0</v>
      </c>
      <c r="BV152" s="12" t="b">
        <f t="shared" si="61"/>
        <v>0</v>
      </c>
      <c r="BW152" s="12" t="b">
        <f t="shared" si="61"/>
        <v>0</v>
      </c>
      <c r="BX152" s="12" t="b">
        <f t="shared" si="61"/>
        <v>0</v>
      </c>
      <c r="BY152" s="12" t="b">
        <f t="shared" si="61"/>
        <v>0</v>
      </c>
      <c r="BZ152" s="12" t="b">
        <f t="shared" si="61"/>
        <v>0</v>
      </c>
      <c r="CA152" s="12" t="b">
        <f t="shared" si="61"/>
        <v>1</v>
      </c>
      <c r="CB152" s="12" t="b">
        <f t="shared" si="61"/>
        <v>1</v>
      </c>
      <c r="CC152" s="12" t="b">
        <f t="shared" si="61"/>
        <v>1</v>
      </c>
      <c r="CD152" s="12" t="b">
        <f t="shared" si="61"/>
        <v>1</v>
      </c>
      <c r="CE152" s="12" t="b">
        <f t="shared" si="61"/>
        <v>1</v>
      </c>
      <c r="CF152" s="12" t="b">
        <f t="shared" si="61"/>
        <v>1</v>
      </c>
      <c r="CG152" s="12" t="b">
        <f t="shared" si="61"/>
        <v>1</v>
      </c>
      <c r="CH152" s="12" t="b">
        <f t="shared" si="61"/>
        <v>1</v>
      </c>
      <c r="CI152" s="12" t="b">
        <f t="shared" si="61"/>
        <v>1</v>
      </c>
      <c r="CJ152" s="12" t="b">
        <f t="shared" si="61"/>
        <v>1</v>
      </c>
      <c r="CK152" s="12" t="b">
        <f t="shared" si="61"/>
        <v>1</v>
      </c>
      <c r="CL152" s="12" t="b">
        <f t="shared" si="61"/>
        <v>1</v>
      </c>
      <c r="CM152" s="12" t="b">
        <f t="shared" si="61"/>
        <v>1</v>
      </c>
      <c r="CN152" s="12" t="b">
        <f t="shared" si="61"/>
        <v>1</v>
      </c>
      <c r="CO152" s="12" t="b">
        <f t="shared" si="61"/>
        <v>1</v>
      </c>
      <c r="CP152" s="12" t="b">
        <f t="shared" si="61"/>
        <v>1</v>
      </c>
      <c r="CQ152" s="12" t="b">
        <f t="shared" si="61"/>
        <v>1</v>
      </c>
      <c r="CR152" s="12" t="b">
        <f t="shared" si="61"/>
        <v>1</v>
      </c>
      <c r="CS152" s="12" t="b">
        <f t="shared" si="61"/>
        <v>1</v>
      </c>
      <c r="CT152" s="12" t="b">
        <f t="shared" si="61"/>
        <v>1</v>
      </c>
      <c r="CU152" s="12" t="b">
        <f t="shared" si="61"/>
        <v>1</v>
      </c>
      <c r="CV152" s="12" t="b">
        <f t="shared" si="61"/>
        <v>1</v>
      </c>
      <c r="CW152" s="12" t="b">
        <f t="shared" si="61"/>
        <v>1</v>
      </c>
      <c r="CX152" s="12" t="b">
        <f t="shared" si="61"/>
        <v>1</v>
      </c>
      <c r="CY152" s="12" t="b">
        <f t="shared" si="61"/>
        <v>1</v>
      </c>
      <c r="CZ152" s="12" t="b">
        <f t="shared" si="61"/>
        <v>1</v>
      </c>
      <c r="DA152" s="12" t="b">
        <f t="shared" si="61"/>
        <v>1</v>
      </c>
      <c r="DB152" s="12" t="b">
        <f t="shared" si="61"/>
        <v>1</v>
      </c>
      <c r="DC152" s="12" t="b">
        <f t="shared" si="61"/>
        <v>1</v>
      </c>
      <c r="DD152" s="12" t="b">
        <f t="shared" si="61"/>
        <v>1</v>
      </c>
      <c r="DE152" s="12" t="b">
        <f t="shared" si="61"/>
        <v>1</v>
      </c>
      <c r="DF152" s="12" t="b">
        <f t="shared" si="61"/>
        <v>1</v>
      </c>
    </row>
    <row r="153">
      <c r="A153" s="1" t="s">
        <v>1210</v>
      </c>
      <c r="B153" s="2">
        <v>146.0</v>
      </c>
      <c r="C153" s="3">
        <f t="shared" si="2"/>
        <v>29</v>
      </c>
      <c r="D153" s="3">
        <f t="shared" si="3"/>
        <v>1</v>
      </c>
      <c r="E153" s="3">
        <f>IFERROR(__xludf.DUMMYFUNCTION("SPLIT(A153,"" "")"),61.0)</f>
        <v>61</v>
      </c>
      <c r="F153" s="3">
        <f>IFERROR(__xludf.DUMMYFUNCTION("""COMPUTED_VALUE"""),9.0)</f>
        <v>9</v>
      </c>
      <c r="G153" s="3">
        <f>IFERROR(__xludf.DUMMYFUNCTION("""COMPUTED_VALUE"""),74.0)</f>
        <v>74</v>
      </c>
      <c r="H153" s="3">
        <f>IFERROR(__xludf.DUMMYFUNCTION("""COMPUTED_VALUE"""),58.0)</f>
        <v>58</v>
      </c>
      <c r="I153" s="3">
        <f>IFERROR(__xludf.DUMMYFUNCTION("""COMPUTED_VALUE"""),44.0)</f>
        <v>44</v>
      </c>
      <c r="K153" s="3" t="str">
        <f>IF(K152,SUMOFUNMARKED(E152:I156,$K$6)*LASTCALLED($K$6),)</f>
        <v/>
      </c>
      <c r="L153" s="3" t="str">
        <f t="shared" ref="L153:DF153" si="62">IF(AND(L152,NOT(K152)),SUMOFUNMARKED($E152:$I156,$K$6:L$6)*LASTCALLED($K$6:L$6),)</f>
        <v/>
      </c>
      <c r="M153" s="3" t="str">
        <f t="shared" si="62"/>
        <v/>
      </c>
      <c r="N153" s="3" t="str">
        <f t="shared" si="62"/>
        <v/>
      </c>
      <c r="O153" s="3" t="str">
        <f t="shared" si="62"/>
        <v/>
      </c>
      <c r="P153" s="3" t="str">
        <f t="shared" si="62"/>
        <v/>
      </c>
      <c r="Q153" s="3" t="str">
        <f t="shared" si="62"/>
        <v/>
      </c>
      <c r="R153" s="3" t="str">
        <f t="shared" si="62"/>
        <v/>
      </c>
      <c r="S153" s="3" t="str">
        <f t="shared" si="62"/>
        <v/>
      </c>
      <c r="T153" s="3" t="str">
        <f t="shared" si="62"/>
        <v/>
      </c>
      <c r="U153" s="3" t="str">
        <f t="shared" si="62"/>
        <v/>
      </c>
      <c r="V153" s="3" t="str">
        <f t="shared" si="62"/>
        <v/>
      </c>
      <c r="W153" s="3" t="str">
        <f t="shared" si="62"/>
        <v/>
      </c>
      <c r="X153" s="3" t="str">
        <f t="shared" si="62"/>
        <v/>
      </c>
      <c r="Y153" s="3" t="str">
        <f t="shared" si="62"/>
        <v/>
      </c>
      <c r="Z153" s="3" t="str">
        <f t="shared" si="62"/>
        <v/>
      </c>
      <c r="AA153" s="3" t="str">
        <f t="shared" si="62"/>
        <v/>
      </c>
      <c r="AB153" s="3" t="str">
        <f t="shared" si="62"/>
        <v/>
      </c>
      <c r="AC153" s="3" t="str">
        <f t="shared" si="62"/>
        <v/>
      </c>
      <c r="AD153" s="3" t="str">
        <f t="shared" si="62"/>
        <v/>
      </c>
      <c r="AE153" s="3" t="str">
        <f t="shared" si="62"/>
        <v/>
      </c>
      <c r="AF153" s="3" t="str">
        <f t="shared" si="62"/>
        <v/>
      </c>
      <c r="AG153" s="3" t="str">
        <f t="shared" si="62"/>
        <v/>
      </c>
      <c r="AH153" s="3" t="str">
        <f t="shared" si="62"/>
        <v/>
      </c>
      <c r="AI153" s="3" t="str">
        <f t="shared" si="62"/>
        <v/>
      </c>
      <c r="AJ153" s="3" t="str">
        <f t="shared" si="62"/>
        <v/>
      </c>
      <c r="AK153" s="3" t="str">
        <f t="shared" si="62"/>
        <v/>
      </c>
      <c r="AL153" s="3" t="str">
        <f t="shared" si="62"/>
        <v/>
      </c>
      <c r="AM153" s="3" t="str">
        <f t="shared" si="62"/>
        <v/>
      </c>
      <c r="AN153" s="3" t="str">
        <f t="shared" si="62"/>
        <v/>
      </c>
      <c r="AO153" s="3" t="str">
        <f t="shared" si="62"/>
        <v/>
      </c>
      <c r="AP153" s="3" t="str">
        <f t="shared" si="62"/>
        <v/>
      </c>
      <c r="AQ153" s="3" t="str">
        <f t="shared" si="62"/>
        <v/>
      </c>
      <c r="AR153" s="3" t="str">
        <f t="shared" si="62"/>
        <v/>
      </c>
      <c r="AS153" s="3" t="str">
        <f t="shared" si="62"/>
        <v/>
      </c>
      <c r="AT153" s="3" t="str">
        <f t="shared" si="62"/>
        <v/>
      </c>
      <c r="AU153" s="3" t="str">
        <f t="shared" si="62"/>
        <v/>
      </c>
      <c r="AV153" s="3" t="str">
        <f t="shared" si="62"/>
        <v/>
      </c>
      <c r="AW153" s="3" t="str">
        <f t="shared" si="62"/>
        <v/>
      </c>
      <c r="AX153" s="3" t="str">
        <f t="shared" si="62"/>
        <v/>
      </c>
      <c r="AY153" s="3" t="str">
        <f t="shared" si="62"/>
        <v/>
      </c>
      <c r="AZ153" s="3" t="str">
        <f t="shared" si="62"/>
        <v/>
      </c>
      <c r="BA153" s="3" t="str">
        <f t="shared" si="62"/>
        <v/>
      </c>
      <c r="BB153" s="3" t="str">
        <f t="shared" si="62"/>
        <v/>
      </c>
      <c r="BC153" s="3" t="str">
        <f t="shared" si="62"/>
        <v/>
      </c>
      <c r="BD153" s="3" t="str">
        <f t="shared" si="62"/>
        <v/>
      </c>
      <c r="BE153" s="3" t="str">
        <f t="shared" si="62"/>
        <v/>
      </c>
      <c r="BF153" s="3" t="str">
        <f t="shared" si="62"/>
        <v/>
      </c>
      <c r="BG153" s="3" t="str">
        <f t="shared" si="62"/>
        <v/>
      </c>
      <c r="BH153" s="3" t="str">
        <f t="shared" si="62"/>
        <v/>
      </c>
      <c r="BI153" s="3" t="str">
        <f t="shared" si="62"/>
        <v/>
      </c>
      <c r="BJ153" s="3" t="str">
        <f t="shared" si="62"/>
        <v/>
      </c>
      <c r="BK153" s="3" t="str">
        <f t="shared" si="62"/>
        <v/>
      </c>
      <c r="BL153" s="3" t="str">
        <f t="shared" si="62"/>
        <v/>
      </c>
      <c r="BM153" s="3" t="str">
        <f t="shared" si="62"/>
        <v/>
      </c>
      <c r="BN153" s="3" t="str">
        <f t="shared" si="62"/>
        <v/>
      </c>
      <c r="BO153" s="3" t="str">
        <f t="shared" si="62"/>
        <v/>
      </c>
      <c r="BP153" s="3" t="str">
        <f t="shared" si="62"/>
        <v/>
      </c>
      <c r="BQ153" s="3" t="str">
        <f t="shared" si="62"/>
        <v/>
      </c>
      <c r="BR153" s="3" t="str">
        <f t="shared" si="62"/>
        <v/>
      </c>
      <c r="BS153" s="3" t="str">
        <f t="shared" si="62"/>
        <v/>
      </c>
      <c r="BT153" s="3" t="str">
        <f t="shared" si="62"/>
        <v/>
      </c>
      <c r="BU153" s="3" t="str">
        <f t="shared" si="62"/>
        <v/>
      </c>
      <c r="BV153" s="3" t="str">
        <f t="shared" si="62"/>
        <v/>
      </c>
      <c r="BW153" s="3" t="str">
        <f t="shared" si="62"/>
        <v/>
      </c>
      <c r="BX153" s="3" t="str">
        <f t="shared" si="62"/>
        <v/>
      </c>
      <c r="BY153" s="3" t="str">
        <f t="shared" si="62"/>
        <v/>
      </c>
      <c r="BZ153" s="3" t="str">
        <f t="shared" si="62"/>
        <v/>
      </c>
      <c r="CA153" s="3">
        <f t="shared" si="62"/>
        <v>23973</v>
      </c>
      <c r="CB153" s="3" t="str">
        <f t="shared" si="62"/>
        <v/>
      </c>
      <c r="CC153" s="3" t="str">
        <f t="shared" si="62"/>
        <v/>
      </c>
      <c r="CD153" s="3" t="str">
        <f t="shared" si="62"/>
        <v/>
      </c>
      <c r="CE153" s="3" t="str">
        <f t="shared" si="62"/>
        <v/>
      </c>
      <c r="CF153" s="3" t="str">
        <f t="shared" si="62"/>
        <v/>
      </c>
      <c r="CG153" s="3" t="str">
        <f t="shared" si="62"/>
        <v/>
      </c>
      <c r="CH153" s="3" t="str">
        <f t="shared" si="62"/>
        <v/>
      </c>
      <c r="CI153" s="3" t="str">
        <f t="shared" si="62"/>
        <v/>
      </c>
      <c r="CJ153" s="3" t="str">
        <f t="shared" si="62"/>
        <v/>
      </c>
      <c r="CK153" s="3" t="str">
        <f t="shared" si="62"/>
        <v/>
      </c>
      <c r="CL153" s="3" t="str">
        <f t="shared" si="62"/>
        <v/>
      </c>
      <c r="CM153" s="3" t="str">
        <f t="shared" si="62"/>
        <v/>
      </c>
      <c r="CN153" s="3" t="str">
        <f t="shared" si="62"/>
        <v/>
      </c>
      <c r="CO153" s="3" t="str">
        <f t="shared" si="62"/>
        <v/>
      </c>
      <c r="CP153" s="3" t="str">
        <f t="shared" si="62"/>
        <v/>
      </c>
      <c r="CQ153" s="3" t="str">
        <f t="shared" si="62"/>
        <v/>
      </c>
      <c r="CR153" s="3" t="str">
        <f t="shared" si="62"/>
        <v/>
      </c>
      <c r="CS153" s="3" t="str">
        <f t="shared" si="62"/>
        <v/>
      </c>
      <c r="CT153" s="3" t="str">
        <f t="shared" si="62"/>
        <v/>
      </c>
      <c r="CU153" s="3" t="str">
        <f t="shared" si="62"/>
        <v/>
      </c>
      <c r="CV153" s="3" t="str">
        <f t="shared" si="62"/>
        <v/>
      </c>
      <c r="CW153" s="3" t="str">
        <f t="shared" si="62"/>
        <v/>
      </c>
      <c r="CX153" s="3" t="str">
        <f t="shared" si="62"/>
        <v/>
      </c>
      <c r="CY153" s="3" t="str">
        <f t="shared" si="62"/>
        <v/>
      </c>
      <c r="CZ153" s="3" t="str">
        <f t="shared" si="62"/>
        <v/>
      </c>
      <c r="DA153" s="3" t="str">
        <f t="shared" si="62"/>
        <v/>
      </c>
      <c r="DB153" s="3" t="str">
        <f t="shared" si="62"/>
        <v/>
      </c>
      <c r="DC153" s="3" t="str">
        <f t="shared" si="62"/>
        <v/>
      </c>
      <c r="DD153" s="3" t="str">
        <f t="shared" si="62"/>
        <v/>
      </c>
      <c r="DE153" s="3" t="str">
        <f t="shared" si="62"/>
        <v/>
      </c>
      <c r="DF153" s="3" t="str">
        <f t="shared" si="62"/>
        <v/>
      </c>
    </row>
    <row r="154">
      <c r="A154" s="1" t="s">
        <v>1211</v>
      </c>
      <c r="B154" s="2">
        <v>147.0</v>
      </c>
      <c r="C154" s="3">
        <f t="shared" si="2"/>
        <v>29</v>
      </c>
      <c r="D154" s="3">
        <f t="shared" si="3"/>
        <v>2</v>
      </c>
      <c r="E154" s="3">
        <f>IFERROR(__xludf.DUMMYFUNCTION("SPLIT(A154,"" "")"),21.0)</f>
        <v>21</v>
      </c>
      <c r="F154" s="3">
        <f>IFERROR(__xludf.DUMMYFUNCTION("""COMPUTED_VALUE"""),39.0)</f>
        <v>39</v>
      </c>
      <c r="G154" s="3">
        <f>IFERROR(__xludf.DUMMYFUNCTION("""COMPUTED_VALUE"""),94.0)</f>
        <v>94</v>
      </c>
      <c r="H154" s="3">
        <f>IFERROR(__xludf.DUMMYFUNCTION("""COMPUTED_VALUE"""),84.0)</f>
        <v>84</v>
      </c>
      <c r="I154" s="3">
        <f>IFERROR(__xludf.DUMMYFUNCTION("""COMPUTED_VALUE"""),46.0)</f>
        <v>46</v>
      </c>
      <c r="K154" s="13"/>
    </row>
    <row r="155">
      <c r="A155" s="1" t="s">
        <v>1212</v>
      </c>
      <c r="B155" s="2">
        <v>148.0</v>
      </c>
      <c r="C155" s="3">
        <f t="shared" si="2"/>
        <v>29</v>
      </c>
      <c r="D155" s="3">
        <f t="shared" si="3"/>
        <v>3</v>
      </c>
      <c r="E155" s="3">
        <f>IFERROR(__xludf.DUMMYFUNCTION("SPLIT(A155,"" "")"),14.0)</f>
        <v>14</v>
      </c>
      <c r="F155" s="3">
        <f>IFERROR(__xludf.DUMMYFUNCTION("""COMPUTED_VALUE"""),29.0)</f>
        <v>29</v>
      </c>
      <c r="G155" s="3">
        <f>IFERROR(__xludf.DUMMYFUNCTION("""COMPUTED_VALUE"""),93.0)</f>
        <v>93</v>
      </c>
      <c r="H155" s="3">
        <f>IFERROR(__xludf.DUMMYFUNCTION("""COMPUTED_VALUE"""),31.0)</f>
        <v>31</v>
      </c>
      <c r="I155" s="3">
        <f>IFERROR(__xludf.DUMMYFUNCTION("""COMPUTED_VALUE"""),63.0)</f>
        <v>63</v>
      </c>
    </row>
    <row r="156">
      <c r="A156" s="1" t="s">
        <v>1213</v>
      </c>
      <c r="B156" s="2">
        <v>149.0</v>
      </c>
      <c r="C156" s="3">
        <f t="shared" si="2"/>
        <v>29</v>
      </c>
      <c r="D156" s="3">
        <f t="shared" si="3"/>
        <v>4</v>
      </c>
      <c r="E156" s="3">
        <f>IFERROR(__xludf.DUMMYFUNCTION("SPLIT(A156,"" "")"),12.0)</f>
        <v>12</v>
      </c>
      <c r="F156" s="3">
        <f>IFERROR(__xludf.DUMMYFUNCTION("""COMPUTED_VALUE"""),72.0)</f>
        <v>72</v>
      </c>
      <c r="G156" s="3">
        <f>IFERROR(__xludf.DUMMYFUNCTION("""COMPUTED_VALUE"""),2.0)</f>
        <v>2</v>
      </c>
      <c r="H156" s="3">
        <f>IFERROR(__xludf.DUMMYFUNCTION("""COMPUTED_VALUE"""),98.0)</f>
        <v>98</v>
      </c>
      <c r="I156" s="3">
        <f>IFERROR(__xludf.DUMMYFUNCTION("""COMPUTED_VALUE"""),40.0)</f>
        <v>40</v>
      </c>
    </row>
    <row r="157">
      <c r="A157" s="1" t="s">
        <v>1214</v>
      </c>
      <c r="B157" s="2">
        <v>150.0</v>
      </c>
      <c r="C157" s="3">
        <f t="shared" si="2"/>
        <v>30</v>
      </c>
      <c r="D157" s="3">
        <f t="shared" si="3"/>
        <v>0</v>
      </c>
      <c r="E157" s="3">
        <f>IFERROR(__xludf.DUMMYFUNCTION("SPLIT(A157,"" "")"),68.0)</f>
        <v>68</v>
      </c>
      <c r="F157" s="3">
        <f>IFERROR(__xludf.DUMMYFUNCTION("""COMPUTED_VALUE"""),32.0)</f>
        <v>32</v>
      </c>
      <c r="G157" s="3">
        <f>IFERROR(__xludf.DUMMYFUNCTION("""COMPUTED_VALUE"""),38.0)</f>
        <v>38</v>
      </c>
      <c r="H157" s="3">
        <f>IFERROR(__xludf.DUMMYFUNCTION("""COMPUTED_VALUE"""),58.0)</f>
        <v>58</v>
      </c>
      <c r="I157" s="3">
        <f>IFERROR(__xludf.DUMMYFUNCTION("""COMPUTED_VALUE"""),24.0)</f>
        <v>24</v>
      </c>
      <c r="K157" s="12" t="b">
        <f>BINGO(E157:I161,$K$6)</f>
        <v>0</v>
      </c>
      <c r="L157" s="12" t="b">
        <f t="shared" ref="L157:DF157" si="63">OR(K157, BINGO($E157:$I161,$K$6:L$6))</f>
        <v>0</v>
      </c>
      <c r="M157" s="12" t="b">
        <f t="shared" si="63"/>
        <v>0</v>
      </c>
      <c r="N157" s="12" t="b">
        <f t="shared" si="63"/>
        <v>0</v>
      </c>
      <c r="O157" s="12" t="b">
        <f t="shared" si="63"/>
        <v>0</v>
      </c>
      <c r="P157" s="12" t="b">
        <f t="shared" si="63"/>
        <v>0</v>
      </c>
      <c r="Q157" s="12" t="b">
        <f t="shared" si="63"/>
        <v>0</v>
      </c>
      <c r="R157" s="12" t="b">
        <f t="shared" si="63"/>
        <v>0</v>
      </c>
      <c r="S157" s="12" t="b">
        <f t="shared" si="63"/>
        <v>0</v>
      </c>
      <c r="T157" s="12" t="b">
        <f t="shared" si="63"/>
        <v>0</v>
      </c>
      <c r="U157" s="12" t="b">
        <f t="shared" si="63"/>
        <v>0</v>
      </c>
      <c r="V157" s="12" t="b">
        <f t="shared" si="63"/>
        <v>0</v>
      </c>
      <c r="W157" s="12" t="b">
        <f t="shared" si="63"/>
        <v>0</v>
      </c>
      <c r="X157" s="12" t="b">
        <f t="shared" si="63"/>
        <v>0</v>
      </c>
      <c r="Y157" s="12" t="b">
        <f t="shared" si="63"/>
        <v>0</v>
      </c>
      <c r="Z157" s="12" t="b">
        <f t="shared" si="63"/>
        <v>0</v>
      </c>
      <c r="AA157" s="12" t="b">
        <f t="shared" si="63"/>
        <v>0</v>
      </c>
      <c r="AB157" s="12" t="b">
        <f t="shared" si="63"/>
        <v>0</v>
      </c>
      <c r="AC157" s="12" t="b">
        <f t="shared" si="63"/>
        <v>0</v>
      </c>
      <c r="AD157" s="12" t="b">
        <f t="shared" si="63"/>
        <v>0</v>
      </c>
      <c r="AE157" s="12" t="b">
        <f t="shared" si="63"/>
        <v>0</v>
      </c>
      <c r="AF157" s="12" t="b">
        <f t="shared" si="63"/>
        <v>0</v>
      </c>
      <c r="AG157" s="12" t="b">
        <f t="shared" si="63"/>
        <v>0</v>
      </c>
      <c r="AH157" s="12" t="b">
        <f t="shared" si="63"/>
        <v>0</v>
      </c>
      <c r="AI157" s="12" t="b">
        <f t="shared" si="63"/>
        <v>0</v>
      </c>
      <c r="AJ157" s="12" t="b">
        <f t="shared" si="63"/>
        <v>0</v>
      </c>
      <c r="AK157" s="12" t="b">
        <f t="shared" si="63"/>
        <v>0</v>
      </c>
      <c r="AL157" s="12" t="b">
        <f t="shared" si="63"/>
        <v>0</v>
      </c>
      <c r="AM157" s="12" t="b">
        <f t="shared" si="63"/>
        <v>0</v>
      </c>
      <c r="AN157" s="12" t="b">
        <f t="shared" si="63"/>
        <v>0</v>
      </c>
      <c r="AO157" s="12" t="b">
        <f t="shared" si="63"/>
        <v>0</v>
      </c>
      <c r="AP157" s="12" t="b">
        <f t="shared" si="63"/>
        <v>0</v>
      </c>
      <c r="AQ157" s="12" t="b">
        <f t="shared" si="63"/>
        <v>0</v>
      </c>
      <c r="AR157" s="12" t="b">
        <f t="shared" si="63"/>
        <v>0</v>
      </c>
      <c r="AS157" s="12" t="b">
        <f t="shared" si="63"/>
        <v>0</v>
      </c>
      <c r="AT157" s="12" t="b">
        <f t="shared" si="63"/>
        <v>0</v>
      </c>
      <c r="AU157" s="12" t="b">
        <f t="shared" si="63"/>
        <v>0</v>
      </c>
      <c r="AV157" s="12" t="b">
        <f t="shared" si="63"/>
        <v>0</v>
      </c>
      <c r="AW157" s="12" t="b">
        <f t="shared" si="63"/>
        <v>0</v>
      </c>
      <c r="AX157" s="12" t="b">
        <f t="shared" si="63"/>
        <v>0</v>
      </c>
      <c r="AY157" s="12" t="b">
        <f t="shared" si="63"/>
        <v>0</v>
      </c>
      <c r="AZ157" s="12" t="b">
        <f t="shared" si="63"/>
        <v>0</v>
      </c>
      <c r="BA157" s="12" t="b">
        <f t="shared" si="63"/>
        <v>0</v>
      </c>
      <c r="BB157" s="12" t="b">
        <f t="shared" si="63"/>
        <v>0</v>
      </c>
      <c r="BC157" s="12" t="b">
        <f t="shared" si="63"/>
        <v>0</v>
      </c>
      <c r="BD157" s="12" t="b">
        <f t="shared" si="63"/>
        <v>0</v>
      </c>
      <c r="BE157" s="12" t="b">
        <f t="shared" si="63"/>
        <v>0</v>
      </c>
      <c r="BF157" s="12" t="b">
        <f t="shared" si="63"/>
        <v>0</v>
      </c>
      <c r="BG157" s="12" t="b">
        <f t="shared" si="63"/>
        <v>0</v>
      </c>
      <c r="BH157" s="12" t="b">
        <f t="shared" si="63"/>
        <v>0</v>
      </c>
      <c r="BI157" s="12" t="b">
        <f t="shared" si="63"/>
        <v>0</v>
      </c>
      <c r="BJ157" s="12" t="b">
        <f t="shared" si="63"/>
        <v>0</v>
      </c>
      <c r="BK157" s="12" t="b">
        <f t="shared" si="63"/>
        <v>0</v>
      </c>
      <c r="BL157" s="12" t="b">
        <f t="shared" si="63"/>
        <v>0</v>
      </c>
      <c r="BM157" s="12" t="b">
        <f t="shared" si="63"/>
        <v>0</v>
      </c>
      <c r="BN157" s="12" t="b">
        <f t="shared" si="63"/>
        <v>0</v>
      </c>
      <c r="BO157" s="12" t="b">
        <f t="shared" si="63"/>
        <v>1</v>
      </c>
      <c r="BP157" s="12" t="b">
        <f t="shared" si="63"/>
        <v>1</v>
      </c>
      <c r="BQ157" s="12" t="b">
        <f t="shared" si="63"/>
        <v>1</v>
      </c>
      <c r="BR157" s="12" t="b">
        <f t="shared" si="63"/>
        <v>1</v>
      </c>
      <c r="BS157" s="12" t="b">
        <f t="shared" si="63"/>
        <v>1</v>
      </c>
      <c r="BT157" s="12" t="b">
        <f t="shared" si="63"/>
        <v>1</v>
      </c>
      <c r="BU157" s="12" t="b">
        <f t="shared" si="63"/>
        <v>1</v>
      </c>
      <c r="BV157" s="12" t="b">
        <f t="shared" si="63"/>
        <v>1</v>
      </c>
      <c r="BW157" s="12" t="b">
        <f t="shared" si="63"/>
        <v>1</v>
      </c>
      <c r="BX157" s="12" t="b">
        <f t="shared" si="63"/>
        <v>1</v>
      </c>
      <c r="BY157" s="12" t="b">
        <f t="shared" si="63"/>
        <v>1</v>
      </c>
      <c r="BZ157" s="12" t="b">
        <f t="shared" si="63"/>
        <v>1</v>
      </c>
      <c r="CA157" s="12" t="b">
        <f t="shared" si="63"/>
        <v>1</v>
      </c>
      <c r="CB157" s="12" t="b">
        <f t="shared" si="63"/>
        <v>1</v>
      </c>
      <c r="CC157" s="12" t="b">
        <f t="shared" si="63"/>
        <v>1</v>
      </c>
      <c r="CD157" s="12" t="b">
        <f t="shared" si="63"/>
        <v>1</v>
      </c>
      <c r="CE157" s="12" t="b">
        <f t="shared" si="63"/>
        <v>1</v>
      </c>
      <c r="CF157" s="12" t="b">
        <f t="shared" si="63"/>
        <v>1</v>
      </c>
      <c r="CG157" s="12" t="b">
        <f t="shared" si="63"/>
        <v>1</v>
      </c>
      <c r="CH157" s="12" t="b">
        <f t="shared" si="63"/>
        <v>1</v>
      </c>
      <c r="CI157" s="12" t="b">
        <f t="shared" si="63"/>
        <v>1</v>
      </c>
      <c r="CJ157" s="12" t="b">
        <f t="shared" si="63"/>
        <v>1</v>
      </c>
      <c r="CK157" s="12" t="b">
        <f t="shared" si="63"/>
        <v>1</v>
      </c>
      <c r="CL157" s="12" t="b">
        <f t="shared" si="63"/>
        <v>1</v>
      </c>
      <c r="CM157" s="12" t="b">
        <f t="shared" si="63"/>
        <v>1</v>
      </c>
      <c r="CN157" s="12" t="b">
        <f t="shared" si="63"/>
        <v>1</v>
      </c>
      <c r="CO157" s="12" t="b">
        <f t="shared" si="63"/>
        <v>1</v>
      </c>
      <c r="CP157" s="12" t="b">
        <f t="shared" si="63"/>
        <v>1</v>
      </c>
      <c r="CQ157" s="12" t="b">
        <f t="shared" si="63"/>
        <v>1</v>
      </c>
      <c r="CR157" s="12" t="b">
        <f t="shared" si="63"/>
        <v>1</v>
      </c>
      <c r="CS157" s="12" t="b">
        <f t="shared" si="63"/>
        <v>1</v>
      </c>
      <c r="CT157" s="12" t="b">
        <f t="shared" si="63"/>
        <v>1</v>
      </c>
      <c r="CU157" s="12" t="b">
        <f t="shared" si="63"/>
        <v>1</v>
      </c>
      <c r="CV157" s="12" t="b">
        <f t="shared" si="63"/>
        <v>1</v>
      </c>
      <c r="CW157" s="12" t="b">
        <f t="shared" si="63"/>
        <v>1</v>
      </c>
      <c r="CX157" s="12" t="b">
        <f t="shared" si="63"/>
        <v>1</v>
      </c>
      <c r="CY157" s="12" t="b">
        <f t="shared" si="63"/>
        <v>1</v>
      </c>
      <c r="CZ157" s="12" t="b">
        <f t="shared" si="63"/>
        <v>1</v>
      </c>
      <c r="DA157" s="12" t="b">
        <f t="shared" si="63"/>
        <v>1</v>
      </c>
      <c r="DB157" s="12" t="b">
        <f t="shared" si="63"/>
        <v>1</v>
      </c>
      <c r="DC157" s="12" t="b">
        <f t="shared" si="63"/>
        <v>1</v>
      </c>
      <c r="DD157" s="12" t="b">
        <f t="shared" si="63"/>
        <v>1</v>
      </c>
      <c r="DE157" s="12" t="b">
        <f t="shared" si="63"/>
        <v>1</v>
      </c>
      <c r="DF157" s="12" t="b">
        <f t="shared" si="63"/>
        <v>1</v>
      </c>
    </row>
    <row r="158">
      <c r="A158" s="1" t="s">
        <v>1215</v>
      </c>
      <c r="B158" s="2">
        <v>151.0</v>
      </c>
      <c r="C158" s="3">
        <f t="shared" si="2"/>
        <v>30</v>
      </c>
      <c r="D158" s="3">
        <f t="shared" si="3"/>
        <v>1</v>
      </c>
      <c r="E158" s="3">
        <f>IFERROR(__xludf.DUMMYFUNCTION("SPLIT(A158,"" "")"),61.0)</f>
        <v>61</v>
      </c>
      <c r="F158" s="3">
        <f>IFERROR(__xludf.DUMMYFUNCTION("""COMPUTED_VALUE"""),11.0)</f>
        <v>11</v>
      </c>
      <c r="G158" s="3">
        <f>IFERROR(__xludf.DUMMYFUNCTION("""COMPUTED_VALUE"""),76.0)</f>
        <v>76</v>
      </c>
      <c r="H158" s="3">
        <f>IFERROR(__xludf.DUMMYFUNCTION("""COMPUTED_VALUE"""),55.0)</f>
        <v>55</v>
      </c>
      <c r="I158" s="3">
        <f>IFERROR(__xludf.DUMMYFUNCTION("""COMPUTED_VALUE"""),39.0)</f>
        <v>39</v>
      </c>
      <c r="K158" s="3" t="str">
        <f>IF(K157,SUMOFUNMARKED(E157:I161,$K$6)*LASTCALLED($K$6),)</f>
        <v/>
      </c>
      <c r="L158" s="3" t="str">
        <f t="shared" ref="L158:DF158" si="64">IF(AND(L157,NOT(K157)),SUMOFUNMARKED($E157:$I161,$K$6:L$6)*LASTCALLED($K$6:L$6),)</f>
        <v/>
      </c>
      <c r="M158" s="3" t="str">
        <f t="shared" si="64"/>
        <v/>
      </c>
      <c r="N158" s="3" t="str">
        <f t="shared" si="64"/>
        <v/>
      </c>
      <c r="O158" s="3" t="str">
        <f t="shared" si="64"/>
        <v/>
      </c>
      <c r="P158" s="3" t="str">
        <f t="shared" si="64"/>
        <v/>
      </c>
      <c r="Q158" s="3" t="str">
        <f t="shared" si="64"/>
        <v/>
      </c>
      <c r="R158" s="3" t="str">
        <f t="shared" si="64"/>
        <v/>
      </c>
      <c r="S158" s="3" t="str">
        <f t="shared" si="64"/>
        <v/>
      </c>
      <c r="T158" s="3" t="str">
        <f t="shared" si="64"/>
        <v/>
      </c>
      <c r="U158" s="3" t="str">
        <f t="shared" si="64"/>
        <v/>
      </c>
      <c r="V158" s="3" t="str">
        <f t="shared" si="64"/>
        <v/>
      </c>
      <c r="W158" s="3" t="str">
        <f t="shared" si="64"/>
        <v/>
      </c>
      <c r="X158" s="3" t="str">
        <f t="shared" si="64"/>
        <v/>
      </c>
      <c r="Y158" s="3" t="str">
        <f t="shared" si="64"/>
        <v/>
      </c>
      <c r="Z158" s="3" t="str">
        <f t="shared" si="64"/>
        <v/>
      </c>
      <c r="AA158" s="3" t="str">
        <f t="shared" si="64"/>
        <v/>
      </c>
      <c r="AB158" s="3" t="str">
        <f t="shared" si="64"/>
        <v/>
      </c>
      <c r="AC158" s="3" t="str">
        <f t="shared" si="64"/>
        <v/>
      </c>
      <c r="AD158" s="3" t="str">
        <f t="shared" si="64"/>
        <v/>
      </c>
      <c r="AE158" s="3" t="str">
        <f t="shared" si="64"/>
        <v/>
      </c>
      <c r="AF158" s="3" t="str">
        <f t="shared" si="64"/>
        <v/>
      </c>
      <c r="AG158" s="3" t="str">
        <f t="shared" si="64"/>
        <v/>
      </c>
      <c r="AH158" s="3" t="str">
        <f t="shared" si="64"/>
        <v/>
      </c>
      <c r="AI158" s="3" t="str">
        <f t="shared" si="64"/>
        <v/>
      </c>
      <c r="AJ158" s="3" t="str">
        <f t="shared" si="64"/>
        <v/>
      </c>
      <c r="AK158" s="3" t="str">
        <f t="shared" si="64"/>
        <v/>
      </c>
      <c r="AL158" s="3" t="str">
        <f t="shared" si="64"/>
        <v/>
      </c>
      <c r="AM158" s="3" t="str">
        <f t="shared" si="64"/>
        <v/>
      </c>
      <c r="AN158" s="3" t="str">
        <f t="shared" si="64"/>
        <v/>
      </c>
      <c r="AO158" s="3" t="str">
        <f t="shared" si="64"/>
        <v/>
      </c>
      <c r="AP158" s="3" t="str">
        <f t="shared" si="64"/>
        <v/>
      </c>
      <c r="AQ158" s="3" t="str">
        <f t="shared" si="64"/>
        <v/>
      </c>
      <c r="AR158" s="3" t="str">
        <f t="shared" si="64"/>
        <v/>
      </c>
      <c r="AS158" s="3" t="str">
        <f t="shared" si="64"/>
        <v/>
      </c>
      <c r="AT158" s="3" t="str">
        <f t="shared" si="64"/>
        <v/>
      </c>
      <c r="AU158" s="3" t="str">
        <f t="shared" si="64"/>
        <v/>
      </c>
      <c r="AV158" s="3" t="str">
        <f t="shared" si="64"/>
        <v/>
      </c>
      <c r="AW158" s="3" t="str">
        <f t="shared" si="64"/>
        <v/>
      </c>
      <c r="AX158" s="3" t="str">
        <f t="shared" si="64"/>
        <v/>
      </c>
      <c r="AY158" s="3" t="str">
        <f t="shared" si="64"/>
        <v/>
      </c>
      <c r="AZ158" s="3" t="str">
        <f t="shared" si="64"/>
        <v/>
      </c>
      <c r="BA158" s="3" t="str">
        <f t="shared" si="64"/>
        <v/>
      </c>
      <c r="BB158" s="3" t="str">
        <f t="shared" si="64"/>
        <v/>
      </c>
      <c r="BC158" s="3" t="str">
        <f t="shared" si="64"/>
        <v/>
      </c>
      <c r="BD158" s="3" t="str">
        <f t="shared" si="64"/>
        <v/>
      </c>
      <c r="BE158" s="3" t="str">
        <f t="shared" si="64"/>
        <v/>
      </c>
      <c r="BF158" s="3" t="str">
        <f t="shared" si="64"/>
        <v/>
      </c>
      <c r="BG158" s="3" t="str">
        <f t="shared" si="64"/>
        <v/>
      </c>
      <c r="BH158" s="3" t="str">
        <f t="shared" si="64"/>
        <v/>
      </c>
      <c r="BI158" s="3" t="str">
        <f t="shared" si="64"/>
        <v/>
      </c>
      <c r="BJ158" s="3" t="str">
        <f t="shared" si="64"/>
        <v/>
      </c>
      <c r="BK158" s="3" t="str">
        <f t="shared" si="64"/>
        <v/>
      </c>
      <c r="BL158" s="3" t="str">
        <f t="shared" si="64"/>
        <v/>
      </c>
      <c r="BM158" s="3" t="str">
        <f t="shared" si="64"/>
        <v/>
      </c>
      <c r="BN158" s="3" t="str">
        <f t="shared" si="64"/>
        <v/>
      </c>
      <c r="BO158" s="3">
        <f t="shared" si="64"/>
        <v>5992</v>
      </c>
      <c r="BP158" s="3" t="str">
        <f t="shared" si="64"/>
        <v/>
      </c>
      <c r="BQ158" s="3" t="str">
        <f t="shared" si="64"/>
        <v/>
      </c>
      <c r="BR158" s="3" t="str">
        <f t="shared" si="64"/>
        <v/>
      </c>
      <c r="BS158" s="3" t="str">
        <f t="shared" si="64"/>
        <v/>
      </c>
      <c r="BT158" s="3" t="str">
        <f t="shared" si="64"/>
        <v/>
      </c>
      <c r="BU158" s="3" t="str">
        <f t="shared" si="64"/>
        <v/>
      </c>
      <c r="BV158" s="3" t="str">
        <f t="shared" si="64"/>
        <v/>
      </c>
      <c r="BW158" s="3" t="str">
        <f t="shared" si="64"/>
        <v/>
      </c>
      <c r="BX158" s="3" t="str">
        <f t="shared" si="64"/>
        <v/>
      </c>
      <c r="BY158" s="3" t="str">
        <f t="shared" si="64"/>
        <v/>
      </c>
      <c r="BZ158" s="3" t="str">
        <f t="shared" si="64"/>
        <v/>
      </c>
      <c r="CA158" s="3" t="str">
        <f t="shared" si="64"/>
        <v/>
      </c>
      <c r="CB158" s="3" t="str">
        <f t="shared" si="64"/>
        <v/>
      </c>
      <c r="CC158" s="3" t="str">
        <f t="shared" si="64"/>
        <v/>
      </c>
      <c r="CD158" s="3" t="str">
        <f t="shared" si="64"/>
        <v/>
      </c>
      <c r="CE158" s="3" t="str">
        <f t="shared" si="64"/>
        <v/>
      </c>
      <c r="CF158" s="3" t="str">
        <f t="shared" si="64"/>
        <v/>
      </c>
      <c r="CG158" s="3" t="str">
        <f t="shared" si="64"/>
        <v/>
      </c>
      <c r="CH158" s="3" t="str">
        <f t="shared" si="64"/>
        <v/>
      </c>
      <c r="CI158" s="3" t="str">
        <f t="shared" si="64"/>
        <v/>
      </c>
      <c r="CJ158" s="3" t="str">
        <f t="shared" si="64"/>
        <v/>
      </c>
      <c r="CK158" s="3" t="str">
        <f t="shared" si="64"/>
        <v/>
      </c>
      <c r="CL158" s="3" t="str">
        <f t="shared" si="64"/>
        <v/>
      </c>
      <c r="CM158" s="3" t="str">
        <f t="shared" si="64"/>
        <v/>
      </c>
      <c r="CN158" s="3" t="str">
        <f t="shared" si="64"/>
        <v/>
      </c>
      <c r="CO158" s="3" t="str">
        <f t="shared" si="64"/>
        <v/>
      </c>
      <c r="CP158" s="3" t="str">
        <f t="shared" si="64"/>
        <v/>
      </c>
      <c r="CQ158" s="3" t="str">
        <f t="shared" si="64"/>
        <v/>
      </c>
      <c r="CR158" s="3" t="str">
        <f t="shared" si="64"/>
        <v/>
      </c>
      <c r="CS158" s="3" t="str">
        <f t="shared" si="64"/>
        <v/>
      </c>
      <c r="CT158" s="3" t="str">
        <f t="shared" si="64"/>
        <v/>
      </c>
      <c r="CU158" s="3" t="str">
        <f t="shared" si="64"/>
        <v/>
      </c>
      <c r="CV158" s="3" t="str">
        <f t="shared" si="64"/>
        <v/>
      </c>
      <c r="CW158" s="3" t="str">
        <f t="shared" si="64"/>
        <v/>
      </c>
      <c r="CX158" s="3" t="str">
        <f t="shared" si="64"/>
        <v/>
      </c>
      <c r="CY158" s="3" t="str">
        <f t="shared" si="64"/>
        <v/>
      </c>
      <c r="CZ158" s="3" t="str">
        <f t="shared" si="64"/>
        <v/>
      </c>
      <c r="DA158" s="3" t="str">
        <f t="shared" si="64"/>
        <v/>
      </c>
      <c r="DB158" s="3" t="str">
        <f t="shared" si="64"/>
        <v/>
      </c>
      <c r="DC158" s="3" t="str">
        <f t="shared" si="64"/>
        <v/>
      </c>
      <c r="DD158" s="3" t="str">
        <f t="shared" si="64"/>
        <v/>
      </c>
      <c r="DE158" s="3" t="str">
        <f t="shared" si="64"/>
        <v/>
      </c>
      <c r="DF158" s="3" t="str">
        <f t="shared" si="64"/>
        <v/>
      </c>
    </row>
    <row r="159">
      <c r="A159" s="1" t="s">
        <v>1216</v>
      </c>
      <c r="B159" s="2">
        <v>152.0</v>
      </c>
      <c r="C159" s="3">
        <f t="shared" si="2"/>
        <v>30</v>
      </c>
      <c r="D159" s="3">
        <f t="shared" si="3"/>
        <v>2</v>
      </c>
      <c r="E159" s="3">
        <f>IFERROR(__xludf.DUMMYFUNCTION("SPLIT(A159,"" "")"),6.0)</f>
        <v>6</v>
      </c>
      <c r="F159" s="3">
        <f>IFERROR(__xludf.DUMMYFUNCTION("""COMPUTED_VALUE"""),21.0)</f>
        <v>21</v>
      </c>
      <c r="G159" s="3">
        <f>IFERROR(__xludf.DUMMYFUNCTION("""COMPUTED_VALUE"""),31.0)</f>
        <v>31</v>
      </c>
      <c r="H159" s="3">
        <f>IFERROR(__xludf.DUMMYFUNCTION("""COMPUTED_VALUE"""),93.0)</f>
        <v>93</v>
      </c>
      <c r="I159" s="3">
        <f>IFERROR(__xludf.DUMMYFUNCTION("""COMPUTED_VALUE"""),99.0)</f>
        <v>99</v>
      </c>
      <c r="K159" s="13"/>
    </row>
    <row r="160">
      <c r="A160" s="1" t="s">
        <v>1217</v>
      </c>
      <c r="B160" s="2">
        <v>153.0</v>
      </c>
      <c r="C160" s="3">
        <f t="shared" si="2"/>
        <v>30</v>
      </c>
      <c r="D160" s="3">
        <f t="shared" si="3"/>
        <v>3</v>
      </c>
      <c r="E160" s="3">
        <f>IFERROR(__xludf.DUMMYFUNCTION("SPLIT(A160,"" "")"),64.0)</f>
        <v>64</v>
      </c>
      <c r="F160" s="3">
        <f>IFERROR(__xludf.DUMMYFUNCTION("""COMPUTED_VALUE"""),75.0)</f>
        <v>75</v>
      </c>
      <c r="G160" s="3">
        <f>IFERROR(__xludf.DUMMYFUNCTION("""COMPUTED_VALUE"""),15.0)</f>
        <v>15</v>
      </c>
      <c r="H160" s="3">
        <f>IFERROR(__xludf.DUMMYFUNCTION("""COMPUTED_VALUE"""),62.0)</f>
        <v>62</v>
      </c>
      <c r="I160" s="3">
        <f>IFERROR(__xludf.DUMMYFUNCTION("""COMPUTED_VALUE"""),56.0)</f>
        <v>56</v>
      </c>
    </row>
    <row r="161">
      <c r="A161" s="1" t="s">
        <v>1218</v>
      </c>
      <c r="B161" s="2">
        <v>154.0</v>
      </c>
      <c r="C161" s="3">
        <f t="shared" si="2"/>
        <v>30</v>
      </c>
      <c r="D161" s="3">
        <f t="shared" si="3"/>
        <v>4</v>
      </c>
      <c r="E161" s="3">
        <f>IFERROR(__xludf.DUMMYFUNCTION("SPLIT(A161,"" "")"),34.0)</f>
        <v>34</v>
      </c>
      <c r="F161" s="3">
        <f>IFERROR(__xludf.DUMMYFUNCTION("""COMPUTED_VALUE"""),12.0)</f>
        <v>12</v>
      </c>
      <c r="G161" s="3">
        <f>IFERROR(__xludf.DUMMYFUNCTION("""COMPUTED_VALUE"""),14.0)</f>
        <v>14</v>
      </c>
      <c r="H161" s="3">
        <f>IFERROR(__xludf.DUMMYFUNCTION("""COMPUTED_VALUE"""),73.0)</f>
        <v>73</v>
      </c>
      <c r="I161" s="3">
        <f>IFERROR(__xludf.DUMMYFUNCTION("""COMPUTED_VALUE"""),77.0)</f>
        <v>77</v>
      </c>
    </row>
    <row r="162">
      <c r="A162" s="1" t="s">
        <v>1219</v>
      </c>
      <c r="B162" s="2">
        <v>155.0</v>
      </c>
      <c r="C162" s="3">
        <f t="shared" si="2"/>
        <v>31</v>
      </c>
      <c r="D162" s="3">
        <f t="shared" si="3"/>
        <v>0</v>
      </c>
      <c r="E162" s="3">
        <f>IFERROR(__xludf.DUMMYFUNCTION("SPLIT(A162,"" "")"),50.0)</f>
        <v>50</v>
      </c>
      <c r="F162" s="3">
        <f>IFERROR(__xludf.DUMMYFUNCTION("""COMPUTED_VALUE"""),24.0)</f>
        <v>24</v>
      </c>
      <c r="G162" s="3">
        <f>IFERROR(__xludf.DUMMYFUNCTION("""COMPUTED_VALUE"""),71.0)</f>
        <v>71</v>
      </c>
      <c r="H162" s="3">
        <f>IFERROR(__xludf.DUMMYFUNCTION("""COMPUTED_VALUE"""),22.0)</f>
        <v>22</v>
      </c>
      <c r="I162" s="3">
        <f>IFERROR(__xludf.DUMMYFUNCTION("""COMPUTED_VALUE"""),67.0)</f>
        <v>67</v>
      </c>
      <c r="K162" s="12" t="b">
        <f>BINGO(E162:I166,$K$6)</f>
        <v>0</v>
      </c>
      <c r="L162" s="12" t="b">
        <f t="shared" ref="L162:DF162" si="65">OR(K162, BINGO($E162:$I166,$K$6:L$6))</f>
        <v>0</v>
      </c>
      <c r="M162" s="12" t="b">
        <f t="shared" si="65"/>
        <v>0</v>
      </c>
      <c r="N162" s="12" t="b">
        <f t="shared" si="65"/>
        <v>0</v>
      </c>
      <c r="O162" s="12" t="b">
        <f t="shared" si="65"/>
        <v>0</v>
      </c>
      <c r="P162" s="12" t="b">
        <f t="shared" si="65"/>
        <v>0</v>
      </c>
      <c r="Q162" s="12" t="b">
        <f t="shared" si="65"/>
        <v>0</v>
      </c>
      <c r="R162" s="12" t="b">
        <f t="shared" si="65"/>
        <v>0</v>
      </c>
      <c r="S162" s="12" t="b">
        <f t="shared" si="65"/>
        <v>0</v>
      </c>
      <c r="T162" s="12" t="b">
        <f t="shared" si="65"/>
        <v>0</v>
      </c>
      <c r="U162" s="12" t="b">
        <f t="shared" si="65"/>
        <v>0</v>
      </c>
      <c r="V162" s="12" t="b">
        <f t="shared" si="65"/>
        <v>0</v>
      </c>
      <c r="W162" s="12" t="b">
        <f t="shared" si="65"/>
        <v>0</v>
      </c>
      <c r="X162" s="12" t="b">
        <f t="shared" si="65"/>
        <v>0</v>
      </c>
      <c r="Y162" s="12" t="b">
        <f t="shared" si="65"/>
        <v>0</v>
      </c>
      <c r="Z162" s="12" t="b">
        <f t="shared" si="65"/>
        <v>0</v>
      </c>
      <c r="AA162" s="12" t="b">
        <f t="shared" si="65"/>
        <v>0</v>
      </c>
      <c r="AB162" s="12" t="b">
        <f t="shared" si="65"/>
        <v>0</v>
      </c>
      <c r="AC162" s="12" t="b">
        <f t="shared" si="65"/>
        <v>0</v>
      </c>
      <c r="AD162" s="12" t="b">
        <f t="shared" si="65"/>
        <v>0</v>
      </c>
      <c r="AE162" s="12" t="b">
        <f t="shared" si="65"/>
        <v>0</v>
      </c>
      <c r="AF162" s="12" t="b">
        <f t="shared" si="65"/>
        <v>0</v>
      </c>
      <c r="AG162" s="12" t="b">
        <f t="shared" si="65"/>
        <v>0</v>
      </c>
      <c r="AH162" s="12" t="b">
        <f t="shared" si="65"/>
        <v>0</v>
      </c>
      <c r="AI162" s="12" t="b">
        <f t="shared" si="65"/>
        <v>0</v>
      </c>
      <c r="AJ162" s="12" t="b">
        <f t="shared" si="65"/>
        <v>0</v>
      </c>
      <c r="AK162" s="12" t="b">
        <f t="shared" si="65"/>
        <v>0</v>
      </c>
      <c r="AL162" s="12" t="b">
        <f t="shared" si="65"/>
        <v>0</v>
      </c>
      <c r="AM162" s="12" t="b">
        <f t="shared" si="65"/>
        <v>0</v>
      </c>
      <c r="AN162" s="12" t="b">
        <f t="shared" si="65"/>
        <v>0</v>
      </c>
      <c r="AO162" s="12" t="b">
        <f t="shared" si="65"/>
        <v>0</v>
      </c>
      <c r="AP162" s="12" t="b">
        <f t="shared" si="65"/>
        <v>0</v>
      </c>
      <c r="AQ162" s="12" t="b">
        <f t="shared" si="65"/>
        <v>0</v>
      </c>
      <c r="AR162" s="12" t="b">
        <f t="shared" si="65"/>
        <v>0</v>
      </c>
      <c r="AS162" s="12" t="b">
        <f t="shared" si="65"/>
        <v>0</v>
      </c>
      <c r="AT162" s="12" t="b">
        <f t="shared" si="65"/>
        <v>0</v>
      </c>
      <c r="AU162" s="12" t="b">
        <f t="shared" si="65"/>
        <v>0</v>
      </c>
      <c r="AV162" s="12" t="b">
        <f t="shared" si="65"/>
        <v>0</v>
      </c>
      <c r="AW162" s="12" t="b">
        <f t="shared" si="65"/>
        <v>0</v>
      </c>
      <c r="AX162" s="12" t="b">
        <f t="shared" si="65"/>
        <v>0</v>
      </c>
      <c r="AY162" s="12" t="b">
        <f t="shared" si="65"/>
        <v>0</v>
      </c>
      <c r="AZ162" s="12" t="b">
        <f t="shared" si="65"/>
        <v>0</v>
      </c>
      <c r="BA162" s="12" t="b">
        <f t="shared" si="65"/>
        <v>0</v>
      </c>
      <c r="BB162" s="12" t="b">
        <f t="shared" si="65"/>
        <v>0</v>
      </c>
      <c r="BC162" s="12" t="b">
        <f t="shared" si="65"/>
        <v>0</v>
      </c>
      <c r="BD162" s="12" t="b">
        <f t="shared" si="65"/>
        <v>0</v>
      </c>
      <c r="BE162" s="12" t="b">
        <f t="shared" si="65"/>
        <v>0</v>
      </c>
      <c r="BF162" s="12" t="b">
        <f t="shared" si="65"/>
        <v>0</v>
      </c>
      <c r="BG162" s="12" t="b">
        <f t="shared" si="65"/>
        <v>0</v>
      </c>
      <c r="BH162" s="12" t="b">
        <f t="shared" si="65"/>
        <v>0</v>
      </c>
      <c r="BI162" s="12" t="b">
        <f t="shared" si="65"/>
        <v>0</v>
      </c>
      <c r="BJ162" s="12" t="b">
        <f t="shared" si="65"/>
        <v>0</v>
      </c>
      <c r="BK162" s="12" t="b">
        <f t="shared" si="65"/>
        <v>0</v>
      </c>
      <c r="BL162" s="12" t="b">
        <f t="shared" si="65"/>
        <v>0</v>
      </c>
      <c r="BM162" s="12" t="b">
        <f t="shared" si="65"/>
        <v>0</v>
      </c>
      <c r="BN162" s="12" t="b">
        <f t="shared" si="65"/>
        <v>0</v>
      </c>
      <c r="BO162" s="12" t="b">
        <f t="shared" si="65"/>
        <v>0</v>
      </c>
      <c r="BP162" s="12" t="b">
        <f t="shared" si="65"/>
        <v>0</v>
      </c>
      <c r="BQ162" s="12" t="b">
        <f t="shared" si="65"/>
        <v>0</v>
      </c>
      <c r="BR162" s="12" t="b">
        <f t="shared" si="65"/>
        <v>0</v>
      </c>
      <c r="BS162" s="12" t="b">
        <f t="shared" si="65"/>
        <v>0</v>
      </c>
      <c r="BT162" s="12" t="b">
        <f t="shared" si="65"/>
        <v>0</v>
      </c>
      <c r="BU162" s="12" t="b">
        <f t="shared" si="65"/>
        <v>0</v>
      </c>
      <c r="BV162" s="12" t="b">
        <f t="shared" si="65"/>
        <v>0</v>
      </c>
      <c r="BW162" s="12" t="b">
        <f t="shared" si="65"/>
        <v>0</v>
      </c>
      <c r="BX162" s="12" t="b">
        <f t="shared" si="65"/>
        <v>0</v>
      </c>
      <c r="BY162" s="12" t="b">
        <f t="shared" si="65"/>
        <v>0</v>
      </c>
      <c r="BZ162" s="12" t="b">
        <f t="shared" si="65"/>
        <v>0</v>
      </c>
      <c r="CA162" s="12" t="b">
        <f t="shared" si="65"/>
        <v>0</v>
      </c>
      <c r="CB162" s="12" t="b">
        <f t="shared" si="65"/>
        <v>0</v>
      </c>
      <c r="CC162" s="12" t="b">
        <f t="shared" si="65"/>
        <v>0</v>
      </c>
      <c r="CD162" s="12" t="b">
        <f t="shared" si="65"/>
        <v>0</v>
      </c>
      <c r="CE162" s="12" t="b">
        <f t="shared" si="65"/>
        <v>0</v>
      </c>
      <c r="CF162" s="12" t="b">
        <f t="shared" si="65"/>
        <v>0</v>
      </c>
      <c r="CG162" s="12" t="b">
        <f t="shared" si="65"/>
        <v>0</v>
      </c>
      <c r="CH162" s="12" t="b">
        <f t="shared" si="65"/>
        <v>0</v>
      </c>
      <c r="CI162" s="12" t="b">
        <f t="shared" si="65"/>
        <v>1</v>
      </c>
      <c r="CJ162" s="12" t="b">
        <f t="shared" si="65"/>
        <v>1</v>
      </c>
      <c r="CK162" s="12" t="b">
        <f t="shared" si="65"/>
        <v>1</v>
      </c>
      <c r="CL162" s="12" t="b">
        <f t="shared" si="65"/>
        <v>1</v>
      </c>
      <c r="CM162" s="12" t="b">
        <f t="shared" si="65"/>
        <v>1</v>
      </c>
      <c r="CN162" s="12" t="b">
        <f t="shared" si="65"/>
        <v>1</v>
      </c>
      <c r="CO162" s="12" t="b">
        <f t="shared" si="65"/>
        <v>1</v>
      </c>
      <c r="CP162" s="12" t="b">
        <f t="shared" si="65"/>
        <v>1</v>
      </c>
      <c r="CQ162" s="12" t="b">
        <f t="shared" si="65"/>
        <v>1</v>
      </c>
      <c r="CR162" s="12" t="b">
        <f t="shared" si="65"/>
        <v>1</v>
      </c>
      <c r="CS162" s="12" t="b">
        <f t="shared" si="65"/>
        <v>1</v>
      </c>
      <c r="CT162" s="12" t="b">
        <f t="shared" si="65"/>
        <v>1</v>
      </c>
      <c r="CU162" s="12" t="b">
        <f t="shared" si="65"/>
        <v>1</v>
      </c>
      <c r="CV162" s="12" t="b">
        <f t="shared" si="65"/>
        <v>1</v>
      </c>
      <c r="CW162" s="12" t="b">
        <f t="shared" si="65"/>
        <v>1</v>
      </c>
      <c r="CX162" s="12" t="b">
        <f t="shared" si="65"/>
        <v>1</v>
      </c>
      <c r="CY162" s="12" t="b">
        <f t="shared" si="65"/>
        <v>1</v>
      </c>
      <c r="CZ162" s="12" t="b">
        <f t="shared" si="65"/>
        <v>1</v>
      </c>
      <c r="DA162" s="12" t="b">
        <f t="shared" si="65"/>
        <v>1</v>
      </c>
      <c r="DB162" s="12" t="b">
        <f t="shared" si="65"/>
        <v>1</v>
      </c>
      <c r="DC162" s="12" t="b">
        <f t="shared" si="65"/>
        <v>1</v>
      </c>
      <c r="DD162" s="12" t="b">
        <f t="shared" si="65"/>
        <v>1</v>
      </c>
      <c r="DE162" s="12" t="b">
        <f t="shared" si="65"/>
        <v>1</v>
      </c>
      <c r="DF162" s="12" t="b">
        <f t="shared" si="65"/>
        <v>1</v>
      </c>
    </row>
    <row r="163">
      <c r="A163" s="1" t="s">
        <v>1220</v>
      </c>
      <c r="B163" s="2">
        <v>156.0</v>
      </c>
      <c r="C163" s="3">
        <f t="shared" si="2"/>
        <v>31</v>
      </c>
      <c r="D163" s="3">
        <f t="shared" si="3"/>
        <v>1</v>
      </c>
      <c r="E163" s="3">
        <f>IFERROR(__xludf.DUMMYFUNCTION("SPLIT(A163,"" "")"),18.0)</f>
        <v>18</v>
      </c>
      <c r="F163" s="3">
        <f>IFERROR(__xludf.DUMMYFUNCTION("""COMPUTED_VALUE"""),80.0)</f>
        <v>80</v>
      </c>
      <c r="G163" s="3">
        <f>IFERROR(__xludf.DUMMYFUNCTION("""COMPUTED_VALUE"""),89.0)</f>
        <v>89</v>
      </c>
      <c r="H163" s="3">
        <f>IFERROR(__xludf.DUMMYFUNCTION("""COMPUTED_VALUE"""),51.0)</f>
        <v>51</v>
      </c>
      <c r="I163" s="3">
        <f>IFERROR(__xludf.DUMMYFUNCTION("""COMPUTED_VALUE"""),90.0)</f>
        <v>90</v>
      </c>
      <c r="K163" s="3" t="str">
        <f>IF(K162,SUMOFUNMARKED(E162:I166,$K$6)*LASTCALLED($K$6),)</f>
        <v/>
      </c>
      <c r="L163" s="3" t="str">
        <f t="shared" ref="L163:DF163" si="66">IF(AND(L162,NOT(K162)),SUMOFUNMARKED($E162:$I166,$K$6:L$6)*LASTCALLED($K$6:L$6),)</f>
        <v/>
      </c>
      <c r="M163" s="3" t="str">
        <f t="shared" si="66"/>
        <v/>
      </c>
      <c r="N163" s="3" t="str">
        <f t="shared" si="66"/>
        <v/>
      </c>
      <c r="O163" s="3" t="str">
        <f t="shared" si="66"/>
        <v/>
      </c>
      <c r="P163" s="3" t="str">
        <f t="shared" si="66"/>
        <v/>
      </c>
      <c r="Q163" s="3" t="str">
        <f t="shared" si="66"/>
        <v/>
      </c>
      <c r="R163" s="3" t="str">
        <f t="shared" si="66"/>
        <v/>
      </c>
      <c r="S163" s="3" t="str">
        <f t="shared" si="66"/>
        <v/>
      </c>
      <c r="T163" s="3" t="str">
        <f t="shared" si="66"/>
        <v/>
      </c>
      <c r="U163" s="3" t="str">
        <f t="shared" si="66"/>
        <v/>
      </c>
      <c r="V163" s="3" t="str">
        <f t="shared" si="66"/>
        <v/>
      </c>
      <c r="W163" s="3" t="str">
        <f t="shared" si="66"/>
        <v/>
      </c>
      <c r="X163" s="3" t="str">
        <f t="shared" si="66"/>
        <v/>
      </c>
      <c r="Y163" s="3" t="str">
        <f t="shared" si="66"/>
        <v/>
      </c>
      <c r="Z163" s="3" t="str">
        <f t="shared" si="66"/>
        <v/>
      </c>
      <c r="AA163" s="3" t="str">
        <f t="shared" si="66"/>
        <v/>
      </c>
      <c r="AB163" s="3" t="str">
        <f t="shared" si="66"/>
        <v/>
      </c>
      <c r="AC163" s="3" t="str">
        <f t="shared" si="66"/>
        <v/>
      </c>
      <c r="AD163" s="3" t="str">
        <f t="shared" si="66"/>
        <v/>
      </c>
      <c r="AE163" s="3" t="str">
        <f t="shared" si="66"/>
        <v/>
      </c>
      <c r="AF163" s="3" t="str">
        <f t="shared" si="66"/>
        <v/>
      </c>
      <c r="AG163" s="3" t="str">
        <f t="shared" si="66"/>
        <v/>
      </c>
      <c r="AH163" s="3" t="str">
        <f t="shared" si="66"/>
        <v/>
      </c>
      <c r="AI163" s="3" t="str">
        <f t="shared" si="66"/>
        <v/>
      </c>
      <c r="AJ163" s="3" t="str">
        <f t="shared" si="66"/>
        <v/>
      </c>
      <c r="AK163" s="3" t="str">
        <f t="shared" si="66"/>
        <v/>
      </c>
      <c r="AL163" s="3" t="str">
        <f t="shared" si="66"/>
        <v/>
      </c>
      <c r="AM163" s="3" t="str">
        <f t="shared" si="66"/>
        <v/>
      </c>
      <c r="AN163" s="3" t="str">
        <f t="shared" si="66"/>
        <v/>
      </c>
      <c r="AO163" s="3" t="str">
        <f t="shared" si="66"/>
        <v/>
      </c>
      <c r="AP163" s="3" t="str">
        <f t="shared" si="66"/>
        <v/>
      </c>
      <c r="AQ163" s="3" t="str">
        <f t="shared" si="66"/>
        <v/>
      </c>
      <c r="AR163" s="3" t="str">
        <f t="shared" si="66"/>
        <v/>
      </c>
      <c r="AS163" s="3" t="str">
        <f t="shared" si="66"/>
        <v/>
      </c>
      <c r="AT163" s="3" t="str">
        <f t="shared" si="66"/>
        <v/>
      </c>
      <c r="AU163" s="3" t="str">
        <f t="shared" si="66"/>
        <v/>
      </c>
      <c r="AV163" s="3" t="str">
        <f t="shared" si="66"/>
        <v/>
      </c>
      <c r="AW163" s="3" t="str">
        <f t="shared" si="66"/>
        <v/>
      </c>
      <c r="AX163" s="3" t="str">
        <f t="shared" si="66"/>
        <v/>
      </c>
      <c r="AY163" s="3" t="str">
        <f t="shared" si="66"/>
        <v/>
      </c>
      <c r="AZ163" s="3" t="str">
        <f t="shared" si="66"/>
        <v/>
      </c>
      <c r="BA163" s="3" t="str">
        <f t="shared" si="66"/>
        <v/>
      </c>
      <c r="BB163" s="3" t="str">
        <f t="shared" si="66"/>
        <v/>
      </c>
      <c r="BC163" s="3" t="str">
        <f t="shared" si="66"/>
        <v/>
      </c>
      <c r="BD163" s="3" t="str">
        <f t="shared" si="66"/>
        <v/>
      </c>
      <c r="BE163" s="3" t="str">
        <f t="shared" si="66"/>
        <v/>
      </c>
      <c r="BF163" s="3" t="str">
        <f t="shared" si="66"/>
        <v/>
      </c>
      <c r="BG163" s="3" t="str">
        <f t="shared" si="66"/>
        <v/>
      </c>
      <c r="BH163" s="3" t="str">
        <f t="shared" si="66"/>
        <v/>
      </c>
      <c r="BI163" s="3" t="str">
        <f t="shared" si="66"/>
        <v/>
      </c>
      <c r="BJ163" s="3" t="str">
        <f t="shared" si="66"/>
        <v/>
      </c>
      <c r="BK163" s="3" t="str">
        <f t="shared" si="66"/>
        <v/>
      </c>
      <c r="BL163" s="3" t="str">
        <f t="shared" si="66"/>
        <v/>
      </c>
      <c r="BM163" s="3" t="str">
        <f t="shared" si="66"/>
        <v/>
      </c>
      <c r="BN163" s="3" t="str">
        <f t="shared" si="66"/>
        <v/>
      </c>
      <c r="BO163" s="3" t="str">
        <f t="shared" si="66"/>
        <v/>
      </c>
      <c r="BP163" s="3" t="str">
        <f t="shared" si="66"/>
        <v/>
      </c>
      <c r="BQ163" s="3" t="str">
        <f t="shared" si="66"/>
        <v/>
      </c>
      <c r="BR163" s="3" t="str">
        <f t="shared" si="66"/>
        <v/>
      </c>
      <c r="BS163" s="3" t="str">
        <f t="shared" si="66"/>
        <v/>
      </c>
      <c r="BT163" s="3" t="str">
        <f t="shared" si="66"/>
        <v/>
      </c>
      <c r="BU163" s="3" t="str">
        <f t="shared" si="66"/>
        <v/>
      </c>
      <c r="BV163" s="3" t="str">
        <f t="shared" si="66"/>
        <v/>
      </c>
      <c r="BW163" s="3" t="str">
        <f t="shared" si="66"/>
        <v/>
      </c>
      <c r="BX163" s="3" t="str">
        <f t="shared" si="66"/>
        <v/>
      </c>
      <c r="BY163" s="3" t="str">
        <f t="shared" si="66"/>
        <v/>
      </c>
      <c r="BZ163" s="3" t="str">
        <f t="shared" si="66"/>
        <v/>
      </c>
      <c r="CA163" s="3" t="str">
        <f t="shared" si="66"/>
        <v/>
      </c>
      <c r="CB163" s="3" t="str">
        <f t="shared" si="66"/>
        <v/>
      </c>
      <c r="CC163" s="3" t="str">
        <f t="shared" si="66"/>
        <v/>
      </c>
      <c r="CD163" s="3" t="str">
        <f t="shared" si="66"/>
        <v/>
      </c>
      <c r="CE163" s="3" t="str">
        <f t="shared" si="66"/>
        <v/>
      </c>
      <c r="CF163" s="3" t="str">
        <f t="shared" si="66"/>
        <v/>
      </c>
      <c r="CG163" s="3" t="str">
        <f t="shared" si="66"/>
        <v/>
      </c>
      <c r="CH163" s="3" t="str">
        <f t="shared" si="66"/>
        <v/>
      </c>
      <c r="CI163" s="3">
        <f t="shared" si="66"/>
        <v>26775</v>
      </c>
      <c r="CJ163" s="3" t="str">
        <f t="shared" si="66"/>
        <v/>
      </c>
      <c r="CK163" s="3" t="str">
        <f t="shared" si="66"/>
        <v/>
      </c>
      <c r="CL163" s="3" t="str">
        <f t="shared" si="66"/>
        <v/>
      </c>
      <c r="CM163" s="3" t="str">
        <f t="shared" si="66"/>
        <v/>
      </c>
      <c r="CN163" s="3" t="str">
        <f t="shared" si="66"/>
        <v/>
      </c>
      <c r="CO163" s="3" t="str">
        <f t="shared" si="66"/>
        <v/>
      </c>
      <c r="CP163" s="3" t="str">
        <f t="shared" si="66"/>
        <v/>
      </c>
      <c r="CQ163" s="3" t="str">
        <f t="shared" si="66"/>
        <v/>
      </c>
      <c r="CR163" s="3" t="str">
        <f t="shared" si="66"/>
        <v/>
      </c>
      <c r="CS163" s="3" t="str">
        <f t="shared" si="66"/>
        <v/>
      </c>
      <c r="CT163" s="3" t="str">
        <f t="shared" si="66"/>
        <v/>
      </c>
      <c r="CU163" s="3" t="str">
        <f t="shared" si="66"/>
        <v/>
      </c>
      <c r="CV163" s="3" t="str">
        <f t="shared" si="66"/>
        <v/>
      </c>
      <c r="CW163" s="3" t="str">
        <f t="shared" si="66"/>
        <v/>
      </c>
      <c r="CX163" s="3" t="str">
        <f t="shared" si="66"/>
        <v/>
      </c>
      <c r="CY163" s="3" t="str">
        <f t="shared" si="66"/>
        <v/>
      </c>
      <c r="CZ163" s="3" t="str">
        <f t="shared" si="66"/>
        <v/>
      </c>
      <c r="DA163" s="3" t="str">
        <f t="shared" si="66"/>
        <v/>
      </c>
      <c r="DB163" s="3" t="str">
        <f t="shared" si="66"/>
        <v/>
      </c>
      <c r="DC163" s="3" t="str">
        <f t="shared" si="66"/>
        <v/>
      </c>
      <c r="DD163" s="3" t="str">
        <f t="shared" si="66"/>
        <v/>
      </c>
      <c r="DE163" s="3" t="str">
        <f t="shared" si="66"/>
        <v/>
      </c>
      <c r="DF163" s="3" t="str">
        <f t="shared" si="66"/>
        <v/>
      </c>
    </row>
    <row r="164">
      <c r="A164" s="1" t="s">
        <v>1221</v>
      </c>
      <c r="B164" s="2">
        <v>157.0</v>
      </c>
      <c r="C164" s="3">
        <f t="shared" si="2"/>
        <v>31</v>
      </c>
      <c r="D164" s="3">
        <f t="shared" si="3"/>
        <v>2</v>
      </c>
      <c r="E164" s="3">
        <f>IFERROR(__xludf.DUMMYFUNCTION("SPLIT(A164,"" "")"),54.0)</f>
        <v>54</v>
      </c>
      <c r="F164" s="3">
        <f>IFERROR(__xludf.DUMMYFUNCTION("""COMPUTED_VALUE"""),64.0)</f>
        <v>64</v>
      </c>
      <c r="G164" s="3">
        <f>IFERROR(__xludf.DUMMYFUNCTION("""COMPUTED_VALUE"""),31.0)</f>
        <v>31</v>
      </c>
      <c r="H164" s="3">
        <f>IFERROR(__xludf.DUMMYFUNCTION("""COMPUTED_VALUE"""),19.0)</f>
        <v>19</v>
      </c>
      <c r="I164" s="3">
        <f>IFERROR(__xludf.DUMMYFUNCTION("""COMPUTED_VALUE"""),44.0)</f>
        <v>44</v>
      </c>
      <c r="K164" s="13"/>
    </row>
    <row r="165">
      <c r="A165" s="1" t="s">
        <v>1222</v>
      </c>
      <c r="B165" s="2">
        <v>158.0</v>
      </c>
      <c r="C165" s="3">
        <f t="shared" si="2"/>
        <v>31</v>
      </c>
      <c r="D165" s="3">
        <f t="shared" si="3"/>
        <v>3</v>
      </c>
      <c r="E165" s="3">
        <f>IFERROR(__xludf.DUMMYFUNCTION("SPLIT(A165,"" "")"),61.0)</f>
        <v>61</v>
      </c>
      <c r="F165" s="3">
        <f>IFERROR(__xludf.DUMMYFUNCTION("""COMPUTED_VALUE"""),88.0)</f>
        <v>88</v>
      </c>
      <c r="G165" s="3">
        <f>IFERROR(__xludf.DUMMYFUNCTION("""COMPUTED_VALUE"""),85.0)</f>
        <v>85</v>
      </c>
      <c r="H165" s="3">
        <f>IFERROR(__xludf.DUMMYFUNCTION("""COMPUTED_VALUE"""),25.0)</f>
        <v>25</v>
      </c>
      <c r="I165" s="3">
        <f>IFERROR(__xludf.DUMMYFUNCTION("""COMPUTED_VALUE"""),98.0)</f>
        <v>98</v>
      </c>
    </row>
    <row r="166">
      <c r="A166" s="1" t="s">
        <v>1223</v>
      </c>
      <c r="B166" s="2">
        <v>159.0</v>
      </c>
      <c r="C166" s="3">
        <f t="shared" si="2"/>
        <v>31</v>
      </c>
      <c r="D166" s="3">
        <f t="shared" si="3"/>
        <v>4</v>
      </c>
      <c r="E166" s="3">
        <f>IFERROR(__xludf.DUMMYFUNCTION("SPLIT(A166,"" "")"),73.0)</f>
        <v>73</v>
      </c>
      <c r="F166" s="3">
        <f>IFERROR(__xludf.DUMMYFUNCTION("""COMPUTED_VALUE"""),69.0)</f>
        <v>69</v>
      </c>
      <c r="G166" s="3">
        <f>IFERROR(__xludf.DUMMYFUNCTION("""COMPUTED_VALUE"""),37.0)</f>
        <v>37</v>
      </c>
      <c r="H166" s="3">
        <f>IFERROR(__xludf.DUMMYFUNCTION("""COMPUTED_VALUE"""),72.0)</f>
        <v>72</v>
      </c>
      <c r="I166" s="3">
        <f>IFERROR(__xludf.DUMMYFUNCTION("""COMPUTED_VALUE"""),39.0)</f>
        <v>39</v>
      </c>
    </row>
    <row r="167">
      <c r="A167" s="1" t="s">
        <v>1224</v>
      </c>
      <c r="B167" s="2">
        <v>160.0</v>
      </c>
      <c r="C167" s="3">
        <f t="shared" si="2"/>
        <v>32</v>
      </c>
      <c r="D167" s="3">
        <f t="shared" si="3"/>
        <v>0</v>
      </c>
      <c r="E167" s="3">
        <f>IFERROR(__xludf.DUMMYFUNCTION("SPLIT(A167,"" "")"),79.0)</f>
        <v>79</v>
      </c>
      <c r="F167" s="3">
        <f>IFERROR(__xludf.DUMMYFUNCTION("""COMPUTED_VALUE"""),2.0)</f>
        <v>2</v>
      </c>
      <c r="G167" s="3">
        <f>IFERROR(__xludf.DUMMYFUNCTION("""COMPUTED_VALUE"""),62.0)</f>
        <v>62</v>
      </c>
      <c r="H167" s="3">
        <f>IFERROR(__xludf.DUMMYFUNCTION("""COMPUTED_VALUE"""),91.0)</f>
        <v>91</v>
      </c>
      <c r="I167" s="3">
        <f>IFERROR(__xludf.DUMMYFUNCTION("""COMPUTED_VALUE"""),97.0)</f>
        <v>97</v>
      </c>
      <c r="K167" s="12" t="b">
        <f>BINGO(E167:I171,$K$6)</f>
        <v>0</v>
      </c>
      <c r="L167" s="12" t="b">
        <f t="shared" ref="L167:DF167" si="67">OR(K167, BINGO($E167:$I171,$K$6:L$6))</f>
        <v>0</v>
      </c>
      <c r="M167" s="12" t="b">
        <f t="shared" si="67"/>
        <v>0</v>
      </c>
      <c r="N167" s="12" t="b">
        <f t="shared" si="67"/>
        <v>0</v>
      </c>
      <c r="O167" s="12" t="b">
        <f t="shared" si="67"/>
        <v>0</v>
      </c>
      <c r="P167" s="12" t="b">
        <f t="shared" si="67"/>
        <v>0</v>
      </c>
      <c r="Q167" s="12" t="b">
        <f t="shared" si="67"/>
        <v>0</v>
      </c>
      <c r="R167" s="12" t="b">
        <f t="shared" si="67"/>
        <v>0</v>
      </c>
      <c r="S167" s="12" t="b">
        <f t="shared" si="67"/>
        <v>0</v>
      </c>
      <c r="T167" s="12" t="b">
        <f t="shared" si="67"/>
        <v>0</v>
      </c>
      <c r="U167" s="12" t="b">
        <f t="shared" si="67"/>
        <v>0</v>
      </c>
      <c r="V167" s="12" t="b">
        <f t="shared" si="67"/>
        <v>0</v>
      </c>
      <c r="W167" s="12" t="b">
        <f t="shared" si="67"/>
        <v>0</v>
      </c>
      <c r="X167" s="12" t="b">
        <f t="shared" si="67"/>
        <v>0</v>
      </c>
      <c r="Y167" s="12" t="b">
        <f t="shared" si="67"/>
        <v>0</v>
      </c>
      <c r="Z167" s="12" t="b">
        <f t="shared" si="67"/>
        <v>0</v>
      </c>
      <c r="AA167" s="12" t="b">
        <f t="shared" si="67"/>
        <v>0</v>
      </c>
      <c r="AB167" s="12" t="b">
        <f t="shared" si="67"/>
        <v>0</v>
      </c>
      <c r="AC167" s="12" t="b">
        <f t="shared" si="67"/>
        <v>0</v>
      </c>
      <c r="AD167" s="12" t="b">
        <f t="shared" si="67"/>
        <v>0</v>
      </c>
      <c r="AE167" s="12" t="b">
        <f t="shared" si="67"/>
        <v>0</v>
      </c>
      <c r="AF167" s="12" t="b">
        <f t="shared" si="67"/>
        <v>0</v>
      </c>
      <c r="AG167" s="12" t="b">
        <f t="shared" si="67"/>
        <v>0</v>
      </c>
      <c r="AH167" s="12" t="b">
        <f t="shared" si="67"/>
        <v>0</v>
      </c>
      <c r="AI167" s="12" t="b">
        <f t="shared" si="67"/>
        <v>0</v>
      </c>
      <c r="AJ167" s="12" t="b">
        <f t="shared" si="67"/>
        <v>0</v>
      </c>
      <c r="AK167" s="12" t="b">
        <f t="shared" si="67"/>
        <v>0</v>
      </c>
      <c r="AL167" s="12" t="b">
        <f t="shared" si="67"/>
        <v>0</v>
      </c>
      <c r="AM167" s="12" t="b">
        <f t="shared" si="67"/>
        <v>0</v>
      </c>
      <c r="AN167" s="12" t="b">
        <f t="shared" si="67"/>
        <v>0</v>
      </c>
      <c r="AO167" s="12" t="b">
        <f t="shared" si="67"/>
        <v>0</v>
      </c>
      <c r="AP167" s="12" t="b">
        <f t="shared" si="67"/>
        <v>0</v>
      </c>
      <c r="AQ167" s="12" t="b">
        <f t="shared" si="67"/>
        <v>0</v>
      </c>
      <c r="AR167" s="12" t="b">
        <f t="shared" si="67"/>
        <v>0</v>
      </c>
      <c r="AS167" s="12" t="b">
        <f t="shared" si="67"/>
        <v>0</v>
      </c>
      <c r="AT167" s="12" t="b">
        <f t="shared" si="67"/>
        <v>0</v>
      </c>
      <c r="AU167" s="12" t="b">
        <f t="shared" si="67"/>
        <v>0</v>
      </c>
      <c r="AV167" s="12" t="b">
        <f t="shared" si="67"/>
        <v>0</v>
      </c>
      <c r="AW167" s="12" t="b">
        <f t="shared" si="67"/>
        <v>0</v>
      </c>
      <c r="AX167" s="12" t="b">
        <f t="shared" si="67"/>
        <v>0</v>
      </c>
      <c r="AY167" s="12" t="b">
        <f t="shared" si="67"/>
        <v>0</v>
      </c>
      <c r="AZ167" s="12" t="b">
        <f t="shared" si="67"/>
        <v>0</v>
      </c>
      <c r="BA167" s="12" t="b">
        <f t="shared" si="67"/>
        <v>0</v>
      </c>
      <c r="BB167" s="12" t="b">
        <f t="shared" si="67"/>
        <v>0</v>
      </c>
      <c r="BC167" s="12" t="b">
        <f t="shared" si="67"/>
        <v>0</v>
      </c>
      <c r="BD167" s="12" t="b">
        <f t="shared" si="67"/>
        <v>0</v>
      </c>
      <c r="BE167" s="12" t="b">
        <f t="shared" si="67"/>
        <v>0</v>
      </c>
      <c r="BF167" s="12" t="b">
        <f t="shared" si="67"/>
        <v>1</v>
      </c>
      <c r="BG167" s="12" t="b">
        <f t="shared" si="67"/>
        <v>1</v>
      </c>
      <c r="BH167" s="12" t="b">
        <f t="shared" si="67"/>
        <v>1</v>
      </c>
      <c r="BI167" s="12" t="b">
        <f t="shared" si="67"/>
        <v>1</v>
      </c>
      <c r="BJ167" s="12" t="b">
        <f t="shared" si="67"/>
        <v>1</v>
      </c>
      <c r="BK167" s="12" t="b">
        <f t="shared" si="67"/>
        <v>1</v>
      </c>
      <c r="BL167" s="12" t="b">
        <f t="shared" si="67"/>
        <v>1</v>
      </c>
      <c r="BM167" s="12" t="b">
        <f t="shared" si="67"/>
        <v>1</v>
      </c>
      <c r="BN167" s="12" t="b">
        <f t="shared" si="67"/>
        <v>1</v>
      </c>
      <c r="BO167" s="12" t="b">
        <f t="shared" si="67"/>
        <v>1</v>
      </c>
      <c r="BP167" s="12" t="b">
        <f t="shared" si="67"/>
        <v>1</v>
      </c>
      <c r="BQ167" s="12" t="b">
        <f t="shared" si="67"/>
        <v>1</v>
      </c>
      <c r="BR167" s="12" t="b">
        <f t="shared" si="67"/>
        <v>1</v>
      </c>
      <c r="BS167" s="12" t="b">
        <f t="shared" si="67"/>
        <v>1</v>
      </c>
      <c r="BT167" s="12" t="b">
        <f t="shared" si="67"/>
        <v>1</v>
      </c>
      <c r="BU167" s="12" t="b">
        <f t="shared" si="67"/>
        <v>1</v>
      </c>
      <c r="BV167" s="12" t="b">
        <f t="shared" si="67"/>
        <v>1</v>
      </c>
      <c r="BW167" s="12" t="b">
        <f t="shared" si="67"/>
        <v>1</v>
      </c>
      <c r="BX167" s="12" t="b">
        <f t="shared" si="67"/>
        <v>1</v>
      </c>
      <c r="BY167" s="12" t="b">
        <f t="shared" si="67"/>
        <v>1</v>
      </c>
      <c r="BZ167" s="12" t="b">
        <f t="shared" si="67"/>
        <v>1</v>
      </c>
      <c r="CA167" s="12" t="b">
        <f t="shared" si="67"/>
        <v>1</v>
      </c>
      <c r="CB167" s="12" t="b">
        <f t="shared" si="67"/>
        <v>1</v>
      </c>
      <c r="CC167" s="12" t="b">
        <f t="shared" si="67"/>
        <v>1</v>
      </c>
      <c r="CD167" s="12" t="b">
        <f t="shared" si="67"/>
        <v>1</v>
      </c>
      <c r="CE167" s="12" t="b">
        <f t="shared" si="67"/>
        <v>1</v>
      </c>
      <c r="CF167" s="12" t="b">
        <f t="shared" si="67"/>
        <v>1</v>
      </c>
      <c r="CG167" s="12" t="b">
        <f t="shared" si="67"/>
        <v>1</v>
      </c>
      <c r="CH167" s="12" t="b">
        <f t="shared" si="67"/>
        <v>1</v>
      </c>
      <c r="CI167" s="12" t="b">
        <f t="shared" si="67"/>
        <v>1</v>
      </c>
      <c r="CJ167" s="12" t="b">
        <f t="shared" si="67"/>
        <v>1</v>
      </c>
      <c r="CK167" s="12" t="b">
        <f t="shared" si="67"/>
        <v>1</v>
      </c>
      <c r="CL167" s="12" t="b">
        <f t="shared" si="67"/>
        <v>1</v>
      </c>
      <c r="CM167" s="12" t="b">
        <f t="shared" si="67"/>
        <v>1</v>
      </c>
      <c r="CN167" s="12" t="b">
        <f t="shared" si="67"/>
        <v>1</v>
      </c>
      <c r="CO167" s="12" t="b">
        <f t="shared" si="67"/>
        <v>1</v>
      </c>
      <c r="CP167" s="12" t="b">
        <f t="shared" si="67"/>
        <v>1</v>
      </c>
      <c r="CQ167" s="12" t="b">
        <f t="shared" si="67"/>
        <v>1</v>
      </c>
      <c r="CR167" s="12" t="b">
        <f t="shared" si="67"/>
        <v>1</v>
      </c>
      <c r="CS167" s="12" t="b">
        <f t="shared" si="67"/>
        <v>1</v>
      </c>
      <c r="CT167" s="12" t="b">
        <f t="shared" si="67"/>
        <v>1</v>
      </c>
      <c r="CU167" s="12" t="b">
        <f t="shared" si="67"/>
        <v>1</v>
      </c>
      <c r="CV167" s="12" t="b">
        <f t="shared" si="67"/>
        <v>1</v>
      </c>
      <c r="CW167" s="12" t="b">
        <f t="shared" si="67"/>
        <v>1</v>
      </c>
      <c r="CX167" s="12" t="b">
        <f t="shared" si="67"/>
        <v>1</v>
      </c>
      <c r="CY167" s="12" t="b">
        <f t="shared" si="67"/>
        <v>1</v>
      </c>
      <c r="CZ167" s="12" t="b">
        <f t="shared" si="67"/>
        <v>1</v>
      </c>
      <c r="DA167" s="12" t="b">
        <f t="shared" si="67"/>
        <v>1</v>
      </c>
      <c r="DB167" s="12" t="b">
        <f t="shared" si="67"/>
        <v>1</v>
      </c>
      <c r="DC167" s="12" t="b">
        <f t="shared" si="67"/>
        <v>1</v>
      </c>
      <c r="DD167" s="12" t="b">
        <f t="shared" si="67"/>
        <v>1</v>
      </c>
      <c r="DE167" s="12" t="b">
        <f t="shared" si="67"/>
        <v>1</v>
      </c>
      <c r="DF167" s="12" t="b">
        <f t="shared" si="67"/>
        <v>1</v>
      </c>
    </row>
    <row r="168">
      <c r="A168" s="1" t="s">
        <v>1225</v>
      </c>
      <c r="B168" s="2">
        <v>161.0</v>
      </c>
      <c r="C168" s="3">
        <f t="shared" si="2"/>
        <v>32</v>
      </c>
      <c r="D168" s="3">
        <f t="shared" si="3"/>
        <v>1</v>
      </c>
      <c r="E168" s="3">
        <f>IFERROR(__xludf.DUMMYFUNCTION("SPLIT(A168,"" "")"),36.0)</f>
        <v>36</v>
      </c>
      <c r="F168" s="3">
        <f>IFERROR(__xludf.DUMMYFUNCTION("""COMPUTED_VALUE"""),41.0)</f>
        <v>41</v>
      </c>
      <c r="G168" s="3">
        <f>IFERROR(__xludf.DUMMYFUNCTION("""COMPUTED_VALUE"""),72.0)</f>
        <v>72</v>
      </c>
      <c r="H168" s="3">
        <f>IFERROR(__xludf.DUMMYFUNCTION("""COMPUTED_VALUE"""),28.0)</f>
        <v>28</v>
      </c>
      <c r="I168" s="3">
        <f>IFERROR(__xludf.DUMMYFUNCTION("""COMPUTED_VALUE"""),42.0)</f>
        <v>42</v>
      </c>
      <c r="K168" s="3" t="str">
        <f>IF(K167,SUMOFUNMARKED(E167:I171,$K$6)*LASTCALLED($K$6),)</f>
        <v/>
      </c>
      <c r="L168" s="3" t="str">
        <f t="shared" ref="L168:DF168" si="68">IF(AND(L167,NOT(K167)),SUMOFUNMARKED($E167:$I171,$K$6:L$6)*LASTCALLED($K$6:L$6),)</f>
        <v/>
      </c>
      <c r="M168" s="3" t="str">
        <f t="shared" si="68"/>
        <v/>
      </c>
      <c r="N168" s="3" t="str">
        <f t="shared" si="68"/>
        <v/>
      </c>
      <c r="O168" s="3" t="str">
        <f t="shared" si="68"/>
        <v/>
      </c>
      <c r="P168" s="3" t="str">
        <f t="shared" si="68"/>
        <v/>
      </c>
      <c r="Q168" s="3" t="str">
        <f t="shared" si="68"/>
        <v/>
      </c>
      <c r="R168" s="3" t="str">
        <f t="shared" si="68"/>
        <v/>
      </c>
      <c r="S168" s="3" t="str">
        <f t="shared" si="68"/>
        <v/>
      </c>
      <c r="T168" s="3" t="str">
        <f t="shared" si="68"/>
        <v/>
      </c>
      <c r="U168" s="3" t="str">
        <f t="shared" si="68"/>
        <v/>
      </c>
      <c r="V168" s="3" t="str">
        <f t="shared" si="68"/>
        <v/>
      </c>
      <c r="W168" s="3" t="str">
        <f t="shared" si="68"/>
        <v/>
      </c>
      <c r="X168" s="3" t="str">
        <f t="shared" si="68"/>
        <v/>
      </c>
      <c r="Y168" s="3" t="str">
        <f t="shared" si="68"/>
        <v/>
      </c>
      <c r="Z168" s="3" t="str">
        <f t="shared" si="68"/>
        <v/>
      </c>
      <c r="AA168" s="3" t="str">
        <f t="shared" si="68"/>
        <v/>
      </c>
      <c r="AB168" s="3" t="str">
        <f t="shared" si="68"/>
        <v/>
      </c>
      <c r="AC168" s="3" t="str">
        <f t="shared" si="68"/>
        <v/>
      </c>
      <c r="AD168" s="3" t="str">
        <f t="shared" si="68"/>
        <v/>
      </c>
      <c r="AE168" s="3" t="str">
        <f t="shared" si="68"/>
        <v/>
      </c>
      <c r="AF168" s="3" t="str">
        <f t="shared" si="68"/>
        <v/>
      </c>
      <c r="AG168" s="3" t="str">
        <f t="shared" si="68"/>
        <v/>
      </c>
      <c r="AH168" s="3" t="str">
        <f t="shared" si="68"/>
        <v/>
      </c>
      <c r="AI168" s="3" t="str">
        <f t="shared" si="68"/>
        <v/>
      </c>
      <c r="AJ168" s="3" t="str">
        <f t="shared" si="68"/>
        <v/>
      </c>
      <c r="AK168" s="3" t="str">
        <f t="shared" si="68"/>
        <v/>
      </c>
      <c r="AL168" s="3" t="str">
        <f t="shared" si="68"/>
        <v/>
      </c>
      <c r="AM168" s="3" t="str">
        <f t="shared" si="68"/>
        <v/>
      </c>
      <c r="AN168" s="3" t="str">
        <f t="shared" si="68"/>
        <v/>
      </c>
      <c r="AO168" s="3" t="str">
        <f t="shared" si="68"/>
        <v/>
      </c>
      <c r="AP168" s="3" t="str">
        <f t="shared" si="68"/>
        <v/>
      </c>
      <c r="AQ168" s="3" t="str">
        <f t="shared" si="68"/>
        <v/>
      </c>
      <c r="AR168" s="3" t="str">
        <f t="shared" si="68"/>
        <v/>
      </c>
      <c r="AS168" s="3" t="str">
        <f t="shared" si="68"/>
        <v/>
      </c>
      <c r="AT168" s="3" t="str">
        <f t="shared" si="68"/>
        <v/>
      </c>
      <c r="AU168" s="3" t="str">
        <f t="shared" si="68"/>
        <v/>
      </c>
      <c r="AV168" s="3" t="str">
        <f t="shared" si="68"/>
        <v/>
      </c>
      <c r="AW168" s="3" t="str">
        <f t="shared" si="68"/>
        <v/>
      </c>
      <c r="AX168" s="3" t="str">
        <f t="shared" si="68"/>
        <v/>
      </c>
      <c r="AY168" s="3" t="str">
        <f t="shared" si="68"/>
        <v/>
      </c>
      <c r="AZ168" s="3" t="str">
        <f t="shared" si="68"/>
        <v/>
      </c>
      <c r="BA168" s="3" t="str">
        <f t="shared" si="68"/>
        <v/>
      </c>
      <c r="BB168" s="3" t="str">
        <f t="shared" si="68"/>
        <v/>
      </c>
      <c r="BC168" s="3" t="str">
        <f t="shared" si="68"/>
        <v/>
      </c>
      <c r="BD168" s="3" t="str">
        <f t="shared" si="68"/>
        <v/>
      </c>
      <c r="BE168" s="3" t="str">
        <f t="shared" si="68"/>
        <v/>
      </c>
      <c r="BF168" s="3">
        <f t="shared" si="68"/>
        <v>63050</v>
      </c>
      <c r="BG168" s="3" t="str">
        <f t="shared" si="68"/>
        <v/>
      </c>
      <c r="BH168" s="3" t="str">
        <f t="shared" si="68"/>
        <v/>
      </c>
      <c r="BI168" s="3" t="str">
        <f t="shared" si="68"/>
        <v/>
      </c>
      <c r="BJ168" s="3" t="str">
        <f t="shared" si="68"/>
        <v/>
      </c>
      <c r="BK168" s="3" t="str">
        <f t="shared" si="68"/>
        <v/>
      </c>
      <c r="BL168" s="3" t="str">
        <f t="shared" si="68"/>
        <v/>
      </c>
      <c r="BM168" s="3" t="str">
        <f t="shared" si="68"/>
        <v/>
      </c>
      <c r="BN168" s="3" t="str">
        <f t="shared" si="68"/>
        <v/>
      </c>
      <c r="BO168" s="3" t="str">
        <f t="shared" si="68"/>
        <v/>
      </c>
      <c r="BP168" s="3" t="str">
        <f t="shared" si="68"/>
        <v/>
      </c>
      <c r="BQ168" s="3" t="str">
        <f t="shared" si="68"/>
        <v/>
      </c>
      <c r="BR168" s="3" t="str">
        <f t="shared" si="68"/>
        <v/>
      </c>
      <c r="BS168" s="3" t="str">
        <f t="shared" si="68"/>
        <v/>
      </c>
      <c r="BT168" s="3" t="str">
        <f t="shared" si="68"/>
        <v/>
      </c>
      <c r="BU168" s="3" t="str">
        <f t="shared" si="68"/>
        <v/>
      </c>
      <c r="BV168" s="3" t="str">
        <f t="shared" si="68"/>
        <v/>
      </c>
      <c r="BW168" s="3" t="str">
        <f t="shared" si="68"/>
        <v/>
      </c>
      <c r="BX168" s="3" t="str">
        <f t="shared" si="68"/>
        <v/>
      </c>
      <c r="BY168" s="3" t="str">
        <f t="shared" si="68"/>
        <v/>
      </c>
      <c r="BZ168" s="3" t="str">
        <f t="shared" si="68"/>
        <v/>
      </c>
      <c r="CA168" s="3" t="str">
        <f t="shared" si="68"/>
        <v/>
      </c>
      <c r="CB168" s="3" t="str">
        <f t="shared" si="68"/>
        <v/>
      </c>
      <c r="CC168" s="3" t="str">
        <f t="shared" si="68"/>
        <v/>
      </c>
      <c r="CD168" s="3" t="str">
        <f t="shared" si="68"/>
        <v/>
      </c>
      <c r="CE168" s="3" t="str">
        <f t="shared" si="68"/>
        <v/>
      </c>
      <c r="CF168" s="3" t="str">
        <f t="shared" si="68"/>
        <v/>
      </c>
      <c r="CG168" s="3" t="str">
        <f t="shared" si="68"/>
        <v/>
      </c>
      <c r="CH168" s="3" t="str">
        <f t="shared" si="68"/>
        <v/>
      </c>
      <c r="CI168" s="3" t="str">
        <f t="shared" si="68"/>
        <v/>
      </c>
      <c r="CJ168" s="3" t="str">
        <f t="shared" si="68"/>
        <v/>
      </c>
      <c r="CK168" s="3" t="str">
        <f t="shared" si="68"/>
        <v/>
      </c>
      <c r="CL168" s="3" t="str">
        <f t="shared" si="68"/>
        <v/>
      </c>
      <c r="CM168" s="3" t="str">
        <f t="shared" si="68"/>
        <v/>
      </c>
      <c r="CN168" s="3" t="str">
        <f t="shared" si="68"/>
        <v/>
      </c>
      <c r="CO168" s="3" t="str">
        <f t="shared" si="68"/>
        <v/>
      </c>
      <c r="CP168" s="3" t="str">
        <f t="shared" si="68"/>
        <v/>
      </c>
      <c r="CQ168" s="3" t="str">
        <f t="shared" si="68"/>
        <v/>
      </c>
      <c r="CR168" s="3" t="str">
        <f t="shared" si="68"/>
        <v/>
      </c>
      <c r="CS168" s="3" t="str">
        <f t="shared" si="68"/>
        <v/>
      </c>
      <c r="CT168" s="3" t="str">
        <f t="shared" si="68"/>
        <v/>
      </c>
      <c r="CU168" s="3" t="str">
        <f t="shared" si="68"/>
        <v/>
      </c>
      <c r="CV168" s="3" t="str">
        <f t="shared" si="68"/>
        <v/>
      </c>
      <c r="CW168" s="3" t="str">
        <f t="shared" si="68"/>
        <v/>
      </c>
      <c r="CX168" s="3" t="str">
        <f t="shared" si="68"/>
        <v/>
      </c>
      <c r="CY168" s="3" t="str">
        <f t="shared" si="68"/>
        <v/>
      </c>
      <c r="CZ168" s="3" t="str">
        <f t="shared" si="68"/>
        <v/>
      </c>
      <c r="DA168" s="3" t="str">
        <f t="shared" si="68"/>
        <v/>
      </c>
      <c r="DB168" s="3" t="str">
        <f t="shared" si="68"/>
        <v/>
      </c>
      <c r="DC168" s="3" t="str">
        <f t="shared" si="68"/>
        <v/>
      </c>
      <c r="DD168" s="3" t="str">
        <f t="shared" si="68"/>
        <v/>
      </c>
      <c r="DE168" s="3" t="str">
        <f t="shared" si="68"/>
        <v/>
      </c>
      <c r="DF168" s="3" t="str">
        <f t="shared" si="68"/>
        <v/>
      </c>
    </row>
    <row r="169">
      <c r="A169" s="1" t="s">
        <v>1226</v>
      </c>
      <c r="B169" s="2">
        <v>162.0</v>
      </c>
      <c r="C169" s="3">
        <f t="shared" si="2"/>
        <v>32</v>
      </c>
      <c r="D169" s="3">
        <f t="shared" si="3"/>
        <v>2</v>
      </c>
      <c r="E169" s="3">
        <f>IFERROR(__xludf.DUMMYFUNCTION("SPLIT(A169,"" "")"),26.0)</f>
        <v>26</v>
      </c>
      <c r="F169" s="3">
        <f>IFERROR(__xludf.DUMMYFUNCTION("""COMPUTED_VALUE"""),89.0)</f>
        <v>89</v>
      </c>
      <c r="G169" s="3">
        <f>IFERROR(__xludf.DUMMYFUNCTION("""COMPUTED_VALUE"""),98.0)</f>
        <v>98</v>
      </c>
      <c r="H169" s="3">
        <f>IFERROR(__xludf.DUMMYFUNCTION("""COMPUTED_VALUE"""),86.0)</f>
        <v>86</v>
      </c>
      <c r="I169" s="3">
        <f>IFERROR(__xludf.DUMMYFUNCTION("""COMPUTED_VALUE"""),10.0)</f>
        <v>10</v>
      </c>
      <c r="K169" s="13"/>
    </row>
    <row r="170">
      <c r="A170" s="1" t="s">
        <v>1227</v>
      </c>
      <c r="B170" s="2">
        <v>163.0</v>
      </c>
      <c r="C170" s="3">
        <f t="shared" si="2"/>
        <v>32</v>
      </c>
      <c r="D170" s="3">
        <f t="shared" si="3"/>
        <v>3</v>
      </c>
      <c r="E170" s="3">
        <f>IFERROR(__xludf.DUMMYFUNCTION("SPLIT(A170,"" "")"),35.0)</f>
        <v>35</v>
      </c>
      <c r="F170" s="3">
        <f>IFERROR(__xludf.DUMMYFUNCTION("""COMPUTED_VALUE"""),16.0)</f>
        <v>16</v>
      </c>
      <c r="G170" s="3">
        <f>IFERROR(__xludf.DUMMYFUNCTION("""COMPUTED_VALUE"""),85.0)</f>
        <v>85</v>
      </c>
      <c r="H170" s="3">
        <f>IFERROR(__xludf.DUMMYFUNCTION("""COMPUTED_VALUE"""),63.0)</f>
        <v>63</v>
      </c>
      <c r="I170" s="3">
        <f>IFERROR(__xludf.DUMMYFUNCTION("""COMPUTED_VALUE"""),64.0)</f>
        <v>64</v>
      </c>
    </row>
    <row r="171">
      <c r="A171" s="1" t="s">
        <v>1228</v>
      </c>
      <c r="B171" s="2">
        <v>164.0</v>
      </c>
      <c r="C171" s="3">
        <f t="shared" si="2"/>
        <v>32</v>
      </c>
      <c r="D171" s="3">
        <f t="shared" si="3"/>
        <v>4</v>
      </c>
      <c r="E171" s="3">
        <f>IFERROR(__xludf.DUMMYFUNCTION("SPLIT(A171,"" "")"),43.0)</f>
        <v>43</v>
      </c>
      <c r="F171" s="3">
        <f>IFERROR(__xludf.DUMMYFUNCTION("""COMPUTED_VALUE"""),51.0)</f>
        <v>51</v>
      </c>
      <c r="G171" s="3">
        <f>IFERROR(__xludf.DUMMYFUNCTION("""COMPUTED_VALUE"""),39.0)</f>
        <v>39</v>
      </c>
      <c r="H171" s="3">
        <f>IFERROR(__xludf.DUMMYFUNCTION("""COMPUTED_VALUE"""),60.0)</f>
        <v>60</v>
      </c>
      <c r="I171" s="3">
        <f>IFERROR(__xludf.DUMMYFUNCTION("""COMPUTED_VALUE"""),55.0)</f>
        <v>55</v>
      </c>
    </row>
    <row r="172">
      <c r="A172" s="1" t="s">
        <v>1229</v>
      </c>
      <c r="B172" s="2">
        <v>165.0</v>
      </c>
      <c r="C172" s="3">
        <f t="shared" si="2"/>
        <v>33</v>
      </c>
      <c r="D172" s="3">
        <f t="shared" si="3"/>
        <v>0</v>
      </c>
      <c r="E172" s="3">
        <f>IFERROR(__xludf.DUMMYFUNCTION("SPLIT(A172,"" "")"),47.0)</f>
        <v>47</v>
      </c>
      <c r="F172" s="3">
        <f>IFERROR(__xludf.DUMMYFUNCTION("""COMPUTED_VALUE"""),86.0)</f>
        <v>86</v>
      </c>
      <c r="G172" s="3">
        <f>IFERROR(__xludf.DUMMYFUNCTION("""COMPUTED_VALUE"""),44.0)</f>
        <v>44</v>
      </c>
      <c r="H172" s="3">
        <f>IFERROR(__xludf.DUMMYFUNCTION("""COMPUTED_VALUE"""),56.0)</f>
        <v>56</v>
      </c>
      <c r="I172" s="3">
        <f>IFERROR(__xludf.DUMMYFUNCTION("""COMPUTED_VALUE"""),74.0)</f>
        <v>74</v>
      </c>
      <c r="K172" s="12" t="b">
        <f>BINGO(E172:I176,$K$6)</f>
        <v>0</v>
      </c>
      <c r="L172" s="12" t="b">
        <f t="shared" ref="L172:DF172" si="69">OR(K172, BINGO($E172:$I176,$K$6:L$6))</f>
        <v>0</v>
      </c>
      <c r="M172" s="12" t="b">
        <f t="shared" si="69"/>
        <v>0</v>
      </c>
      <c r="N172" s="12" t="b">
        <f t="shared" si="69"/>
        <v>0</v>
      </c>
      <c r="O172" s="12" t="b">
        <f t="shared" si="69"/>
        <v>0</v>
      </c>
      <c r="P172" s="12" t="b">
        <f t="shared" si="69"/>
        <v>0</v>
      </c>
      <c r="Q172" s="12" t="b">
        <f t="shared" si="69"/>
        <v>0</v>
      </c>
      <c r="R172" s="12" t="b">
        <f t="shared" si="69"/>
        <v>0</v>
      </c>
      <c r="S172" s="12" t="b">
        <f t="shared" si="69"/>
        <v>0</v>
      </c>
      <c r="T172" s="12" t="b">
        <f t="shared" si="69"/>
        <v>0</v>
      </c>
      <c r="U172" s="12" t="b">
        <f t="shared" si="69"/>
        <v>0</v>
      </c>
      <c r="V172" s="12" t="b">
        <f t="shared" si="69"/>
        <v>0</v>
      </c>
      <c r="W172" s="12" t="b">
        <f t="shared" si="69"/>
        <v>0</v>
      </c>
      <c r="X172" s="12" t="b">
        <f t="shared" si="69"/>
        <v>0</v>
      </c>
      <c r="Y172" s="12" t="b">
        <f t="shared" si="69"/>
        <v>0</v>
      </c>
      <c r="Z172" s="12" t="b">
        <f t="shared" si="69"/>
        <v>0</v>
      </c>
      <c r="AA172" s="12" t="b">
        <f t="shared" si="69"/>
        <v>0</v>
      </c>
      <c r="AB172" s="12" t="b">
        <f t="shared" si="69"/>
        <v>0</v>
      </c>
      <c r="AC172" s="12" t="b">
        <f t="shared" si="69"/>
        <v>0</v>
      </c>
      <c r="AD172" s="12" t="b">
        <f t="shared" si="69"/>
        <v>0</v>
      </c>
      <c r="AE172" s="12" t="b">
        <f t="shared" si="69"/>
        <v>0</v>
      </c>
      <c r="AF172" s="12" t="b">
        <f t="shared" si="69"/>
        <v>0</v>
      </c>
      <c r="AG172" s="12" t="b">
        <f t="shared" si="69"/>
        <v>0</v>
      </c>
      <c r="AH172" s="12" t="b">
        <f t="shared" si="69"/>
        <v>0</v>
      </c>
      <c r="AI172" s="12" t="b">
        <f t="shared" si="69"/>
        <v>0</v>
      </c>
      <c r="AJ172" s="12" t="b">
        <f t="shared" si="69"/>
        <v>0</v>
      </c>
      <c r="AK172" s="12" t="b">
        <f t="shared" si="69"/>
        <v>0</v>
      </c>
      <c r="AL172" s="12" t="b">
        <f t="shared" si="69"/>
        <v>0</v>
      </c>
      <c r="AM172" s="12" t="b">
        <f t="shared" si="69"/>
        <v>0</v>
      </c>
      <c r="AN172" s="12" t="b">
        <f t="shared" si="69"/>
        <v>0</v>
      </c>
      <c r="AO172" s="12" t="b">
        <f t="shared" si="69"/>
        <v>0</v>
      </c>
      <c r="AP172" s="12" t="b">
        <f t="shared" si="69"/>
        <v>0</v>
      </c>
      <c r="AQ172" s="12" t="b">
        <f t="shared" si="69"/>
        <v>0</v>
      </c>
      <c r="AR172" s="12" t="b">
        <f t="shared" si="69"/>
        <v>0</v>
      </c>
      <c r="AS172" s="12" t="b">
        <f t="shared" si="69"/>
        <v>0</v>
      </c>
      <c r="AT172" s="12" t="b">
        <f t="shared" si="69"/>
        <v>0</v>
      </c>
      <c r="AU172" s="12" t="b">
        <f t="shared" si="69"/>
        <v>0</v>
      </c>
      <c r="AV172" s="12" t="b">
        <f t="shared" si="69"/>
        <v>0</v>
      </c>
      <c r="AW172" s="12" t="b">
        <f t="shared" si="69"/>
        <v>0</v>
      </c>
      <c r="AX172" s="12" t="b">
        <f t="shared" si="69"/>
        <v>0</v>
      </c>
      <c r="AY172" s="12" t="b">
        <f t="shared" si="69"/>
        <v>0</v>
      </c>
      <c r="AZ172" s="12" t="b">
        <f t="shared" si="69"/>
        <v>0</v>
      </c>
      <c r="BA172" s="12" t="b">
        <f t="shared" si="69"/>
        <v>0</v>
      </c>
      <c r="BB172" s="12" t="b">
        <f t="shared" si="69"/>
        <v>0</v>
      </c>
      <c r="BC172" s="12" t="b">
        <f t="shared" si="69"/>
        <v>0</v>
      </c>
      <c r="BD172" s="12" t="b">
        <f t="shared" si="69"/>
        <v>0</v>
      </c>
      <c r="BE172" s="12" t="b">
        <f t="shared" si="69"/>
        <v>0</v>
      </c>
      <c r="BF172" s="12" t="b">
        <f t="shared" si="69"/>
        <v>1</v>
      </c>
      <c r="BG172" s="12" t="b">
        <f t="shared" si="69"/>
        <v>1</v>
      </c>
      <c r="BH172" s="12" t="b">
        <f t="shared" si="69"/>
        <v>1</v>
      </c>
      <c r="BI172" s="12" t="b">
        <f t="shared" si="69"/>
        <v>1</v>
      </c>
      <c r="BJ172" s="12" t="b">
        <f t="shared" si="69"/>
        <v>1</v>
      </c>
      <c r="BK172" s="12" t="b">
        <f t="shared" si="69"/>
        <v>1</v>
      </c>
      <c r="BL172" s="12" t="b">
        <f t="shared" si="69"/>
        <v>1</v>
      </c>
      <c r="BM172" s="12" t="b">
        <f t="shared" si="69"/>
        <v>1</v>
      </c>
      <c r="BN172" s="12" t="b">
        <f t="shared" si="69"/>
        <v>1</v>
      </c>
      <c r="BO172" s="12" t="b">
        <f t="shared" si="69"/>
        <v>1</v>
      </c>
      <c r="BP172" s="12" t="b">
        <f t="shared" si="69"/>
        <v>1</v>
      </c>
      <c r="BQ172" s="12" t="b">
        <f t="shared" si="69"/>
        <v>1</v>
      </c>
      <c r="BR172" s="12" t="b">
        <f t="shared" si="69"/>
        <v>1</v>
      </c>
      <c r="BS172" s="12" t="b">
        <f t="shared" si="69"/>
        <v>1</v>
      </c>
      <c r="BT172" s="12" t="b">
        <f t="shared" si="69"/>
        <v>1</v>
      </c>
      <c r="BU172" s="12" t="b">
        <f t="shared" si="69"/>
        <v>1</v>
      </c>
      <c r="BV172" s="12" t="b">
        <f t="shared" si="69"/>
        <v>1</v>
      </c>
      <c r="BW172" s="12" t="b">
        <f t="shared" si="69"/>
        <v>1</v>
      </c>
      <c r="BX172" s="12" t="b">
        <f t="shared" si="69"/>
        <v>1</v>
      </c>
      <c r="BY172" s="12" t="b">
        <f t="shared" si="69"/>
        <v>1</v>
      </c>
      <c r="BZ172" s="12" t="b">
        <f t="shared" si="69"/>
        <v>1</v>
      </c>
      <c r="CA172" s="12" t="b">
        <f t="shared" si="69"/>
        <v>1</v>
      </c>
      <c r="CB172" s="12" t="b">
        <f t="shared" si="69"/>
        <v>1</v>
      </c>
      <c r="CC172" s="12" t="b">
        <f t="shared" si="69"/>
        <v>1</v>
      </c>
      <c r="CD172" s="12" t="b">
        <f t="shared" si="69"/>
        <v>1</v>
      </c>
      <c r="CE172" s="12" t="b">
        <f t="shared" si="69"/>
        <v>1</v>
      </c>
      <c r="CF172" s="12" t="b">
        <f t="shared" si="69"/>
        <v>1</v>
      </c>
      <c r="CG172" s="12" t="b">
        <f t="shared" si="69"/>
        <v>1</v>
      </c>
      <c r="CH172" s="12" t="b">
        <f t="shared" si="69"/>
        <v>1</v>
      </c>
      <c r="CI172" s="12" t="b">
        <f t="shared" si="69"/>
        <v>1</v>
      </c>
      <c r="CJ172" s="12" t="b">
        <f t="shared" si="69"/>
        <v>1</v>
      </c>
      <c r="CK172" s="12" t="b">
        <f t="shared" si="69"/>
        <v>1</v>
      </c>
      <c r="CL172" s="12" t="b">
        <f t="shared" si="69"/>
        <v>1</v>
      </c>
      <c r="CM172" s="12" t="b">
        <f t="shared" si="69"/>
        <v>1</v>
      </c>
      <c r="CN172" s="12" t="b">
        <f t="shared" si="69"/>
        <v>1</v>
      </c>
      <c r="CO172" s="12" t="b">
        <f t="shared" si="69"/>
        <v>1</v>
      </c>
      <c r="CP172" s="12" t="b">
        <f t="shared" si="69"/>
        <v>1</v>
      </c>
      <c r="CQ172" s="12" t="b">
        <f t="shared" si="69"/>
        <v>1</v>
      </c>
      <c r="CR172" s="12" t="b">
        <f t="shared" si="69"/>
        <v>1</v>
      </c>
      <c r="CS172" s="12" t="b">
        <f t="shared" si="69"/>
        <v>1</v>
      </c>
      <c r="CT172" s="12" t="b">
        <f t="shared" si="69"/>
        <v>1</v>
      </c>
      <c r="CU172" s="12" t="b">
        <f t="shared" si="69"/>
        <v>1</v>
      </c>
      <c r="CV172" s="12" t="b">
        <f t="shared" si="69"/>
        <v>1</v>
      </c>
      <c r="CW172" s="12" t="b">
        <f t="shared" si="69"/>
        <v>1</v>
      </c>
      <c r="CX172" s="12" t="b">
        <f t="shared" si="69"/>
        <v>1</v>
      </c>
      <c r="CY172" s="12" t="b">
        <f t="shared" si="69"/>
        <v>1</v>
      </c>
      <c r="CZ172" s="12" t="b">
        <f t="shared" si="69"/>
        <v>1</v>
      </c>
      <c r="DA172" s="12" t="b">
        <f t="shared" si="69"/>
        <v>1</v>
      </c>
      <c r="DB172" s="12" t="b">
        <f t="shared" si="69"/>
        <v>1</v>
      </c>
      <c r="DC172" s="12" t="b">
        <f t="shared" si="69"/>
        <v>1</v>
      </c>
      <c r="DD172" s="12" t="b">
        <f t="shared" si="69"/>
        <v>1</v>
      </c>
      <c r="DE172" s="12" t="b">
        <f t="shared" si="69"/>
        <v>1</v>
      </c>
      <c r="DF172" s="12" t="b">
        <f t="shared" si="69"/>
        <v>1</v>
      </c>
    </row>
    <row r="173">
      <c r="A173" s="1" t="s">
        <v>1230</v>
      </c>
      <c r="B173" s="2">
        <v>166.0</v>
      </c>
      <c r="C173" s="3">
        <f t="shared" si="2"/>
        <v>33</v>
      </c>
      <c r="D173" s="3">
        <f t="shared" si="3"/>
        <v>1</v>
      </c>
      <c r="E173" s="3">
        <f>IFERROR(__xludf.DUMMYFUNCTION("SPLIT(A173,"" "")"),0.0)</f>
        <v>0</v>
      </c>
      <c r="F173" s="3">
        <f>IFERROR(__xludf.DUMMYFUNCTION("""COMPUTED_VALUE"""),96.0)</f>
        <v>96</v>
      </c>
      <c r="G173" s="3">
        <f>IFERROR(__xludf.DUMMYFUNCTION("""COMPUTED_VALUE"""),39.0)</f>
        <v>39</v>
      </c>
      <c r="H173" s="3">
        <f>IFERROR(__xludf.DUMMYFUNCTION("""COMPUTED_VALUE"""),84.0)</f>
        <v>84</v>
      </c>
      <c r="I173" s="3">
        <f>IFERROR(__xludf.DUMMYFUNCTION("""COMPUTED_VALUE"""),54.0)</f>
        <v>54</v>
      </c>
      <c r="K173" s="3" t="str">
        <f>IF(K172,SUMOFUNMARKED(E172:I176,$K$6)*LASTCALLED($K$6),)</f>
        <v/>
      </c>
      <c r="L173" s="3" t="str">
        <f t="shared" ref="L173:DF173" si="70">IF(AND(L172,NOT(K172)),SUMOFUNMARKED($E172:$I176,$K$6:L$6)*LASTCALLED($K$6:L$6),)</f>
        <v/>
      </c>
      <c r="M173" s="3" t="str">
        <f t="shared" si="70"/>
        <v/>
      </c>
      <c r="N173" s="3" t="str">
        <f t="shared" si="70"/>
        <v/>
      </c>
      <c r="O173" s="3" t="str">
        <f t="shared" si="70"/>
        <v/>
      </c>
      <c r="P173" s="3" t="str">
        <f t="shared" si="70"/>
        <v/>
      </c>
      <c r="Q173" s="3" t="str">
        <f t="shared" si="70"/>
        <v/>
      </c>
      <c r="R173" s="3" t="str">
        <f t="shared" si="70"/>
        <v/>
      </c>
      <c r="S173" s="3" t="str">
        <f t="shared" si="70"/>
        <v/>
      </c>
      <c r="T173" s="3" t="str">
        <f t="shared" si="70"/>
        <v/>
      </c>
      <c r="U173" s="3" t="str">
        <f t="shared" si="70"/>
        <v/>
      </c>
      <c r="V173" s="3" t="str">
        <f t="shared" si="70"/>
        <v/>
      </c>
      <c r="W173" s="3" t="str">
        <f t="shared" si="70"/>
        <v/>
      </c>
      <c r="X173" s="3" t="str">
        <f t="shared" si="70"/>
        <v/>
      </c>
      <c r="Y173" s="3" t="str">
        <f t="shared" si="70"/>
        <v/>
      </c>
      <c r="Z173" s="3" t="str">
        <f t="shared" si="70"/>
        <v/>
      </c>
      <c r="AA173" s="3" t="str">
        <f t="shared" si="70"/>
        <v/>
      </c>
      <c r="AB173" s="3" t="str">
        <f t="shared" si="70"/>
        <v/>
      </c>
      <c r="AC173" s="3" t="str">
        <f t="shared" si="70"/>
        <v/>
      </c>
      <c r="AD173" s="3" t="str">
        <f t="shared" si="70"/>
        <v/>
      </c>
      <c r="AE173" s="3" t="str">
        <f t="shared" si="70"/>
        <v/>
      </c>
      <c r="AF173" s="3" t="str">
        <f t="shared" si="70"/>
        <v/>
      </c>
      <c r="AG173" s="3" t="str">
        <f t="shared" si="70"/>
        <v/>
      </c>
      <c r="AH173" s="3" t="str">
        <f t="shared" si="70"/>
        <v/>
      </c>
      <c r="AI173" s="3" t="str">
        <f t="shared" si="70"/>
        <v/>
      </c>
      <c r="AJ173" s="3" t="str">
        <f t="shared" si="70"/>
        <v/>
      </c>
      <c r="AK173" s="3" t="str">
        <f t="shared" si="70"/>
        <v/>
      </c>
      <c r="AL173" s="3" t="str">
        <f t="shared" si="70"/>
        <v/>
      </c>
      <c r="AM173" s="3" t="str">
        <f t="shared" si="70"/>
        <v/>
      </c>
      <c r="AN173" s="3" t="str">
        <f t="shared" si="70"/>
        <v/>
      </c>
      <c r="AO173" s="3" t="str">
        <f t="shared" si="70"/>
        <v/>
      </c>
      <c r="AP173" s="3" t="str">
        <f t="shared" si="70"/>
        <v/>
      </c>
      <c r="AQ173" s="3" t="str">
        <f t="shared" si="70"/>
        <v/>
      </c>
      <c r="AR173" s="3" t="str">
        <f t="shared" si="70"/>
        <v/>
      </c>
      <c r="AS173" s="3" t="str">
        <f t="shared" si="70"/>
        <v/>
      </c>
      <c r="AT173" s="3" t="str">
        <f t="shared" si="70"/>
        <v/>
      </c>
      <c r="AU173" s="3" t="str">
        <f t="shared" si="70"/>
        <v/>
      </c>
      <c r="AV173" s="3" t="str">
        <f t="shared" si="70"/>
        <v/>
      </c>
      <c r="AW173" s="3" t="str">
        <f t="shared" si="70"/>
        <v/>
      </c>
      <c r="AX173" s="3" t="str">
        <f t="shared" si="70"/>
        <v/>
      </c>
      <c r="AY173" s="3" t="str">
        <f t="shared" si="70"/>
        <v/>
      </c>
      <c r="AZ173" s="3" t="str">
        <f t="shared" si="70"/>
        <v/>
      </c>
      <c r="BA173" s="3" t="str">
        <f t="shared" si="70"/>
        <v/>
      </c>
      <c r="BB173" s="3" t="str">
        <f t="shared" si="70"/>
        <v/>
      </c>
      <c r="BC173" s="3" t="str">
        <f t="shared" si="70"/>
        <v/>
      </c>
      <c r="BD173" s="3" t="str">
        <f t="shared" si="70"/>
        <v/>
      </c>
      <c r="BE173" s="3" t="str">
        <f t="shared" si="70"/>
        <v/>
      </c>
      <c r="BF173" s="3">
        <f t="shared" si="70"/>
        <v>50828</v>
      </c>
      <c r="BG173" s="3" t="str">
        <f t="shared" si="70"/>
        <v/>
      </c>
      <c r="BH173" s="3" t="str">
        <f t="shared" si="70"/>
        <v/>
      </c>
      <c r="BI173" s="3" t="str">
        <f t="shared" si="70"/>
        <v/>
      </c>
      <c r="BJ173" s="3" t="str">
        <f t="shared" si="70"/>
        <v/>
      </c>
      <c r="BK173" s="3" t="str">
        <f t="shared" si="70"/>
        <v/>
      </c>
      <c r="BL173" s="3" t="str">
        <f t="shared" si="70"/>
        <v/>
      </c>
      <c r="BM173" s="3" t="str">
        <f t="shared" si="70"/>
        <v/>
      </c>
      <c r="BN173" s="3" t="str">
        <f t="shared" si="70"/>
        <v/>
      </c>
      <c r="BO173" s="3" t="str">
        <f t="shared" si="70"/>
        <v/>
      </c>
      <c r="BP173" s="3" t="str">
        <f t="shared" si="70"/>
        <v/>
      </c>
      <c r="BQ173" s="3" t="str">
        <f t="shared" si="70"/>
        <v/>
      </c>
      <c r="BR173" s="3" t="str">
        <f t="shared" si="70"/>
        <v/>
      </c>
      <c r="BS173" s="3" t="str">
        <f t="shared" si="70"/>
        <v/>
      </c>
      <c r="BT173" s="3" t="str">
        <f t="shared" si="70"/>
        <v/>
      </c>
      <c r="BU173" s="3" t="str">
        <f t="shared" si="70"/>
        <v/>
      </c>
      <c r="BV173" s="3" t="str">
        <f t="shared" si="70"/>
        <v/>
      </c>
      <c r="BW173" s="3" t="str">
        <f t="shared" si="70"/>
        <v/>
      </c>
      <c r="BX173" s="3" t="str">
        <f t="shared" si="70"/>
        <v/>
      </c>
      <c r="BY173" s="3" t="str">
        <f t="shared" si="70"/>
        <v/>
      </c>
      <c r="BZ173" s="3" t="str">
        <f t="shared" si="70"/>
        <v/>
      </c>
      <c r="CA173" s="3" t="str">
        <f t="shared" si="70"/>
        <v/>
      </c>
      <c r="CB173" s="3" t="str">
        <f t="shared" si="70"/>
        <v/>
      </c>
      <c r="CC173" s="3" t="str">
        <f t="shared" si="70"/>
        <v/>
      </c>
      <c r="CD173" s="3" t="str">
        <f t="shared" si="70"/>
        <v/>
      </c>
      <c r="CE173" s="3" t="str">
        <f t="shared" si="70"/>
        <v/>
      </c>
      <c r="CF173" s="3" t="str">
        <f t="shared" si="70"/>
        <v/>
      </c>
      <c r="CG173" s="3" t="str">
        <f t="shared" si="70"/>
        <v/>
      </c>
      <c r="CH173" s="3" t="str">
        <f t="shared" si="70"/>
        <v/>
      </c>
      <c r="CI173" s="3" t="str">
        <f t="shared" si="70"/>
        <v/>
      </c>
      <c r="CJ173" s="3" t="str">
        <f t="shared" si="70"/>
        <v/>
      </c>
      <c r="CK173" s="3" t="str">
        <f t="shared" si="70"/>
        <v/>
      </c>
      <c r="CL173" s="3" t="str">
        <f t="shared" si="70"/>
        <v/>
      </c>
      <c r="CM173" s="3" t="str">
        <f t="shared" si="70"/>
        <v/>
      </c>
      <c r="CN173" s="3" t="str">
        <f t="shared" si="70"/>
        <v/>
      </c>
      <c r="CO173" s="3" t="str">
        <f t="shared" si="70"/>
        <v/>
      </c>
      <c r="CP173" s="3" t="str">
        <f t="shared" si="70"/>
        <v/>
      </c>
      <c r="CQ173" s="3" t="str">
        <f t="shared" si="70"/>
        <v/>
      </c>
      <c r="CR173" s="3" t="str">
        <f t="shared" si="70"/>
        <v/>
      </c>
      <c r="CS173" s="3" t="str">
        <f t="shared" si="70"/>
        <v/>
      </c>
      <c r="CT173" s="3" t="str">
        <f t="shared" si="70"/>
        <v/>
      </c>
      <c r="CU173" s="3" t="str">
        <f t="shared" si="70"/>
        <v/>
      </c>
      <c r="CV173" s="3" t="str">
        <f t="shared" si="70"/>
        <v/>
      </c>
      <c r="CW173" s="3" t="str">
        <f t="shared" si="70"/>
        <v/>
      </c>
      <c r="CX173" s="3" t="str">
        <f t="shared" si="70"/>
        <v/>
      </c>
      <c r="CY173" s="3" t="str">
        <f t="shared" si="70"/>
        <v/>
      </c>
      <c r="CZ173" s="3" t="str">
        <f t="shared" si="70"/>
        <v/>
      </c>
      <c r="DA173" s="3" t="str">
        <f t="shared" si="70"/>
        <v/>
      </c>
      <c r="DB173" s="3" t="str">
        <f t="shared" si="70"/>
        <v/>
      </c>
      <c r="DC173" s="3" t="str">
        <f t="shared" si="70"/>
        <v/>
      </c>
      <c r="DD173" s="3" t="str">
        <f t="shared" si="70"/>
        <v/>
      </c>
      <c r="DE173" s="3" t="str">
        <f t="shared" si="70"/>
        <v/>
      </c>
      <c r="DF173" s="3" t="str">
        <f t="shared" si="70"/>
        <v/>
      </c>
    </row>
    <row r="174">
      <c r="A174" s="1" t="s">
        <v>1231</v>
      </c>
      <c r="B174" s="2">
        <v>167.0</v>
      </c>
      <c r="C174" s="3">
        <f t="shared" si="2"/>
        <v>33</v>
      </c>
      <c r="D174" s="3">
        <f t="shared" si="3"/>
        <v>2</v>
      </c>
      <c r="E174" s="3">
        <f>IFERROR(__xludf.DUMMYFUNCTION("SPLIT(A174,"" "")"),38.0)</f>
        <v>38</v>
      </c>
      <c r="F174" s="3">
        <f>IFERROR(__xludf.DUMMYFUNCTION("""COMPUTED_VALUE"""),45.0)</f>
        <v>45</v>
      </c>
      <c r="G174" s="3">
        <f>IFERROR(__xludf.DUMMYFUNCTION("""COMPUTED_VALUE"""),68.0)</f>
        <v>68</v>
      </c>
      <c r="H174" s="3">
        <f>IFERROR(__xludf.DUMMYFUNCTION("""COMPUTED_VALUE"""),88.0)</f>
        <v>88</v>
      </c>
      <c r="I174" s="3">
        <f>IFERROR(__xludf.DUMMYFUNCTION("""COMPUTED_VALUE"""),21.0)</f>
        <v>21</v>
      </c>
      <c r="K174" s="13"/>
    </row>
    <row r="175">
      <c r="A175" s="1" t="s">
        <v>1232</v>
      </c>
      <c r="B175" s="2">
        <v>168.0</v>
      </c>
      <c r="C175" s="3">
        <f t="shared" si="2"/>
        <v>33</v>
      </c>
      <c r="D175" s="3">
        <f t="shared" si="3"/>
        <v>3</v>
      </c>
      <c r="E175" s="3">
        <f>IFERROR(__xludf.DUMMYFUNCTION("SPLIT(A175,"" "")"),11.0)</f>
        <v>11</v>
      </c>
      <c r="F175" s="3">
        <f>IFERROR(__xludf.DUMMYFUNCTION("""COMPUTED_VALUE"""),33.0)</f>
        <v>33</v>
      </c>
      <c r="G175" s="3">
        <f>IFERROR(__xludf.DUMMYFUNCTION("""COMPUTED_VALUE"""),17.0)</f>
        <v>17</v>
      </c>
      <c r="H175" s="3">
        <f>IFERROR(__xludf.DUMMYFUNCTION("""COMPUTED_VALUE"""),52.0)</f>
        <v>52</v>
      </c>
      <c r="I175" s="3">
        <f>IFERROR(__xludf.DUMMYFUNCTION("""COMPUTED_VALUE"""),97.0)</f>
        <v>97</v>
      </c>
    </row>
    <row r="176">
      <c r="A176" s="1" t="s">
        <v>1233</v>
      </c>
      <c r="B176" s="2">
        <v>169.0</v>
      </c>
      <c r="C176" s="3">
        <f t="shared" si="2"/>
        <v>33</v>
      </c>
      <c r="D176" s="3">
        <f t="shared" si="3"/>
        <v>4</v>
      </c>
      <c r="E176" s="3">
        <f>IFERROR(__xludf.DUMMYFUNCTION("SPLIT(A176,"" "")"),83.0)</f>
        <v>83</v>
      </c>
      <c r="F176" s="3">
        <f>IFERROR(__xludf.DUMMYFUNCTION("""COMPUTED_VALUE"""),58.0)</f>
        <v>58</v>
      </c>
      <c r="G176" s="3">
        <f>IFERROR(__xludf.DUMMYFUNCTION("""COMPUTED_VALUE"""),42.0)</f>
        <v>42</v>
      </c>
      <c r="H176" s="3">
        <f>IFERROR(__xludf.DUMMYFUNCTION("""COMPUTED_VALUE"""),65.0)</f>
        <v>65</v>
      </c>
      <c r="I176" s="3">
        <f>IFERROR(__xludf.DUMMYFUNCTION("""COMPUTED_VALUE"""),81.0)</f>
        <v>81</v>
      </c>
    </row>
    <row r="177">
      <c r="A177" s="1" t="s">
        <v>1234</v>
      </c>
      <c r="B177" s="2">
        <v>170.0</v>
      </c>
      <c r="C177" s="3">
        <f t="shared" si="2"/>
        <v>34</v>
      </c>
      <c r="D177" s="3">
        <f t="shared" si="3"/>
        <v>0</v>
      </c>
      <c r="E177" s="3">
        <f>IFERROR(__xludf.DUMMYFUNCTION("SPLIT(A177,"" "")"),16.0)</f>
        <v>16</v>
      </c>
      <c r="F177" s="3">
        <f>IFERROR(__xludf.DUMMYFUNCTION("""COMPUTED_VALUE"""),1.0)</f>
        <v>1</v>
      </c>
      <c r="G177" s="3">
        <f>IFERROR(__xludf.DUMMYFUNCTION("""COMPUTED_VALUE"""),22.0)</f>
        <v>22</v>
      </c>
      <c r="H177" s="3">
        <f>IFERROR(__xludf.DUMMYFUNCTION("""COMPUTED_VALUE"""),8.0)</f>
        <v>8</v>
      </c>
      <c r="I177" s="3">
        <f>IFERROR(__xludf.DUMMYFUNCTION("""COMPUTED_VALUE"""),24.0)</f>
        <v>24</v>
      </c>
      <c r="K177" s="12" t="b">
        <f>BINGO(E177:I181,$K$6)</f>
        <v>0</v>
      </c>
      <c r="L177" s="12" t="b">
        <f t="shared" ref="L177:DF177" si="71">OR(K177, BINGO($E177:$I181,$K$6:L$6))</f>
        <v>0</v>
      </c>
      <c r="M177" s="12" t="b">
        <f t="shared" si="71"/>
        <v>0</v>
      </c>
      <c r="N177" s="12" t="b">
        <f t="shared" si="71"/>
        <v>0</v>
      </c>
      <c r="O177" s="12" t="b">
        <f t="shared" si="71"/>
        <v>0</v>
      </c>
      <c r="P177" s="12" t="b">
        <f t="shared" si="71"/>
        <v>0</v>
      </c>
      <c r="Q177" s="12" t="b">
        <f t="shared" si="71"/>
        <v>0</v>
      </c>
      <c r="R177" s="12" t="b">
        <f t="shared" si="71"/>
        <v>0</v>
      </c>
      <c r="S177" s="12" t="b">
        <f t="shared" si="71"/>
        <v>0</v>
      </c>
      <c r="T177" s="12" t="b">
        <f t="shared" si="71"/>
        <v>0</v>
      </c>
      <c r="U177" s="12" t="b">
        <f t="shared" si="71"/>
        <v>0</v>
      </c>
      <c r="V177" s="12" t="b">
        <f t="shared" si="71"/>
        <v>0</v>
      </c>
      <c r="W177" s="12" t="b">
        <f t="shared" si="71"/>
        <v>0</v>
      </c>
      <c r="X177" s="12" t="b">
        <f t="shared" si="71"/>
        <v>0</v>
      </c>
      <c r="Y177" s="12" t="b">
        <f t="shared" si="71"/>
        <v>0</v>
      </c>
      <c r="Z177" s="12" t="b">
        <f t="shared" si="71"/>
        <v>0</v>
      </c>
      <c r="AA177" s="12" t="b">
        <f t="shared" si="71"/>
        <v>0</v>
      </c>
      <c r="AB177" s="12" t="b">
        <f t="shared" si="71"/>
        <v>0</v>
      </c>
      <c r="AC177" s="12" t="b">
        <f t="shared" si="71"/>
        <v>0</v>
      </c>
      <c r="AD177" s="12" t="b">
        <f t="shared" si="71"/>
        <v>0</v>
      </c>
      <c r="AE177" s="12" t="b">
        <f t="shared" si="71"/>
        <v>0</v>
      </c>
      <c r="AF177" s="12" t="b">
        <f t="shared" si="71"/>
        <v>0</v>
      </c>
      <c r="AG177" s="12" t="b">
        <f t="shared" si="71"/>
        <v>0</v>
      </c>
      <c r="AH177" s="12" t="b">
        <f t="shared" si="71"/>
        <v>0</v>
      </c>
      <c r="AI177" s="12" t="b">
        <f t="shared" si="71"/>
        <v>0</v>
      </c>
      <c r="AJ177" s="12" t="b">
        <f t="shared" si="71"/>
        <v>0</v>
      </c>
      <c r="AK177" s="12" t="b">
        <f t="shared" si="71"/>
        <v>0</v>
      </c>
      <c r="AL177" s="12" t="b">
        <f t="shared" si="71"/>
        <v>0</v>
      </c>
      <c r="AM177" s="12" t="b">
        <f t="shared" si="71"/>
        <v>0</v>
      </c>
      <c r="AN177" s="12" t="b">
        <f t="shared" si="71"/>
        <v>0</v>
      </c>
      <c r="AO177" s="12" t="b">
        <f t="shared" si="71"/>
        <v>0</v>
      </c>
      <c r="AP177" s="12" t="b">
        <f t="shared" si="71"/>
        <v>0</v>
      </c>
      <c r="AQ177" s="12" t="b">
        <f t="shared" si="71"/>
        <v>0</v>
      </c>
      <c r="AR177" s="12" t="b">
        <f t="shared" si="71"/>
        <v>0</v>
      </c>
      <c r="AS177" s="12" t="b">
        <f t="shared" si="71"/>
        <v>0</v>
      </c>
      <c r="AT177" s="12" t="b">
        <f t="shared" si="71"/>
        <v>0</v>
      </c>
      <c r="AU177" s="12" t="b">
        <f t="shared" si="71"/>
        <v>0</v>
      </c>
      <c r="AV177" s="12" t="b">
        <f t="shared" si="71"/>
        <v>0</v>
      </c>
      <c r="AW177" s="12" t="b">
        <f t="shared" si="71"/>
        <v>0</v>
      </c>
      <c r="AX177" s="12" t="b">
        <f t="shared" si="71"/>
        <v>0</v>
      </c>
      <c r="AY177" s="12" t="b">
        <f t="shared" si="71"/>
        <v>0</v>
      </c>
      <c r="AZ177" s="12" t="b">
        <f t="shared" si="71"/>
        <v>0</v>
      </c>
      <c r="BA177" s="12" t="b">
        <f t="shared" si="71"/>
        <v>0</v>
      </c>
      <c r="BB177" s="12" t="b">
        <f t="shared" si="71"/>
        <v>0</v>
      </c>
      <c r="BC177" s="12" t="b">
        <f t="shared" si="71"/>
        <v>0</v>
      </c>
      <c r="BD177" s="12" t="b">
        <f t="shared" si="71"/>
        <v>0</v>
      </c>
      <c r="BE177" s="12" t="b">
        <f t="shared" si="71"/>
        <v>0</v>
      </c>
      <c r="BF177" s="12" t="b">
        <f t="shared" si="71"/>
        <v>0</v>
      </c>
      <c r="BG177" s="12" t="b">
        <f t="shared" si="71"/>
        <v>0</v>
      </c>
      <c r="BH177" s="12" t="b">
        <f t="shared" si="71"/>
        <v>0</v>
      </c>
      <c r="BI177" s="12" t="b">
        <f t="shared" si="71"/>
        <v>0</v>
      </c>
      <c r="BJ177" s="12" t="b">
        <f t="shared" si="71"/>
        <v>0</v>
      </c>
      <c r="BK177" s="12" t="b">
        <f t="shared" si="71"/>
        <v>0</v>
      </c>
      <c r="BL177" s="12" t="b">
        <f t="shared" si="71"/>
        <v>0</v>
      </c>
      <c r="BM177" s="12" t="b">
        <f t="shared" si="71"/>
        <v>0</v>
      </c>
      <c r="BN177" s="12" t="b">
        <f t="shared" si="71"/>
        <v>0</v>
      </c>
      <c r="BO177" s="12" t="b">
        <f t="shared" si="71"/>
        <v>1</v>
      </c>
      <c r="BP177" s="12" t="b">
        <f t="shared" si="71"/>
        <v>1</v>
      </c>
      <c r="BQ177" s="12" t="b">
        <f t="shared" si="71"/>
        <v>1</v>
      </c>
      <c r="BR177" s="12" t="b">
        <f t="shared" si="71"/>
        <v>1</v>
      </c>
      <c r="BS177" s="12" t="b">
        <f t="shared" si="71"/>
        <v>1</v>
      </c>
      <c r="BT177" s="12" t="b">
        <f t="shared" si="71"/>
        <v>1</v>
      </c>
      <c r="BU177" s="12" t="b">
        <f t="shared" si="71"/>
        <v>1</v>
      </c>
      <c r="BV177" s="12" t="b">
        <f t="shared" si="71"/>
        <v>1</v>
      </c>
      <c r="BW177" s="12" t="b">
        <f t="shared" si="71"/>
        <v>1</v>
      </c>
      <c r="BX177" s="12" t="b">
        <f t="shared" si="71"/>
        <v>1</v>
      </c>
      <c r="BY177" s="12" t="b">
        <f t="shared" si="71"/>
        <v>1</v>
      </c>
      <c r="BZ177" s="12" t="b">
        <f t="shared" si="71"/>
        <v>1</v>
      </c>
      <c r="CA177" s="12" t="b">
        <f t="shared" si="71"/>
        <v>1</v>
      </c>
      <c r="CB177" s="12" t="b">
        <f t="shared" si="71"/>
        <v>1</v>
      </c>
      <c r="CC177" s="12" t="b">
        <f t="shared" si="71"/>
        <v>1</v>
      </c>
      <c r="CD177" s="12" t="b">
        <f t="shared" si="71"/>
        <v>1</v>
      </c>
      <c r="CE177" s="12" t="b">
        <f t="shared" si="71"/>
        <v>1</v>
      </c>
      <c r="CF177" s="12" t="b">
        <f t="shared" si="71"/>
        <v>1</v>
      </c>
      <c r="CG177" s="12" t="b">
        <f t="shared" si="71"/>
        <v>1</v>
      </c>
      <c r="CH177" s="12" t="b">
        <f t="shared" si="71"/>
        <v>1</v>
      </c>
      <c r="CI177" s="12" t="b">
        <f t="shared" si="71"/>
        <v>1</v>
      </c>
      <c r="CJ177" s="12" t="b">
        <f t="shared" si="71"/>
        <v>1</v>
      </c>
      <c r="CK177" s="12" t="b">
        <f t="shared" si="71"/>
        <v>1</v>
      </c>
      <c r="CL177" s="12" t="b">
        <f t="shared" si="71"/>
        <v>1</v>
      </c>
      <c r="CM177" s="12" t="b">
        <f t="shared" si="71"/>
        <v>1</v>
      </c>
      <c r="CN177" s="12" t="b">
        <f t="shared" si="71"/>
        <v>1</v>
      </c>
      <c r="CO177" s="12" t="b">
        <f t="shared" si="71"/>
        <v>1</v>
      </c>
      <c r="CP177" s="12" t="b">
        <f t="shared" si="71"/>
        <v>1</v>
      </c>
      <c r="CQ177" s="12" t="b">
        <f t="shared" si="71"/>
        <v>1</v>
      </c>
      <c r="CR177" s="12" t="b">
        <f t="shared" si="71"/>
        <v>1</v>
      </c>
      <c r="CS177" s="12" t="b">
        <f t="shared" si="71"/>
        <v>1</v>
      </c>
      <c r="CT177" s="12" t="b">
        <f t="shared" si="71"/>
        <v>1</v>
      </c>
      <c r="CU177" s="12" t="b">
        <f t="shared" si="71"/>
        <v>1</v>
      </c>
      <c r="CV177" s="12" t="b">
        <f t="shared" si="71"/>
        <v>1</v>
      </c>
      <c r="CW177" s="12" t="b">
        <f t="shared" si="71"/>
        <v>1</v>
      </c>
      <c r="CX177" s="12" t="b">
        <f t="shared" si="71"/>
        <v>1</v>
      </c>
      <c r="CY177" s="12" t="b">
        <f t="shared" si="71"/>
        <v>1</v>
      </c>
      <c r="CZ177" s="12" t="b">
        <f t="shared" si="71"/>
        <v>1</v>
      </c>
      <c r="DA177" s="12" t="b">
        <f t="shared" si="71"/>
        <v>1</v>
      </c>
      <c r="DB177" s="12" t="b">
        <f t="shared" si="71"/>
        <v>1</v>
      </c>
      <c r="DC177" s="12" t="b">
        <f t="shared" si="71"/>
        <v>1</v>
      </c>
      <c r="DD177" s="12" t="b">
        <f t="shared" si="71"/>
        <v>1</v>
      </c>
      <c r="DE177" s="12" t="b">
        <f t="shared" si="71"/>
        <v>1</v>
      </c>
      <c r="DF177" s="12" t="b">
        <f t="shared" si="71"/>
        <v>1</v>
      </c>
    </row>
    <row r="178">
      <c r="A178" s="1" t="s">
        <v>1235</v>
      </c>
      <c r="B178" s="2">
        <v>171.0</v>
      </c>
      <c r="C178" s="3">
        <f t="shared" si="2"/>
        <v>34</v>
      </c>
      <c r="D178" s="3">
        <f t="shared" si="3"/>
        <v>1</v>
      </c>
      <c r="E178" s="3">
        <f>IFERROR(__xludf.DUMMYFUNCTION("SPLIT(A178,"" "")"),7.0)</f>
        <v>7</v>
      </c>
      <c r="F178" s="3">
        <f>IFERROR(__xludf.DUMMYFUNCTION("""COMPUTED_VALUE"""),3.0)</f>
        <v>3</v>
      </c>
      <c r="G178" s="3">
        <f>IFERROR(__xludf.DUMMYFUNCTION("""COMPUTED_VALUE"""),12.0)</f>
        <v>12</v>
      </c>
      <c r="H178" s="3">
        <f>IFERROR(__xludf.DUMMYFUNCTION("""COMPUTED_VALUE"""),30.0)</f>
        <v>30</v>
      </c>
      <c r="I178" s="3">
        <f>IFERROR(__xludf.DUMMYFUNCTION("""COMPUTED_VALUE"""),59.0)</f>
        <v>59</v>
      </c>
      <c r="K178" s="3" t="str">
        <f>IF(K177,SUMOFUNMARKED(E177:I181,$K$6)*LASTCALLED($K$6),)</f>
        <v/>
      </c>
      <c r="L178" s="3" t="str">
        <f t="shared" ref="L178:DF178" si="72">IF(AND(L177,NOT(K177)),SUMOFUNMARKED($E177:$I181,$K$6:L$6)*LASTCALLED($K$6:L$6),)</f>
        <v/>
      </c>
      <c r="M178" s="3" t="str">
        <f t="shared" si="72"/>
        <v/>
      </c>
      <c r="N178" s="3" t="str">
        <f t="shared" si="72"/>
        <v/>
      </c>
      <c r="O178" s="3" t="str">
        <f t="shared" si="72"/>
        <v/>
      </c>
      <c r="P178" s="3" t="str">
        <f t="shared" si="72"/>
        <v/>
      </c>
      <c r="Q178" s="3" t="str">
        <f t="shared" si="72"/>
        <v/>
      </c>
      <c r="R178" s="3" t="str">
        <f t="shared" si="72"/>
        <v/>
      </c>
      <c r="S178" s="3" t="str">
        <f t="shared" si="72"/>
        <v/>
      </c>
      <c r="T178" s="3" t="str">
        <f t="shared" si="72"/>
        <v/>
      </c>
      <c r="U178" s="3" t="str">
        <f t="shared" si="72"/>
        <v/>
      </c>
      <c r="V178" s="3" t="str">
        <f t="shared" si="72"/>
        <v/>
      </c>
      <c r="W178" s="3" t="str">
        <f t="shared" si="72"/>
        <v/>
      </c>
      <c r="X178" s="3" t="str">
        <f t="shared" si="72"/>
        <v/>
      </c>
      <c r="Y178" s="3" t="str">
        <f t="shared" si="72"/>
        <v/>
      </c>
      <c r="Z178" s="3" t="str">
        <f t="shared" si="72"/>
        <v/>
      </c>
      <c r="AA178" s="3" t="str">
        <f t="shared" si="72"/>
        <v/>
      </c>
      <c r="AB178" s="3" t="str">
        <f t="shared" si="72"/>
        <v/>
      </c>
      <c r="AC178" s="3" t="str">
        <f t="shared" si="72"/>
        <v/>
      </c>
      <c r="AD178" s="3" t="str">
        <f t="shared" si="72"/>
        <v/>
      </c>
      <c r="AE178" s="3" t="str">
        <f t="shared" si="72"/>
        <v/>
      </c>
      <c r="AF178" s="3" t="str">
        <f t="shared" si="72"/>
        <v/>
      </c>
      <c r="AG178" s="3" t="str">
        <f t="shared" si="72"/>
        <v/>
      </c>
      <c r="AH178" s="3" t="str">
        <f t="shared" si="72"/>
        <v/>
      </c>
      <c r="AI178" s="3" t="str">
        <f t="shared" si="72"/>
        <v/>
      </c>
      <c r="AJ178" s="3" t="str">
        <f t="shared" si="72"/>
        <v/>
      </c>
      <c r="AK178" s="3" t="str">
        <f t="shared" si="72"/>
        <v/>
      </c>
      <c r="AL178" s="3" t="str">
        <f t="shared" si="72"/>
        <v/>
      </c>
      <c r="AM178" s="3" t="str">
        <f t="shared" si="72"/>
        <v/>
      </c>
      <c r="AN178" s="3" t="str">
        <f t="shared" si="72"/>
        <v/>
      </c>
      <c r="AO178" s="3" t="str">
        <f t="shared" si="72"/>
        <v/>
      </c>
      <c r="AP178" s="3" t="str">
        <f t="shared" si="72"/>
        <v/>
      </c>
      <c r="AQ178" s="3" t="str">
        <f t="shared" si="72"/>
        <v/>
      </c>
      <c r="AR178" s="3" t="str">
        <f t="shared" si="72"/>
        <v/>
      </c>
      <c r="AS178" s="3" t="str">
        <f t="shared" si="72"/>
        <v/>
      </c>
      <c r="AT178" s="3" t="str">
        <f t="shared" si="72"/>
        <v/>
      </c>
      <c r="AU178" s="3" t="str">
        <f t="shared" si="72"/>
        <v/>
      </c>
      <c r="AV178" s="3" t="str">
        <f t="shared" si="72"/>
        <v/>
      </c>
      <c r="AW178" s="3" t="str">
        <f t="shared" si="72"/>
        <v/>
      </c>
      <c r="AX178" s="3" t="str">
        <f t="shared" si="72"/>
        <v/>
      </c>
      <c r="AY178" s="3" t="str">
        <f t="shared" si="72"/>
        <v/>
      </c>
      <c r="AZ178" s="3" t="str">
        <f t="shared" si="72"/>
        <v/>
      </c>
      <c r="BA178" s="3" t="str">
        <f t="shared" si="72"/>
        <v/>
      </c>
      <c r="BB178" s="3" t="str">
        <f t="shared" si="72"/>
        <v/>
      </c>
      <c r="BC178" s="3" t="str">
        <f t="shared" si="72"/>
        <v/>
      </c>
      <c r="BD178" s="3" t="str">
        <f t="shared" si="72"/>
        <v/>
      </c>
      <c r="BE178" s="3" t="str">
        <f t="shared" si="72"/>
        <v/>
      </c>
      <c r="BF178" s="3" t="str">
        <f t="shared" si="72"/>
        <v/>
      </c>
      <c r="BG178" s="3" t="str">
        <f t="shared" si="72"/>
        <v/>
      </c>
      <c r="BH178" s="3" t="str">
        <f t="shared" si="72"/>
        <v/>
      </c>
      <c r="BI178" s="3" t="str">
        <f t="shared" si="72"/>
        <v/>
      </c>
      <c r="BJ178" s="3" t="str">
        <f t="shared" si="72"/>
        <v/>
      </c>
      <c r="BK178" s="3" t="str">
        <f t="shared" si="72"/>
        <v/>
      </c>
      <c r="BL178" s="3" t="str">
        <f t="shared" si="72"/>
        <v/>
      </c>
      <c r="BM178" s="3" t="str">
        <f t="shared" si="72"/>
        <v/>
      </c>
      <c r="BN178" s="3" t="str">
        <f t="shared" si="72"/>
        <v/>
      </c>
      <c r="BO178" s="3">
        <f t="shared" si="72"/>
        <v>6594</v>
      </c>
      <c r="BP178" s="3" t="str">
        <f t="shared" si="72"/>
        <v/>
      </c>
      <c r="BQ178" s="3" t="str">
        <f t="shared" si="72"/>
        <v/>
      </c>
      <c r="BR178" s="3" t="str">
        <f t="shared" si="72"/>
        <v/>
      </c>
      <c r="BS178" s="3" t="str">
        <f t="shared" si="72"/>
        <v/>
      </c>
      <c r="BT178" s="3" t="str">
        <f t="shared" si="72"/>
        <v/>
      </c>
      <c r="BU178" s="3" t="str">
        <f t="shared" si="72"/>
        <v/>
      </c>
      <c r="BV178" s="3" t="str">
        <f t="shared" si="72"/>
        <v/>
      </c>
      <c r="BW178" s="3" t="str">
        <f t="shared" si="72"/>
        <v/>
      </c>
      <c r="BX178" s="3" t="str">
        <f t="shared" si="72"/>
        <v/>
      </c>
      <c r="BY178" s="3" t="str">
        <f t="shared" si="72"/>
        <v/>
      </c>
      <c r="BZ178" s="3" t="str">
        <f t="shared" si="72"/>
        <v/>
      </c>
      <c r="CA178" s="3" t="str">
        <f t="shared" si="72"/>
        <v/>
      </c>
      <c r="CB178" s="3" t="str">
        <f t="shared" si="72"/>
        <v/>
      </c>
      <c r="CC178" s="3" t="str">
        <f t="shared" si="72"/>
        <v/>
      </c>
      <c r="CD178" s="3" t="str">
        <f t="shared" si="72"/>
        <v/>
      </c>
      <c r="CE178" s="3" t="str">
        <f t="shared" si="72"/>
        <v/>
      </c>
      <c r="CF178" s="3" t="str">
        <f t="shared" si="72"/>
        <v/>
      </c>
      <c r="CG178" s="3" t="str">
        <f t="shared" si="72"/>
        <v/>
      </c>
      <c r="CH178" s="3" t="str">
        <f t="shared" si="72"/>
        <v/>
      </c>
      <c r="CI178" s="3" t="str">
        <f t="shared" si="72"/>
        <v/>
      </c>
      <c r="CJ178" s="3" t="str">
        <f t="shared" si="72"/>
        <v/>
      </c>
      <c r="CK178" s="3" t="str">
        <f t="shared" si="72"/>
        <v/>
      </c>
      <c r="CL178" s="3" t="str">
        <f t="shared" si="72"/>
        <v/>
      </c>
      <c r="CM178" s="3" t="str">
        <f t="shared" si="72"/>
        <v/>
      </c>
      <c r="CN178" s="3" t="str">
        <f t="shared" si="72"/>
        <v/>
      </c>
      <c r="CO178" s="3" t="str">
        <f t="shared" si="72"/>
        <v/>
      </c>
      <c r="CP178" s="3" t="str">
        <f t="shared" si="72"/>
        <v/>
      </c>
      <c r="CQ178" s="3" t="str">
        <f t="shared" si="72"/>
        <v/>
      </c>
      <c r="CR178" s="3" t="str">
        <f t="shared" si="72"/>
        <v/>
      </c>
      <c r="CS178" s="3" t="str">
        <f t="shared" si="72"/>
        <v/>
      </c>
      <c r="CT178" s="3" t="str">
        <f t="shared" si="72"/>
        <v/>
      </c>
      <c r="CU178" s="3" t="str">
        <f t="shared" si="72"/>
        <v/>
      </c>
      <c r="CV178" s="3" t="str">
        <f t="shared" si="72"/>
        <v/>
      </c>
      <c r="CW178" s="3" t="str">
        <f t="shared" si="72"/>
        <v/>
      </c>
      <c r="CX178" s="3" t="str">
        <f t="shared" si="72"/>
        <v/>
      </c>
      <c r="CY178" s="3" t="str">
        <f t="shared" si="72"/>
        <v/>
      </c>
      <c r="CZ178" s="3" t="str">
        <f t="shared" si="72"/>
        <v/>
      </c>
      <c r="DA178" s="3" t="str">
        <f t="shared" si="72"/>
        <v/>
      </c>
      <c r="DB178" s="3" t="str">
        <f t="shared" si="72"/>
        <v/>
      </c>
      <c r="DC178" s="3" t="str">
        <f t="shared" si="72"/>
        <v/>
      </c>
      <c r="DD178" s="3" t="str">
        <f t="shared" si="72"/>
        <v/>
      </c>
      <c r="DE178" s="3" t="str">
        <f t="shared" si="72"/>
        <v/>
      </c>
      <c r="DF178" s="3" t="str">
        <f t="shared" si="72"/>
        <v/>
      </c>
    </row>
    <row r="179">
      <c r="A179" s="1" t="s">
        <v>1236</v>
      </c>
      <c r="B179" s="2">
        <v>172.0</v>
      </c>
      <c r="C179" s="3">
        <f t="shared" si="2"/>
        <v>34</v>
      </c>
      <c r="D179" s="3">
        <f t="shared" si="3"/>
        <v>2</v>
      </c>
      <c r="E179" s="3">
        <f>IFERROR(__xludf.DUMMYFUNCTION("SPLIT(A179,"" "")"),79.0)</f>
        <v>79</v>
      </c>
      <c r="F179" s="3">
        <f>IFERROR(__xludf.DUMMYFUNCTION("""COMPUTED_VALUE"""),91.0)</f>
        <v>91</v>
      </c>
      <c r="G179" s="3">
        <f>IFERROR(__xludf.DUMMYFUNCTION("""COMPUTED_VALUE"""),53.0)</f>
        <v>53</v>
      </c>
      <c r="H179" s="3">
        <f>IFERROR(__xludf.DUMMYFUNCTION("""COMPUTED_VALUE"""),69.0)</f>
        <v>69</v>
      </c>
      <c r="I179" s="3">
        <f>IFERROR(__xludf.DUMMYFUNCTION("""COMPUTED_VALUE"""),68.0)</f>
        <v>68</v>
      </c>
      <c r="K179" s="13"/>
    </row>
    <row r="180">
      <c r="A180" s="1" t="s">
        <v>1237</v>
      </c>
      <c r="B180" s="2">
        <v>173.0</v>
      </c>
      <c r="C180" s="3">
        <f t="shared" si="2"/>
        <v>34</v>
      </c>
      <c r="D180" s="3">
        <f t="shared" si="3"/>
        <v>3</v>
      </c>
      <c r="E180" s="3">
        <f>IFERROR(__xludf.DUMMYFUNCTION("SPLIT(A180,"" "")"),20.0)</f>
        <v>20</v>
      </c>
      <c r="F180" s="3">
        <f>IFERROR(__xludf.DUMMYFUNCTION("""COMPUTED_VALUE"""),88.0)</f>
        <v>88</v>
      </c>
      <c r="G180" s="3">
        <f>IFERROR(__xludf.DUMMYFUNCTION("""COMPUTED_VALUE"""),14.0)</f>
        <v>14</v>
      </c>
      <c r="H180" s="3">
        <f>IFERROR(__xludf.DUMMYFUNCTION("""COMPUTED_VALUE"""),81.0)</f>
        <v>81</v>
      </c>
      <c r="I180" s="3">
        <f>IFERROR(__xludf.DUMMYFUNCTION("""COMPUTED_VALUE"""),51.0)</f>
        <v>51</v>
      </c>
    </row>
    <row r="181">
      <c r="A181" s="1" t="s">
        <v>1238</v>
      </c>
      <c r="B181" s="2">
        <v>174.0</v>
      </c>
      <c r="C181" s="3">
        <f t="shared" si="2"/>
        <v>34</v>
      </c>
      <c r="D181" s="3">
        <f t="shared" si="3"/>
        <v>4</v>
      </c>
      <c r="E181" s="3">
        <f>IFERROR(__xludf.DUMMYFUNCTION("SPLIT(A181,"" "")"),89.0)</f>
        <v>89</v>
      </c>
      <c r="F181" s="3">
        <f>IFERROR(__xludf.DUMMYFUNCTION("""COMPUTED_VALUE"""),71.0)</f>
        <v>71</v>
      </c>
      <c r="G181" s="3">
        <f>IFERROR(__xludf.DUMMYFUNCTION("""COMPUTED_VALUE"""),54.0)</f>
        <v>54</v>
      </c>
      <c r="H181" s="3">
        <f>IFERROR(__xludf.DUMMYFUNCTION("""COMPUTED_VALUE"""),56.0)</f>
        <v>56</v>
      </c>
      <c r="I181" s="3">
        <f>IFERROR(__xludf.DUMMYFUNCTION("""COMPUTED_VALUE"""),52.0)</f>
        <v>52</v>
      </c>
    </row>
    <row r="182">
      <c r="A182" s="1" t="s">
        <v>1239</v>
      </c>
      <c r="B182" s="2">
        <v>175.0</v>
      </c>
      <c r="C182" s="3">
        <f t="shared" si="2"/>
        <v>35</v>
      </c>
      <c r="D182" s="3">
        <f t="shared" si="3"/>
        <v>0</v>
      </c>
      <c r="E182" s="3">
        <f>IFERROR(__xludf.DUMMYFUNCTION("SPLIT(A182,"" "")"),25.0)</f>
        <v>25</v>
      </c>
      <c r="F182" s="3">
        <f>IFERROR(__xludf.DUMMYFUNCTION("""COMPUTED_VALUE"""),12.0)</f>
        <v>12</v>
      </c>
      <c r="G182" s="3">
        <f>IFERROR(__xludf.DUMMYFUNCTION("""COMPUTED_VALUE"""),32.0)</f>
        <v>32</v>
      </c>
      <c r="H182" s="3">
        <f>IFERROR(__xludf.DUMMYFUNCTION("""COMPUTED_VALUE"""),53.0)</f>
        <v>53</v>
      </c>
      <c r="I182" s="3">
        <f>IFERROR(__xludf.DUMMYFUNCTION("""COMPUTED_VALUE"""),3.0)</f>
        <v>3</v>
      </c>
      <c r="K182" s="12" t="b">
        <f>BINGO(E182:I186,$K$6)</f>
        <v>0</v>
      </c>
      <c r="L182" s="12" t="b">
        <f t="shared" ref="L182:DF182" si="73">OR(K182, BINGO($E182:$I186,$K$6:L$6))</f>
        <v>0</v>
      </c>
      <c r="M182" s="12" t="b">
        <f t="shared" si="73"/>
        <v>0</v>
      </c>
      <c r="N182" s="12" t="b">
        <f t="shared" si="73"/>
        <v>0</v>
      </c>
      <c r="O182" s="12" t="b">
        <f t="shared" si="73"/>
        <v>0</v>
      </c>
      <c r="P182" s="12" t="b">
        <f t="shared" si="73"/>
        <v>0</v>
      </c>
      <c r="Q182" s="12" t="b">
        <f t="shared" si="73"/>
        <v>0</v>
      </c>
      <c r="R182" s="12" t="b">
        <f t="shared" si="73"/>
        <v>0</v>
      </c>
      <c r="S182" s="12" t="b">
        <f t="shared" si="73"/>
        <v>0</v>
      </c>
      <c r="T182" s="12" t="b">
        <f t="shared" si="73"/>
        <v>0</v>
      </c>
      <c r="U182" s="12" t="b">
        <f t="shared" si="73"/>
        <v>0</v>
      </c>
      <c r="V182" s="12" t="b">
        <f t="shared" si="73"/>
        <v>0</v>
      </c>
      <c r="W182" s="12" t="b">
        <f t="shared" si="73"/>
        <v>0</v>
      </c>
      <c r="X182" s="12" t="b">
        <f t="shared" si="73"/>
        <v>0</v>
      </c>
      <c r="Y182" s="12" t="b">
        <f t="shared" si="73"/>
        <v>0</v>
      </c>
      <c r="Z182" s="12" t="b">
        <f t="shared" si="73"/>
        <v>0</v>
      </c>
      <c r="AA182" s="12" t="b">
        <f t="shared" si="73"/>
        <v>0</v>
      </c>
      <c r="AB182" s="12" t="b">
        <f t="shared" si="73"/>
        <v>0</v>
      </c>
      <c r="AC182" s="12" t="b">
        <f t="shared" si="73"/>
        <v>0</v>
      </c>
      <c r="AD182" s="12" t="b">
        <f t="shared" si="73"/>
        <v>0</v>
      </c>
      <c r="AE182" s="12" t="b">
        <f t="shared" si="73"/>
        <v>0</v>
      </c>
      <c r="AF182" s="12" t="b">
        <f t="shared" si="73"/>
        <v>0</v>
      </c>
      <c r="AG182" s="12" t="b">
        <f t="shared" si="73"/>
        <v>0</v>
      </c>
      <c r="AH182" s="12" t="b">
        <f t="shared" si="73"/>
        <v>0</v>
      </c>
      <c r="AI182" s="12" t="b">
        <f t="shared" si="73"/>
        <v>0</v>
      </c>
      <c r="AJ182" s="12" t="b">
        <f t="shared" si="73"/>
        <v>0</v>
      </c>
      <c r="AK182" s="12" t="b">
        <f t="shared" si="73"/>
        <v>0</v>
      </c>
      <c r="AL182" s="12" t="b">
        <f t="shared" si="73"/>
        <v>0</v>
      </c>
      <c r="AM182" s="12" t="b">
        <f t="shared" si="73"/>
        <v>0</v>
      </c>
      <c r="AN182" s="12" t="b">
        <f t="shared" si="73"/>
        <v>0</v>
      </c>
      <c r="AO182" s="12" t="b">
        <f t="shared" si="73"/>
        <v>0</v>
      </c>
      <c r="AP182" s="12" t="b">
        <f t="shared" si="73"/>
        <v>0</v>
      </c>
      <c r="AQ182" s="12" t="b">
        <f t="shared" si="73"/>
        <v>0</v>
      </c>
      <c r="AR182" s="12" t="b">
        <f t="shared" si="73"/>
        <v>0</v>
      </c>
      <c r="AS182" s="12" t="b">
        <f t="shared" si="73"/>
        <v>0</v>
      </c>
      <c r="AT182" s="12" t="b">
        <f t="shared" si="73"/>
        <v>0</v>
      </c>
      <c r="AU182" s="12" t="b">
        <f t="shared" si="73"/>
        <v>0</v>
      </c>
      <c r="AV182" s="12" t="b">
        <f t="shared" si="73"/>
        <v>0</v>
      </c>
      <c r="AW182" s="12" t="b">
        <f t="shared" si="73"/>
        <v>0</v>
      </c>
      <c r="AX182" s="12" t="b">
        <f t="shared" si="73"/>
        <v>0</v>
      </c>
      <c r="AY182" s="12" t="b">
        <f t="shared" si="73"/>
        <v>0</v>
      </c>
      <c r="AZ182" s="12" t="b">
        <f t="shared" si="73"/>
        <v>0</v>
      </c>
      <c r="BA182" s="12" t="b">
        <f t="shared" si="73"/>
        <v>0</v>
      </c>
      <c r="BB182" s="12" t="b">
        <f t="shared" si="73"/>
        <v>0</v>
      </c>
      <c r="BC182" s="12" t="b">
        <f t="shared" si="73"/>
        <v>0</v>
      </c>
      <c r="BD182" s="12" t="b">
        <f t="shared" si="73"/>
        <v>0</v>
      </c>
      <c r="BE182" s="12" t="b">
        <f t="shared" si="73"/>
        <v>0</v>
      </c>
      <c r="BF182" s="12" t="b">
        <f t="shared" si="73"/>
        <v>0</v>
      </c>
      <c r="BG182" s="12" t="b">
        <f t="shared" si="73"/>
        <v>0</v>
      </c>
      <c r="BH182" s="12" t="b">
        <f t="shared" si="73"/>
        <v>0</v>
      </c>
      <c r="BI182" s="12" t="b">
        <f t="shared" si="73"/>
        <v>1</v>
      </c>
      <c r="BJ182" s="12" t="b">
        <f t="shared" si="73"/>
        <v>1</v>
      </c>
      <c r="BK182" s="12" t="b">
        <f t="shared" si="73"/>
        <v>1</v>
      </c>
      <c r="BL182" s="12" t="b">
        <f t="shared" si="73"/>
        <v>1</v>
      </c>
      <c r="BM182" s="12" t="b">
        <f t="shared" si="73"/>
        <v>1</v>
      </c>
      <c r="BN182" s="12" t="b">
        <f t="shared" si="73"/>
        <v>1</v>
      </c>
      <c r="BO182" s="12" t="b">
        <f t="shared" si="73"/>
        <v>1</v>
      </c>
      <c r="BP182" s="12" t="b">
        <f t="shared" si="73"/>
        <v>1</v>
      </c>
      <c r="BQ182" s="12" t="b">
        <f t="shared" si="73"/>
        <v>1</v>
      </c>
      <c r="BR182" s="12" t="b">
        <f t="shared" si="73"/>
        <v>1</v>
      </c>
      <c r="BS182" s="12" t="b">
        <f t="shared" si="73"/>
        <v>1</v>
      </c>
      <c r="BT182" s="12" t="b">
        <f t="shared" si="73"/>
        <v>1</v>
      </c>
      <c r="BU182" s="12" t="b">
        <f t="shared" si="73"/>
        <v>1</v>
      </c>
      <c r="BV182" s="12" t="b">
        <f t="shared" si="73"/>
        <v>1</v>
      </c>
      <c r="BW182" s="12" t="b">
        <f t="shared" si="73"/>
        <v>1</v>
      </c>
      <c r="BX182" s="12" t="b">
        <f t="shared" si="73"/>
        <v>1</v>
      </c>
      <c r="BY182" s="12" t="b">
        <f t="shared" si="73"/>
        <v>1</v>
      </c>
      <c r="BZ182" s="12" t="b">
        <f t="shared" si="73"/>
        <v>1</v>
      </c>
      <c r="CA182" s="12" t="b">
        <f t="shared" si="73"/>
        <v>1</v>
      </c>
      <c r="CB182" s="12" t="b">
        <f t="shared" si="73"/>
        <v>1</v>
      </c>
      <c r="CC182" s="12" t="b">
        <f t="shared" si="73"/>
        <v>1</v>
      </c>
      <c r="CD182" s="12" t="b">
        <f t="shared" si="73"/>
        <v>1</v>
      </c>
      <c r="CE182" s="12" t="b">
        <f t="shared" si="73"/>
        <v>1</v>
      </c>
      <c r="CF182" s="12" t="b">
        <f t="shared" si="73"/>
        <v>1</v>
      </c>
      <c r="CG182" s="12" t="b">
        <f t="shared" si="73"/>
        <v>1</v>
      </c>
      <c r="CH182" s="12" t="b">
        <f t="shared" si="73"/>
        <v>1</v>
      </c>
      <c r="CI182" s="12" t="b">
        <f t="shared" si="73"/>
        <v>1</v>
      </c>
      <c r="CJ182" s="12" t="b">
        <f t="shared" si="73"/>
        <v>1</v>
      </c>
      <c r="CK182" s="12" t="b">
        <f t="shared" si="73"/>
        <v>1</v>
      </c>
      <c r="CL182" s="12" t="b">
        <f t="shared" si="73"/>
        <v>1</v>
      </c>
      <c r="CM182" s="12" t="b">
        <f t="shared" si="73"/>
        <v>1</v>
      </c>
      <c r="CN182" s="12" t="b">
        <f t="shared" si="73"/>
        <v>1</v>
      </c>
      <c r="CO182" s="12" t="b">
        <f t="shared" si="73"/>
        <v>1</v>
      </c>
      <c r="CP182" s="12" t="b">
        <f t="shared" si="73"/>
        <v>1</v>
      </c>
      <c r="CQ182" s="12" t="b">
        <f t="shared" si="73"/>
        <v>1</v>
      </c>
      <c r="CR182" s="12" t="b">
        <f t="shared" si="73"/>
        <v>1</v>
      </c>
      <c r="CS182" s="12" t="b">
        <f t="shared" si="73"/>
        <v>1</v>
      </c>
      <c r="CT182" s="12" t="b">
        <f t="shared" si="73"/>
        <v>1</v>
      </c>
      <c r="CU182" s="12" t="b">
        <f t="shared" si="73"/>
        <v>1</v>
      </c>
      <c r="CV182" s="12" t="b">
        <f t="shared" si="73"/>
        <v>1</v>
      </c>
      <c r="CW182" s="12" t="b">
        <f t="shared" si="73"/>
        <v>1</v>
      </c>
      <c r="CX182" s="12" t="b">
        <f t="shared" si="73"/>
        <v>1</v>
      </c>
      <c r="CY182" s="12" t="b">
        <f t="shared" si="73"/>
        <v>1</v>
      </c>
      <c r="CZ182" s="12" t="b">
        <f t="shared" si="73"/>
        <v>1</v>
      </c>
      <c r="DA182" s="12" t="b">
        <f t="shared" si="73"/>
        <v>1</v>
      </c>
      <c r="DB182" s="12" t="b">
        <f t="shared" si="73"/>
        <v>1</v>
      </c>
      <c r="DC182" s="12" t="b">
        <f t="shared" si="73"/>
        <v>1</v>
      </c>
      <c r="DD182" s="12" t="b">
        <f t="shared" si="73"/>
        <v>1</v>
      </c>
      <c r="DE182" s="12" t="b">
        <f t="shared" si="73"/>
        <v>1</v>
      </c>
      <c r="DF182" s="12" t="b">
        <f t="shared" si="73"/>
        <v>1</v>
      </c>
    </row>
    <row r="183">
      <c r="A183" s="1" t="s">
        <v>1240</v>
      </c>
      <c r="B183" s="2">
        <v>176.0</v>
      </c>
      <c r="C183" s="3">
        <f t="shared" si="2"/>
        <v>35</v>
      </c>
      <c r="D183" s="3">
        <f t="shared" si="3"/>
        <v>1</v>
      </c>
      <c r="E183" s="3">
        <f>IFERROR(__xludf.DUMMYFUNCTION("SPLIT(A183,"" "")"),63.0)</f>
        <v>63</v>
      </c>
      <c r="F183" s="3">
        <f>IFERROR(__xludf.DUMMYFUNCTION("""COMPUTED_VALUE"""),29.0)</f>
        <v>29</v>
      </c>
      <c r="G183" s="3">
        <f>IFERROR(__xludf.DUMMYFUNCTION("""COMPUTED_VALUE"""),92.0)</f>
        <v>92</v>
      </c>
      <c r="H183" s="3">
        <f>IFERROR(__xludf.DUMMYFUNCTION("""COMPUTED_VALUE"""),70.0)</f>
        <v>70</v>
      </c>
      <c r="I183" s="3">
        <f>IFERROR(__xludf.DUMMYFUNCTION("""COMPUTED_VALUE"""),97.0)</f>
        <v>97</v>
      </c>
      <c r="K183" s="3" t="str">
        <f>IF(K182,SUMOFUNMARKED(E182:I186,$K$6)*LASTCALLED($K$6),)</f>
        <v/>
      </c>
      <c r="L183" s="3" t="str">
        <f t="shared" ref="L183:DF183" si="74">IF(AND(L182,NOT(K182)),SUMOFUNMARKED($E182:$I186,$K$6:L$6)*LASTCALLED($K$6:L$6),)</f>
        <v/>
      </c>
      <c r="M183" s="3" t="str">
        <f t="shared" si="74"/>
        <v/>
      </c>
      <c r="N183" s="3" t="str">
        <f t="shared" si="74"/>
        <v/>
      </c>
      <c r="O183" s="3" t="str">
        <f t="shared" si="74"/>
        <v/>
      </c>
      <c r="P183" s="3" t="str">
        <f t="shared" si="74"/>
        <v/>
      </c>
      <c r="Q183" s="3" t="str">
        <f t="shared" si="74"/>
        <v/>
      </c>
      <c r="R183" s="3" t="str">
        <f t="shared" si="74"/>
        <v/>
      </c>
      <c r="S183" s="3" t="str">
        <f t="shared" si="74"/>
        <v/>
      </c>
      <c r="T183" s="3" t="str">
        <f t="shared" si="74"/>
        <v/>
      </c>
      <c r="U183" s="3" t="str">
        <f t="shared" si="74"/>
        <v/>
      </c>
      <c r="V183" s="3" t="str">
        <f t="shared" si="74"/>
        <v/>
      </c>
      <c r="W183" s="3" t="str">
        <f t="shared" si="74"/>
        <v/>
      </c>
      <c r="X183" s="3" t="str">
        <f t="shared" si="74"/>
        <v/>
      </c>
      <c r="Y183" s="3" t="str">
        <f t="shared" si="74"/>
        <v/>
      </c>
      <c r="Z183" s="3" t="str">
        <f t="shared" si="74"/>
        <v/>
      </c>
      <c r="AA183" s="3" t="str">
        <f t="shared" si="74"/>
        <v/>
      </c>
      <c r="AB183" s="3" t="str">
        <f t="shared" si="74"/>
        <v/>
      </c>
      <c r="AC183" s="3" t="str">
        <f t="shared" si="74"/>
        <v/>
      </c>
      <c r="AD183" s="3" t="str">
        <f t="shared" si="74"/>
        <v/>
      </c>
      <c r="AE183" s="3" t="str">
        <f t="shared" si="74"/>
        <v/>
      </c>
      <c r="AF183" s="3" t="str">
        <f t="shared" si="74"/>
        <v/>
      </c>
      <c r="AG183" s="3" t="str">
        <f t="shared" si="74"/>
        <v/>
      </c>
      <c r="AH183" s="3" t="str">
        <f t="shared" si="74"/>
        <v/>
      </c>
      <c r="AI183" s="3" t="str">
        <f t="shared" si="74"/>
        <v/>
      </c>
      <c r="AJ183" s="3" t="str">
        <f t="shared" si="74"/>
        <v/>
      </c>
      <c r="AK183" s="3" t="str">
        <f t="shared" si="74"/>
        <v/>
      </c>
      <c r="AL183" s="3" t="str">
        <f t="shared" si="74"/>
        <v/>
      </c>
      <c r="AM183" s="3" t="str">
        <f t="shared" si="74"/>
        <v/>
      </c>
      <c r="AN183" s="3" t="str">
        <f t="shared" si="74"/>
        <v/>
      </c>
      <c r="AO183" s="3" t="str">
        <f t="shared" si="74"/>
        <v/>
      </c>
      <c r="AP183" s="3" t="str">
        <f t="shared" si="74"/>
        <v/>
      </c>
      <c r="AQ183" s="3" t="str">
        <f t="shared" si="74"/>
        <v/>
      </c>
      <c r="AR183" s="3" t="str">
        <f t="shared" si="74"/>
        <v/>
      </c>
      <c r="AS183" s="3" t="str">
        <f t="shared" si="74"/>
        <v/>
      </c>
      <c r="AT183" s="3" t="str">
        <f t="shared" si="74"/>
        <v/>
      </c>
      <c r="AU183" s="3" t="str">
        <f t="shared" si="74"/>
        <v/>
      </c>
      <c r="AV183" s="3" t="str">
        <f t="shared" si="74"/>
        <v/>
      </c>
      <c r="AW183" s="3" t="str">
        <f t="shared" si="74"/>
        <v/>
      </c>
      <c r="AX183" s="3" t="str">
        <f t="shared" si="74"/>
        <v/>
      </c>
      <c r="AY183" s="3" t="str">
        <f t="shared" si="74"/>
        <v/>
      </c>
      <c r="AZ183" s="3" t="str">
        <f t="shared" si="74"/>
        <v/>
      </c>
      <c r="BA183" s="3" t="str">
        <f t="shared" si="74"/>
        <v/>
      </c>
      <c r="BB183" s="3" t="str">
        <f t="shared" si="74"/>
        <v/>
      </c>
      <c r="BC183" s="3" t="str">
        <f t="shared" si="74"/>
        <v/>
      </c>
      <c r="BD183" s="3" t="str">
        <f t="shared" si="74"/>
        <v/>
      </c>
      <c r="BE183" s="3" t="str">
        <f t="shared" si="74"/>
        <v/>
      </c>
      <c r="BF183" s="3" t="str">
        <f t="shared" si="74"/>
        <v/>
      </c>
      <c r="BG183" s="3" t="str">
        <f t="shared" si="74"/>
        <v/>
      </c>
      <c r="BH183" s="3" t="str">
        <f t="shared" si="74"/>
        <v/>
      </c>
      <c r="BI183" s="3">
        <f t="shared" si="74"/>
        <v>35002</v>
      </c>
      <c r="BJ183" s="3" t="str">
        <f t="shared" si="74"/>
        <v/>
      </c>
      <c r="BK183" s="3" t="str">
        <f t="shared" si="74"/>
        <v/>
      </c>
      <c r="BL183" s="3" t="str">
        <f t="shared" si="74"/>
        <v/>
      </c>
      <c r="BM183" s="3" t="str">
        <f t="shared" si="74"/>
        <v/>
      </c>
      <c r="BN183" s="3" t="str">
        <f t="shared" si="74"/>
        <v/>
      </c>
      <c r="BO183" s="3" t="str">
        <f t="shared" si="74"/>
        <v/>
      </c>
      <c r="BP183" s="3" t="str">
        <f t="shared" si="74"/>
        <v/>
      </c>
      <c r="BQ183" s="3" t="str">
        <f t="shared" si="74"/>
        <v/>
      </c>
      <c r="BR183" s="3" t="str">
        <f t="shared" si="74"/>
        <v/>
      </c>
      <c r="BS183" s="3" t="str">
        <f t="shared" si="74"/>
        <v/>
      </c>
      <c r="BT183" s="3" t="str">
        <f t="shared" si="74"/>
        <v/>
      </c>
      <c r="BU183" s="3" t="str">
        <f t="shared" si="74"/>
        <v/>
      </c>
      <c r="BV183" s="3" t="str">
        <f t="shared" si="74"/>
        <v/>
      </c>
      <c r="BW183" s="3" t="str">
        <f t="shared" si="74"/>
        <v/>
      </c>
      <c r="BX183" s="3" t="str">
        <f t="shared" si="74"/>
        <v/>
      </c>
      <c r="BY183" s="3" t="str">
        <f t="shared" si="74"/>
        <v/>
      </c>
      <c r="BZ183" s="3" t="str">
        <f t="shared" si="74"/>
        <v/>
      </c>
      <c r="CA183" s="3" t="str">
        <f t="shared" si="74"/>
        <v/>
      </c>
      <c r="CB183" s="3" t="str">
        <f t="shared" si="74"/>
        <v/>
      </c>
      <c r="CC183" s="3" t="str">
        <f t="shared" si="74"/>
        <v/>
      </c>
      <c r="CD183" s="3" t="str">
        <f t="shared" si="74"/>
        <v/>
      </c>
      <c r="CE183" s="3" t="str">
        <f t="shared" si="74"/>
        <v/>
      </c>
      <c r="CF183" s="3" t="str">
        <f t="shared" si="74"/>
        <v/>
      </c>
      <c r="CG183" s="3" t="str">
        <f t="shared" si="74"/>
        <v/>
      </c>
      <c r="CH183" s="3" t="str">
        <f t="shared" si="74"/>
        <v/>
      </c>
      <c r="CI183" s="3" t="str">
        <f t="shared" si="74"/>
        <v/>
      </c>
      <c r="CJ183" s="3" t="str">
        <f t="shared" si="74"/>
        <v/>
      </c>
      <c r="CK183" s="3" t="str">
        <f t="shared" si="74"/>
        <v/>
      </c>
      <c r="CL183" s="3" t="str">
        <f t="shared" si="74"/>
        <v/>
      </c>
      <c r="CM183" s="3" t="str">
        <f t="shared" si="74"/>
        <v/>
      </c>
      <c r="CN183" s="3" t="str">
        <f t="shared" si="74"/>
        <v/>
      </c>
      <c r="CO183" s="3" t="str">
        <f t="shared" si="74"/>
        <v/>
      </c>
      <c r="CP183" s="3" t="str">
        <f t="shared" si="74"/>
        <v/>
      </c>
      <c r="CQ183" s="3" t="str">
        <f t="shared" si="74"/>
        <v/>
      </c>
      <c r="CR183" s="3" t="str">
        <f t="shared" si="74"/>
        <v/>
      </c>
      <c r="CS183" s="3" t="str">
        <f t="shared" si="74"/>
        <v/>
      </c>
      <c r="CT183" s="3" t="str">
        <f t="shared" si="74"/>
        <v/>
      </c>
      <c r="CU183" s="3" t="str">
        <f t="shared" si="74"/>
        <v/>
      </c>
      <c r="CV183" s="3" t="str">
        <f t="shared" si="74"/>
        <v/>
      </c>
      <c r="CW183" s="3" t="str">
        <f t="shared" si="74"/>
        <v/>
      </c>
      <c r="CX183" s="3" t="str">
        <f t="shared" si="74"/>
        <v/>
      </c>
      <c r="CY183" s="3" t="str">
        <f t="shared" si="74"/>
        <v/>
      </c>
      <c r="CZ183" s="3" t="str">
        <f t="shared" si="74"/>
        <v/>
      </c>
      <c r="DA183" s="3" t="str">
        <f t="shared" si="74"/>
        <v/>
      </c>
      <c r="DB183" s="3" t="str">
        <f t="shared" si="74"/>
        <v/>
      </c>
      <c r="DC183" s="3" t="str">
        <f t="shared" si="74"/>
        <v/>
      </c>
      <c r="DD183" s="3" t="str">
        <f t="shared" si="74"/>
        <v/>
      </c>
      <c r="DE183" s="3" t="str">
        <f t="shared" si="74"/>
        <v/>
      </c>
      <c r="DF183" s="3" t="str">
        <f t="shared" si="74"/>
        <v/>
      </c>
    </row>
    <row r="184">
      <c r="A184" s="1" t="s">
        <v>1241</v>
      </c>
      <c r="B184" s="2">
        <v>177.0</v>
      </c>
      <c r="C184" s="3">
        <f t="shared" si="2"/>
        <v>35</v>
      </c>
      <c r="D184" s="3">
        <f t="shared" si="3"/>
        <v>2</v>
      </c>
      <c r="E184" s="3">
        <f>IFERROR(__xludf.DUMMYFUNCTION("SPLIT(A184,"" "")"),54.0)</f>
        <v>54</v>
      </c>
      <c r="F184" s="3">
        <f>IFERROR(__xludf.DUMMYFUNCTION("""COMPUTED_VALUE"""),6.0)</f>
        <v>6</v>
      </c>
      <c r="G184" s="3">
        <f>IFERROR(__xludf.DUMMYFUNCTION("""COMPUTED_VALUE"""),21.0)</f>
        <v>21</v>
      </c>
      <c r="H184" s="3">
        <f>IFERROR(__xludf.DUMMYFUNCTION("""COMPUTED_VALUE"""),4.0)</f>
        <v>4</v>
      </c>
      <c r="I184" s="3">
        <f>IFERROR(__xludf.DUMMYFUNCTION("""COMPUTED_VALUE"""),86.0)</f>
        <v>86</v>
      </c>
      <c r="K184" s="13"/>
    </row>
    <row r="185">
      <c r="A185" s="1" t="s">
        <v>1242</v>
      </c>
      <c r="B185" s="2">
        <v>178.0</v>
      </c>
      <c r="C185" s="3">
        <f t="shared" si="2"/>
        <v>35</v>
      </c>
      <c r="D185" s="3">
        <f t="shared" si="3"/>
        <v>3</v>
      </c>
      <c r="E185" s="3">
        <f>IFERROR(__xludf.DUMMYFUNCTION("SPLIT(A185,"" "")"),76.0)</f>
        <v>76</v>
      </c>
      <c r="F185" s="3">
        <f>IFERROR(__xludf.DUMMYFUNCTION("""COMPUTED_VALUE"""),39.0)</f>
        <v>39</v>
      </c>
      <c r="G185" s="3">
        <f>IFERROR(__xludf.DUMMYFUNCTION("""COMPUTED_VALUE"""),84.0)</f>
        <v>84</v>
      </c>
      <c r="H185" s="3">
        <f>IFERROR(__xludf.DUMMYFUNCTION("""COMPUTED_VALUE"""),49.0)</f>
        <v>49</v>
      </c>
      <c r="I185" s="3">
        <f>IFERROR(__xludf.DUMMYFUNCTION("""COMPUTED_VALUE"""),96.0)</f>
        <v>96</v>
      </c>
    </row>
    <row r="186">
      <c r="A186" s="1" t="s">
        <v>1243</v>
      </c>
      <c r="B186" s="2">
        <v>179.0</v>
      </c>
      <c r="C186" s="3">
        <f t="shared" si="2"/>
        <v>35</v>
      </c>
      <c r="D186" s="3">
        <f t="shared" si="3"/>
        <v>4</v>
      </c>
      <c r="E186" s="3">
        <f>IFERROR(__xludf.DUMMYFUNCTION("SPLIT(A186,"" "")"),68.0)</f>
        <v>68</v>
      </c>
      <c r="F186" s="3">
        <f>IFERROR(__xludf.DUMMYFUNCTION("""COMPUTED_VALUE"""),0.0)</f>
        <v>0</v>
      </c>
      <c r="G186" s="3">
        <f>IFERROR(__xludf.DUMMYFUNCTION("""COMPUTED_VALUE"""),15.0)</f>
        <v>15</v>
      </c>
      <c r="H186" s="3">
        <f>IFERROR(__xludf.DUMMYFUNCTION("""COMPUTED_VALUE"""),72.0)</f>
        <v>72</v>
      </c>
      <c r="I186" s="3">
        <f>IFERROR(__xludf.DUMMYFUNCTION("""COMPUTED_VALUE"""),28.0)</f>
        <v>28</v>
      </c>
    </row>
    <row r="187">
      <c r="A187" s="1" t="s">
        <v>1244</v>
      </c>
      <c r="B187" s="2">
        <v>180.0</v>
      </c>
      <c r="C187" s="3">
        <f t="shared" si="2"/>
        <v>36</v>
      </c>
      <c r="D187" s="3">
        <f t="shared" si="3"/>
        <v>0</v>
      </c>
      <c r="E187" s="3">
        <f>IFERROR(__xludf.DUMMYFUNCTION("SPLIT(A187,"" "")"),56.0)</f>
        <v>56</v>
      </c>
      <c r="F187" s="3">
        <f>IFERROR(__xludf.DUMMYFUNCTION("""COMPUTED_VALUE"""),20.0)</f>
        <v>20</v>
      </c>
      <c r="G187" s="3">
        <f>IFERROR(__xludf.DUMMYFUNCTION("""COMPUTED_VALUE"""),35.0)</f>
        <v>35</v>
      </c>
      <c r="H187" s="3">
        <f>IFERROR(__xludf.DUMMYFUNCTION("""COMPUTED_VALUE"""),71.0)</f>
        <v>71</v>
      </c>
      <c r="I187" s="3">
        <f>IFERROR(__xludf.DUMMYFUNCTION("""COMPUTED_VALUE"""),23.0)</f>
        <v>23</v>
      </c>
      <c r="K187" s="12" t="b">
        <f>BINGO(E187:I191,$K$6)</f>
        <v>0</v>
      </c>
      <c r="L187" s="12" t="b">
        <f t="shared" ref="L187:DF187" si="75">OR(K187, BINGO($E187:$I191,$K$6:L$6))</f>
        <v>0</v>
      </c>
      <c r="M187" s="12" t="b">
        <f t="shared" si="75"/>
        <v>0</v>
      </c>
      <c r="N187" s="12" t="b">
        <f t="shared" si="75"/>
        <v>0</v>
      </c>
      <c r="O187" s="12" t="b">
        <f t="shared" si="75"/>
        <v>0</v>
      </c>
      <c r="P187" s="12" t="b">
        <f t="shared" si="75"/>
        <v>0</v>
      </c>
      <c r="Q187" s="12" t="b">
        <f t="shared" si="75"/>
        <v>0</v>
      </c>
      <c r="R187" s="12" t="b">
        <f t="shared" si="75"/>
        <v>0</v>
      </c>
      <c r="S187" s="12" t="b">
        <f t="shared" si="75"/>
        <v>0</v>
      </c>
      <c r="T187" s="12" t="b">
        <f t="shared" si="75"/>
        <v>0</v>
      </c>
      <c r="U187" s="12" t="b">
        <f t="shared" si="75"/>
        <v>0</v>
      </c>
      <c r="V187" s="12" t="b">
        <f t="shared" si="75"/>
        <v>0</v>
      </c>
      <c r="W187" s="12" t="b">
        <f t="shared" si="75"/>
        <v>0</v>
      </c>
      <c r="X187" s="12" t="b">
        <f t="shared" si="75"/>
        <v>0</v>
      </c>
      <c r="Y187" s="12" t="b">
        <f t="shared" si="75"/>
        <v>0</v>
      </c>
      <c r="Z187" s="12" t="b">
        <f t="shared" si="75"/>
        <v>0</v>
      </c>
      <c r="AA187" s="12" t="b">
        <f t="shared" si="75"/>
        <v>0</v>
      </c>
      <c r="AB187" s="12" t="b">
        <f t="shared" si="75"/>
        <v>0</v>
      </c>
      <c r="AC187" s="12" t="b">
        <f t="shared" si="75"/>
        <v>0</v>
      </c>
      <c r="AD187" s="12" t="b">
        <f t="shared" si="75"/>
        <v>0</v>
      </c>
      <c r="AE187" s="12" t="b">
        <f t="shared" si="75"/>
        <v>0</v>
      </c>
      <c r="AF187" s="12" t="b">
        <f t="shared" si="75"/>
        <v>0</v>
      </c>
      <c r="AG187" s="12" t="b">
        <f t="shared" si="75"/>
        <v>0</v>
      </c>
      <c r="AH187" s="12" t="b">
        <f t="shared" si="75"/>
        <v>0</v>
      </c>
      <c r="AI187" s="12" t="b">
        <f t="shared" si="75"/>
        <v>0</v>
      </c>
      <c r="AJ187" s="12" t="b">
        <f t="shared" si="75"/>
        <v>0</v>
      </c>
      <c r="AK187" s="12" t="b">
        <f t="shared" si="75"/>
        <v>0</v>
      </c>
      <c r="AL187" s="12" t="b">
        <f t="shared" si="75"/>
        <v>0</v>
      </c>
      <c r="AM187" s="12" t="b">
        <f t="shared" si="75"/>
        <v>0</v>
      </c>
      <c r="AN187" s="12" t="b">
        <f t="shared" si="75"/>
        <v>0</v>
      </c>
      <c r="AO187" s="12" t="b">
        <f t="shared" si="75"/>
        <v>0</v>
      </c>
      <c r="AP187" s="12" t="b">
        <f t="shared" si="75"/>
        <v>0</v>
      </c>
      <c r="AQ187" s="12" t="b">
        <f t="shared" si="75"/>
        <v>0</v>
      </c>
      <c r="AR187" s="12" t="b">
        <f t="shared" si="75"/>
        <v>0</v>
      </c>
      <c r="AS187" s="12" t="b">
        <f t="shared" si="75"/>
        <v>0</v>
      </c>
      <c r="AT187" s="12" t="b">
        <f t="shared" si="75"/>
        <v>0</v>
      </c>
      <c r="AU187" s="12" t="b">
        <f t="shared" si="75"/>
        <v>0</v>
      </c>
      <c r="AV187" s="12" t="b">
        <f t="shared" si="75"/>
        <v>0</v>
      </c>
      <c r="AW187" s="12" t="b">
        <f t="shared" si="75"/>
        <v>0</v>
      </c>
      <c r="AX187" s="12" t="b">
        <f t="shared" si="75"/>
        <v>0</v>
      </c>
      <c r="AY187" s="12" t="b">
        <f t="shared" si="75"/>
        <v>0</v>
      </c>
      <c r="AZ187" s="12" t="b">
        <f t="shared" si="75"/>
        <v>0</v>
      </c>
      <c r="BA187" s="12" t="b">
        <f t="shared" si="75"/>
        <v>0</v>
      </c>
      <c r="BB187" s="12" t="b">
        <f t="shared" si="75"/>
        <v>0</v>
      </c>
      <c r="BC187" s="12" t="b">
        <f t="shared" si="75"/>
        <v>0</v>
      </c>
      <c r="BD187" s="12" t="b">
        <f t="shared" si="75"/>
        <v>0</v>
      </c>
      <c r="BE187" s="12" t="b">
        <f t="shared" si="75"/>
        <v>0</v>
      </c>
      <c r="BF187" s="12" t="b">
        <f t="shared" si="75"/>
        <v>0</v>
      </c>
      <c r="BG187" s="12" t="b">
        <f t="shared" si="75"/>
        <v>0</v>
      </c>
      <c r="BH187" s="12" t="b">
        <f t="shared" si="75"/>
        <v>0</v>
      </c>
      <c r="BI187" s="12" t="b">
        <f t="shared" si="75"/>
        <v>0</v>
      </c>
      <c r="BJ187" s="12" t="b">
        <f t="shared" si="75"/>
        <v>0</v>
      </c>
      <c r="BK187" s="12" t="b">
        <f t="shared" si="75"/>
        <v>0</v>
      </c>
      <c r="BL187" s="12" t="b">
        <f t="shared" si="75"/>
        <v>0</v>
      </c>
      <c r="BM187" s="12" t="b">
        <f t="shared" si="75"/>
        <v>0</v>
      </c>
      <c r="BN187" s="12" t="b">
        <f t="shared" si="75"/>
        <v>0</v>
      </c>
      <c r="BO187" s="12" t="b">
        <f t="shared" si="75"/>
        <v>0</v>
      </c>
      <c r="BP187" s="12" t="b">
        <f t="shared" si="75"/>
        <v>0</v>
      </c>
      <c r="BQ187" s="12" t="b">
        <f t="shared" si="75"/>
        <v>0</v>
      </c>
      <c r="BR187" s="12" t="b">
        <f t="shared" si="75"/>
        <v>1</v>
      </c>
      <c r="BS187" s="12" t="b">
        <f t="shared" si="75"/>
        <v>1</v>
      </c>
      <c r="BT187" s="12" t="b">
        <f t="shared" si="75"/>
        <v>1</v>
      </c>
      <c r="BU187" s="12" t="b">
        <f t="shared" si="75"/>
        <v>1</v>
      </c>
      <c r="BV187" s="12" t="b">
        <f t="shared" si="75"/>
        <v>1</v>
      </c>
      <c r="BW187" s="12" t="b">
        <f t="shared" si="75"/>
        <v>1</v>
      </c>
      <c r="BX187" s="12" t="b">
        <f t="shared" si="75"/>
        <v>1</v>
      </c>
      <c r="BY187" s="12" t="b">
        <f t="shared" si="75"/>
        <v>1</v>
      </c>
      <c r="BZ187" s="12" t="b">
        <f t="shared" si="75"/>
        <v>1</v>
      </c>
      <c r="CA187" s="12" t="b">
        <f t="shared" si="75"/>
        <v>1</v>
      </c>
      <c r="CB187" s="12" t="b">
        <f t="shared" si="75"/>
        <v>1</v>
      </c>
      <c r="CC187" s="12" t="b">
        <f t="shared" si="75"/>
        <v>1</v>
      </c>
      <c r="CD187" s="12" t="b">
        <f t="shared" si="75"/>
        <v>1</v>
      </c>
      <c r="CE187" s="12" t="b">
        <f t="shared" si="75"/>
        <v>1</v>
      </c>
      <c r="CF187" s="12" t="b">
        <f t="shared" si="75"/>
        <v>1</v>
      </c>
      <c r="CG187" s="12" t="b">
        <f t="shared" si="75"/>
        <v>1</v>
      </c>
      <c r="CH187" s="12" t="b">
        <f t="shared" si="75"/>
        <v>1</v>
      </c>
      <c r="CI187" s="12" t="b">
        <f t="shared" si="75"/>
        <v>1</v>
      </c>
      <c r="CJ187" s="12" t="b">
        <f t="shared" si="75"/>
        <v>1</v>
      </c>
      <c r="CK187" s="12" t="b">
        <f t="shared" si="75"/>
        <v>1</v>
      </c>
      <c r="CL187" s="12" t="b">
        <f t="shared" si="75"/>
        <v>1</v>
      </c>
      <c r="CM187" s="12" t="b">
        <f t="shared" si="75"/>
        <v>1</v>
      </c>
      <c r="CN187" s="12" t="b">
        <f t="shared" si="75"/>
        <v>1</v>
      </c>
      <c r="CO187" s="12" t="b">
        <f t="shared" si="75"/>
        <v>1</v>
      </c>
      <c r="CP187" s="12" t="b">
        <f t="shared" si="75"/>
        <v>1</v>
      </c>
      <c r="CQ187" s="12" t="b">
        <f t="shared" si="75"/>
        <v>1</v>
      </c>
      <c r="CR187" s="12" t="b">
        <f t="shared" si="75"/>
        <v>1</v>
      </c>
      <c r="CS187" s="12" t="b">
        <f t="shared" si="75"/>
        <v>1</v>
      </c>
      <c r="CT187" s="12" t="b">
        <f t="shared" si="75"/>
        <v>1</v>
      </c>
      <c r="CU187" s="12" t="b">
        <f t="shared" si="75"/>
        <v>1</v>
      </c>
      <c r="CV187" s="12" t="b">
        <f t="shared" si="75"/>
        <v>1</v>
      </c>
      <c r="CW187" s="12" t="b">
        <f t="shared" si="75"/>
        <v>1</v>
      </c>
      <c r="CX187" s="12" t="b">
        <f t="shared" si="75"/>
        <v>1</v>
      </c>
      <c r="CY187" s="12" t="b">
        <f t="shared" si="75"/>
        <v>1</v>
      </c>
      <c r="CZ187" s="12" t="b">
        <f t="shared" si="75"/>
        <v>1</v>
      </c>
      <c r="DA187" s="12" t="b">
        <f t="shared" si="75"/>
        <v>1</v>
      </c>
      <c r="DB187" s="12" t="b">
        <f t="shared" si="75"/>
        <v>1</v>
      </c>
      <c r="DC187" s="12" t="b">
        <f t="shared" si="75"/>
        <v>1</v>
      </c>
      <c r="DD187" s="12" t="b">
        <f t="shared" si="75"/>
        <v>1</v>
      </c>
      <c r="DE187" s="12" t="b">
        <f t="shared" si="75"/>
        <v>1</v>
      </c>
      <c r="DF187" s="12" t="b">
        <f t="shared" si="75"/>
        <v>1</v>
      </c>
    </row>
    <row r="188">
      <c r="A188" s="1" t="s">
        <v>1245</v>
      </c>
      <c r="B188" s="2">
        <v>181.0</v>
      </c>
      <c r="C188" s="3">
        <f t="shared" si="2"/>
        <v>36</v>
      </c>
      <c r="D188" s="3">
        <f t="shared" si="3"/>
        <v>1</v>
      </c>
      <c r="E188" s="3">
        <f>IFERROR(__xludf.DUMMYFUNCTION("SPLIT(A188,"" "")"),51.0)</f>
        <v>51</v>
      </c>
      <c r="F188" s="3">
        <f>IFERROR(__xludf.DUMMYFUNCTION("""COMPUTED_VALUE"""),21.0)</f>
        <v>21</v>
      </c>
      <c r="G188" s="3">
        <f>IFERROR(__xludf.DUMMYFUNCTION("""COMPUTED_VALUE"""),96.0)</f>
        <v>96</v>
      </c>
      <c r="H188" s="3">
        <f>IFERROR(__xludf.DUMMYFUNCTION("""COMPUTED_VALUE"""),42.0)</f>
        <v>42</v>
      </c>
      <c r="I188" s="3">
        <f>IFERROR(__xludf.DUMMYFUNCTION("""COMPUTED_VALUE"""),64.0)</f>
        <v>64</v>
      </c>
      <c r="K188" s="3" t="str">
        <f>IF(K187,SUMOFUNMARKED(E187:I191,$K$6)*LASTCALLED($K$6),)</f>
        <v/>
      </c>
      <c r="L188" s="3" t="str">
        <f t="shared" ref="L188:DF188" si="76">IF(AND(L187,NOT(K187)),SUMOFUNMARKED($E187:$I191,$K$6:L$6)*LASTCALLED($K$6:L$6),)</f>
        <v/>
      </c>
      <c r="M188" s="3" t="str">
        <f t="shared" si="76"/>
        <v/>
      </c>
      <c r="N188" s="3" t="str">
        <f t="shared" si="76"/>
        <v/>
      </c>
      <c r="O188" s="3" t="str">
        <f t="shared" si="76"/>
        <v/>
      </c>
      <c r="P188" s="3" t="str">
        <f t="shared" si="76"/>
        <v/>
      </c>
      <c r="Q188" s="3" t="str">
        <f t="shared" si="76"/>
        <v/>
      </c>
      <c r="R188" s="3" t="str">
        <f t="shared" si="76"/>
        <v/>
      </c>
      <c r="S188" s="3" t="str">
        <f t="shared" si="76"/>
        <v/>
      </c>
      <c r="T188" s="3" t="str">
        <f t="shared" si="76"/>
        <v/>
      </c>
      <c r="U188" s="3" t="str">
        <f t="shared" si="76"/>
        <v/>
      </c>
      <c r="V188" s="3" t="str">
        <f t="shared" si="76"/>
        <v/>
      </c>
      <c r="W188" s="3" t="str">
        <f t="shared" si="76"/>
        <v/>
      </c>
      <c r="X188" s="3" t="str">
        <f t="shared" si="76"/>
        <v/>
      </c>
      <c r="Y188" s="3" t="str">
        <f t="shared" si="76"/>
        <v/>
      </c>
      <c r="Z188" s="3" t="str">
        <f t="shared" si="76"/>
        <v/>
      </c>
      <c r="AA188" s="3" t="str">
        <f t="shared" si="76"/>
        <v/>
      </c>
      <c r="AB188" s="3" t="str">
        <f t="shared" si="76"/>
        <v/>
      </c>
      <c r="AC188" s="3" t="str">
        <f t="shared" si="76"/>
        <v/>
      </c>
      <c r="AD188" s="3" t="str">
        <f t="shared" si="76"/>
        <v/>
      </c>
      <c r="AE188" s="3" t="str">
        <f t="shared" si="76"/>
        <v/>
      </c>
      <c r="AF188" s="3" t="str">
        <f t="shared" si="76"/>
        <v/>
      </c>
      <c r="AG188" s="3" t="str">
        <f t="shared" si="76"/>
        <v/>
      </c>
      <c r="AH188" s="3" t="str">
        <f t="shared" si="76"/>
        <v/>
      </c>
      <c r="AI188" s="3" t="str">
        <f t="shared" si="76"/>
        <v/>
      </c>
      <c r="AJ188" s="3" t="str">
        <f t="shared" si="76"/>
        <v/>
      </c>
      <c r="AK188" s="3" t="str">
        <f t="shared" si="76"/>
        <v/>
      </c>
      <c r="AL188" s="3" t="str">
        <f t="shared" si="76"/>
        <v/>
      </c>
      <c r="AM188" s="3" t="str">
        <f t="shared" si="76"/>
        <v/>
      </c>
      <c r="AN188" s="3" t="str">
        <f t="shared" si="76"/>
        <v/>
      </c>
      <c r="AO188" s="3" t="str">
        <f t="shared" si="76"/>
        <v/>
      </c>
      <c r="AP188" s="3" t="str">
        <f t="shared" si="76"/>
        <v/>
      </c>
      <c r="AQ188" s="3" t="str">
        <f t="shared" si="76"/>
        <v/>
      </c>
      <c r="AR188" s="3" t="str">
        <f t="shared" si="76"/>
        <v/>
      </c>
      <c r="AS188" s="3" t="str">
        <f t="shared" si="76"/>
        <v/>
      </c>
      <c r="AT188" s="3" t="str">
        <f t="shared" si="76"/>
        <v/>
      </c>
      <c r="AU188" s="3" t="str">
        <f t="shared" si="76"/>
        <v/>
      </c>
      <c r="AV188" s="3" t="str">
        <f t="shared" si="76"/>
        <v/>
      </c>
      <c r="AW188" s="3" t="str">
        <f t="shared" si="76"/>
        <v/>
      </c>
      <c r="AX188" s="3" t="str">
        <f t="shared" si="76"/>
        <v/>
      </c>
      <c r="AY188" s="3" t="str">
        <f t="shared" si="76"/>
        <v/>
      </c>
      <c r="AZ188" s="3" t="str">
        <f t="shared" si="76"/>
        <v/>
      </c>
      <c r="BA188" s="3" t="str">
        <f t="shared" si="76"/>
        <v/>
      </c>
      <c r="BB188" s="3" t="str">
        <f t="shared" si="76"/>
        <v/>
      </c>
      <c r="BC188" s="3" t="str">
        <f t="shared" si="76"/>
        <v/>
      </c>
      <c r="BD188" s="3" t="str">
        <f t="shared" si="76"/>
        <v/>
      </c>
      <c r="BE188" s="3" t="str">
        <f t="shared" si="76"/>
        <v/>
      </c>
      <c r="BF188" s="3" t="str">
        <f t="shared" si="76"/>
        <v/>
      </c>
      <c r="BG188" s="3" t="str">
        <f t="shared" si="76"/>
        <v/>
      </c>
      <c r="BH188" s="3" t="str">
        <f t="shared" si="76"/>
        <v/>
      </c>
      <c r="BI188" s="3" t="str">
        <f t="shared" si="76"/>
        <v/>
      </c>
      <c r="BJ188" s="3" t="str">
        <f t="shared" si="76"/>
        <v/>
      </c>
      <c r="BK188" s="3" t="str">
        <f t="shared" si="76"/>
        <v/>
      </c>
      <c r="BL188" s="3" t="str">
        <f t="shared" si="76"/>
        <v/>
      </c>
      <c r="BM188" s="3" t="str">
        <f t="shared" si="76"/>
        <v/>
      </c>
      <c r="BN188" s="3" t="str">
        <f t="shared" si="76"/>
        <v/>
      </c>
      <c r="BO188" s="3" t="str">
        <f t="shared" si="76"/>
        <v/>
      </c>
      <c r="BP188" s="3" t="str">
        <f t="shared" si="76"/>
        <v/>
      </c>
      <c r="BQ188" s="3" t="str">
        <f t="shared" si="76"/>
        <v/>
      </c>
      <c r="BR188" s="3">
        <f t="shared" si="76"/>
        <v>311</v>
      </c>
      <c r="BS188" s="3" t="str">
        <f t="shared" si="76"/>
        <v/>
      </c>
      <c r="BT188" s="3" t="str">
        <f t="shared" si="76"/>
        <v/>
      </c>
      <c r="BU188" s="3" t="str">
        <f t="shared" si="76"/>
        <v/>
      </c>
      <c r="BV188" s="3" t="str">
        <f t="shared" si="76"/>
        <v/>
      </c>
      <c r="BW188" s="3" t="str">
        <f t="shared" si="76"/>
        <v/>
      </c>
      <c r="BX188" s="3" t="str">
        <f t="shared" si="76"/>
        <v/>
      </c>
      <c r="BY188" s="3" t="str">
        <f t="shared" si="76"/>
        <v/>
      </c>
      <c r="BZ188" s="3" t="str">
        <f t="shared" si="76"/>
        <v/>
      </c>
      <c r="CA188" s="3" t="str">
        <f t="shared" si="76"/>
        <v/>
      </c>
      <c r="CB188" s="3" t="str">
        <f t="shared" si="76"/>
        <v/>
      </c>
      <c r="CC188" s="3" t="str">
        <f t="shared" si="76"/>
        <v/>
      </c>
      <c r="CD188" s="3" t="str">
        <f t="shared" si="76"/>
        <v/>
      </c>
      <c r="CE188" s="3" t="str">
        <f t="shared" si="76"/>
        <v/>
      </c>
      <c r="CF188" s="3" t="str">
        <f t="shared" si="76"/>
        <v/>
      </c>
      <c r="CG188" s="3" t="str">
        <f t="shared" si="76"/>
        <v/>
      </c>
      <c r="CH188" s="3" t="str">
        <f t="shared" si="76"/>
        <v/>
      </c>
      <c r="CI188" s="3" t="str">
        <f t="shared" si="76"/>
        <v/>
      </c>
      <c r="CJ188" s="3" t="str">
        <f t="shared" si="76"/>
        <v/>
      </c>
      <c r="CK188" s="3" t="str">
        <f t="shared" si="76"/>
        <v/>
      </c>
      <c r="CL188" s="3" t="str">
        <f t="shared" si="76"/>
        <v/>
      </c>
      <c r="CM188" s="3" t="str">
        <f t="shared" si="76"/>
        <v/>
      </c>
      <c r="CN188" s="3" t="str">
        <f t="shared" si="76"/>
        <v/>
      </c>
      <c r="CO188" s="3" t="str">
        <f t="shared" si="76"/>
        <v/>
      </c>
      <c r="CP188" s="3" t="str">
        <f t="shared" si="76"/>
        <v/>
      </c>
      <c r="CQ188" s="3" t="str">
        <f t="shared" si="76"/>
        <v/>
      </c>
      <c r="CR188" s="3" t="str">
        <f t="shared" si="76"/>
        <v/>
      </c>
      <c r="CS188" s="3" t="str">
        <f t="shared" si="76"/>
        <v/>
      </c>
      <c r="CT188" s="3" t="str">
        <f t="shared" si="76"/>
        <v/>
      </c>
      <c r="CU188" s="3" t="str">
        <f t="shared" si="76"/>
        <v/>
      </c>
      <c r="CV188" s="3" t="str">
        <f t="shared" si="76"/>
        <v/>
      </c>
      <c r="CW188" s="3" t="str">
        <f t="shared" si="76"/>
        <v/>
      </c>
      <c r="CX188" s="3" t="str">
        <f t="shared" si="76"/>
        <v/>
      </c>
      <c r="CY188" s="3" t="str">
        <f t="shared" si="76"/>
        <v/>
      </c>
      <c r="CZ188" s="3" t="str">
        <f t="shared" si="76"/>
        <v/>
      </c>
      <c r="DA188" s="3" t="str">
        <f t="shared" si="76"/>
        <v/>
      </c>
      <c r="DB188" s="3" t="str">
        <f t="shared" si="76"/>
        <v/>
      </c>
      <c r="DC188" s="3" t="str">
        <f t="shared" si="76"/>
        <v/>
      </c>
      <c r="DD188" s="3" t="str">
        <f t="shared" si="76"/>
        <v/>
      </c>
      <c r="DE188" s="3" t="str">
        <f t="shared" si="76"/>
        <v/>
      </c>
      <c r="DF188" s="3" t="str">
        <f t="shared" si="76"/>
        <v/>
      </c>
    </row>
    <row r="189">
      <c r="A189" s="1" t="s">
        <v>1246</v>
      </c>
      <c r="B189" s="2">
        <v>182.0</v>
      </c>
      <c r="C189" s="3">
        <f t="shared" si="2"/>
        <v>36</v>
      </c>
      <c r="D189" s="3">
        <f t="shared" si="3"/>
        <v>2</v>
      </c>
      <c r="E189" s="3">
        <f>IFERROR(__xludf.DUMMYFUNCTION("SPLIT(A189,"" "")"),83.0)</f>
        <v>83</v>
      </c>
      <c r="F189" s="3">
        <f>IFERROR(__xludf.DUMMYFUNCTION("""COMPUTED_VALUE"""),1.0)</f>
        <v>1</v>
      </c>
      <c r="G189" s="3">
        <f>IFERROR(__xludf.DUMMYFUNCTION("""COMPUTED_VALUE"""),8.0)</f>
        <v>8</v>
      </c>
      <c r="H189" s="3">
        <f>IFERROR(__xludf.DUMMYFUNCTION("""COMPUTED_VALUE"""),94.0)</f>
        <v>94</v>
      </c>
      <c r="I189" s="3">
        <f>IFERROR(__xludf.DUMMYFUNCTION("""COMPUTED_VALUE"""),55.0)</f>
        <v>55</v>
      </c>
      <c r="K189" s="13"/>
    </row>
    <row r="190">
      <c r="A190" s="1" t="s">
        <v>1247</v>
      </c>
      <c r="B190" s="2">
        <v>183.0</v>
      </c>
      <c r="C190" s="3">
        <f t="shared" si="2"/>
        <v>36</v>
      </c>
      <c r="D190" s="3">
        <f t="shared" si="3"/>
        <v>3</v>
      </c>
      <c r="E190" s="3">
        <f>IFERROR(__xludf.DUMMYFUNCTION("SPLIT(A190,"" "")"),44.0)</f>
        <v>44</v>
      </c>
      <c r="F190" s="3">
        <f>IFERROR(__xludf.DUMMYFUNCTION("""COMPUTED_VALUE"""),73.0)</f>
        <v>73</v>
      </c>
      <c r="G190" s="3">
        <f>IFERROR(__xludf.DUMMYFUNCTION("""COMPUTED_VALUE"""),76.0)</f>
        <v>76</v>
      </c>
      <c r="H190" s="3">
        <f>IFERROR(__xludf.DUMMYFUNCTION("""COMPUTED_VALUE"""),24.0)</f>
        <v>24</v>
      </c>
      <c r="I190" s="3">
        <f>IFERROR(__xludf.DUMMYFUNCTION("""COMPUTED_VALUE"""),67.0)</f>
        <v>67</v>
      </c>
    </row>
    <row r="191">
      <c r="A191" s="1" t="s">
        <v>1248</v>
      </c>
      <c r="B191" s="2">
        <v>184.0</v>
      </c>
      <c r="C191" s="3">
        <f t="shared" si="2"/>
        <v>36</v>
      </c>
      <c r="D191" s="3">
        <f t="shared" si="3"/>
        <v>4</v>
      </c>
      <c r="E191" s="3">
        <f>IFERROR(__xludf.DUMMYFUNCTION("SPLIT(A191,"" "")"),81.0)</f>
        <v>81</v>
      </c>
      <c r="F191" s="3">
        <f>IFERROR(__xludf.DUMMYFUNCTION("""COMPUTED_VALUE"""),70.0)</f>
        <v>70</v>
      </c>
      <c r="G191" s="3">
        <f>IFERROR(__xludf.DUMMYFUNCTION("""COMPUTED_VALUE"""),6.0)</f>
        <v>6</v>
      </c>
      <c r="H191" s="3">
        <f>IFERROR(__xludf.DUMMYFUNCTION("""COMPUTED_VALUE"""),61.0)</f>
        <v>61</v>
      </c>
      <c r="I191" s="3">
        <f>IFERROR(__xludf.DUMMYFUNCTION("""COMPUTED_VALUE"""),46.0)</f>
        <v>46</v>
      </c>
    </row>
    <row r="192">
      <c r="A192" s="1" t="s">
        <v>1249</v>
      </c>
      <c r="B192" s="2">
        <v>185.0</v>
      </c>
      <c r="C192" s="3">
        <f t="shared" si="2"/>
        <v>37</v>
      </c>
      <c r="D192" s="3">
        <f t="shared" si="3"/>
        <v>0</v>
      </c>
      <c r="E192" s="3">
        <f>IFERROR(__xludf.DUMMYFUNCTION("SPLIT(A192,"" "")"),85.0)</f>
        <v>85</v>
      </c>
      <c r="F192" s="3">
        <f>IFERROR(__xludf.DUMMYFUNCTION("""COMPUTED_VALUE"""),37.0)</f>
        <v>37</v>
      </c>
      <c r="G192" s="3">
        <f>IFERROR(__xludf.DUMMYFUNCTION("""COMPUTED_VALUE"""),30.0)</f>
        <v>30</v>
      </c>
      <c r="H192" s="3">
        <f>IFERROR(__xludf.DUMMYFUNCTION("""COMPUTED_VALUE"""),39.0)</f>
        <v>39</v>
      </c>
      <c r="I192" s="3">
        <f>IFERROR(__xludf.DUMMYFUNCTION("""COMPUTED_VALUE"""),97.0)</f>
        <v>97</v>
      </c>
      <c r="K192" s="12" t="b">
        <f>BINGO(E192:I196,$K$6)</f>
        <v>0</v>
      </c>
      <c r="L192" s="12" t="b">
        <f t="shared" ref="L192:DF192" si="77">OR(K192, BINGO($E192:$I196,$K$6:L$6))</f>
        <v>0</v>
      </c>
      <c r="M192" s="12" t="b">
        <f t="shared" si="77"/>
        <v>0</v>
      </c>
      <c r="N192" s="12" t="b">
        <f t="shared" si="77"/>
        <v>0</v>
      </c>
      <c r="O192" s="12" t="b">
        <f t="shared" si="77"/>
        <v>0</v>
      </c>
      <c r="P192" s="12" t="b">
        <f t="shared" si="77"/>
        <v>0</v>
      </c>
      <c r="Q192" s="12" t="b">
        <f t="shared" si="77"/>
        <v>0</v>
      </c>
      <c r="R192" s="12" t="b">
        <f t="shared" si="77"/>
        <v>0</v>
      </c>
      <c r="S192" s="12" t="b">
        <f t="shared" si="77"/>
        <v>0</v>
      </c>
      <c r="T192" s="12" t="b">
        <f t="shared" si="77"/>
        <v>0</v>
      </c>
      <c r="U192" s="12" t="b">
        <f t="shared" si="77"/>
        <v>0</v>
      </c>
      <c r="V192" s="12" t="b">
        <f t="shared" si="77"/>
        <v>0</v>
      </c>
      <c r="W192" s="12" t="b">
        <f t="shared" si="77"/>
        <v>0</v>
      </c>
      <c r="X192" s="12" t="b">
        <f t="shared" si="77"/>
        <v>0</v>
      </c>
      <c r="Y192" s="12" t="b">
        <f t="shared" si="77"/>
        <v>0</v>
      </c>
      <c r="Z192" s="12" t="b">
        <f t="shared" si="77"/>
        <v>0</v>
      </c>
      <c r="AA192" s="12" t="b">
        <f t="shared" si="77"/>
        <v>0</v>
      </c>
      <c r="AB192" s="12" t="b">
        <f t="shared" si="77"/>
        <v>0</v>
      </c>
      <c r="AC192" s="12" t="b">
        <f t="shared" si="77"/>
        <v>0</v>
      </c>
      <c r="AD192" s="12" t="b">
        <f t="shared" si="77"/>
        <v>0</v>
      </c>
      <c r="AE192" s="12" t="b">
        <f t="shared" si="77"/>
        <v>0</v>
      </c>
      <c r="AF192" s="12" t="b">
        <f t="shared" si="77"/>
        <v>0</v>
      </c>
      <c r="AG192" s="12" t="b">
        <f t="shared" si="77"/>
        <v>0</v>
      </c>
      <c r="AH192" s="12" t="b">
        <f t="shared" si="77"/>
        <v>0</v>
      </c>
      <c r="AI192" s="12" t="b">
        <f t="shared" si="77"/>
        <v>0</v>
      </c>
      <c r="AJ192" s="12" t="b">
        <f t="shared" si="77"/>
        <v>0</v>
      </c>
      <c r="AK192" s="12" t="b">
        <f t="shared" si="77"/>
        <v>0</v>
      </c>
      <c r="AL192" s="12" t="b">
        <f t="shared" si="77"/>
        <v>0</v>
      </c>
      <c r="AM192" s="12" t="b">
        <f t="shared" si="77"/>
        <v>0</v>
      </c>
      <c r="AN192" s="12" t="b">
        <f t="shared" si="77"/>
        <v>0</v>
      </c>
      <c r="AO192" s="12" t="b">
        <f t="shared" si="77"/>
        <v>0</v>
      </c>
      <c r="AP192" s="12" t="b">
        <f t="shared" si="77"/>
        <v>0</v>
      </c>
      <c r="AQ192" s="12" t="b">
        <f t="shared" si="77"/>
        <v>0</v>
      </c>
      <c r="AR192" s="12" t="b">
        <f t="shared" si="77"/>
        <v>0</v>
      </c>
      <c r="AS192" s="12" t="b">
        <f t="shared" si="77"/>
        <v>0</v>
      </c>
      <c r="AT192" s="12" t="b">
        <f t="shared" si="77"/>
        <v>0</v>
      </c>
      <c r="AU192" s="12" t="b">
        <f t="shared" si="77"/>
        <v>0</v>
      </c>
      <c r="AV192" s="12" t="b">
        <f t="shared" si="77"/>
        <v>0</v>
      </c>
      <c r="AW192" s="12" t="b">
        <f t="shared" si="77"/>
        <v>0</v>
      </c>
      <c r="AX192" s="12" t="b">
        <f t="shared" si="77"/>
        <v>0</v>
      </c>
      <c r="AY192" s="12" t="b">
        <f t="shared" si="77"/>
        <v>0</v>
      </c>
      <c r="AZ192" s="12" t="b">
        <f t="shared" si="77"/>
        <v>0</v>
      </c>
      <c r="BA192" s="12" t="b">
        <f t="shared" si="77"/>
        <v>0</v>
      </c>
      <c r="BB192" s="12" t="b">
        <f t="shared" si="77"/>
        <v>0</v>
      </c>
      <c r="BC192" s="12" t="b">
        <f t="shared" si="77"/>
        <v>0</v>
      </c>
      <c r="BD192" s="12" t="b">
        <f t="shared" si="77"/>
        <v>0</v>
      </c>
      <c r="BE192" s="12" t="b">
        <f t="shared" si="77"/>
        <v>0</v>
      </c>
      <c r="BF192" s="12" t="b">
        <f t="shared" si="77"/>
        <v>0</v>
      </c>
      <c r="BG192" s="12" t="b">
        <f t="shared" si="77"/>
        <v>0</v>
      </c>
      <c r="BH192" s="12" t="b">
        <f t="shared" si="77"/>
        <v>0</v>
      </c>
      <c r="BI192" s="12" t="b">
        <f t="shared" si="77"/>
        <v>0</v>
      </c>
      <c r="BJ192" s="12" t="b">
        <f t="shared" si="77"/>
        <v>0</v>
      </c>
      <c r="BK192" s="12" t="b">
        <f t="shared" si="77"/>
        <v>0</v>
      </c>
      <c r="BL192" s="12" t="b">
        <f t="shared" si="77"/>
        <v>0</v>
      </c>
      <c r="BM192" s="12" t="b">
        <f t="shared" si="77"/>
        <v>0</v>
      </c>
      <c r="BN192" s="12" t="b">
        <f t="shared" si="77"/>
        <v>0</v>
      </c>
      <c r="BO192" s="12" t="b">
        <f t="shared" si="77"/>
        <v>0</v>
      </c>
      <c r="BP192" s="12" t="b">
        <f t="shared" si="77"/>
        <v>0</v>
      </c>
      <c r="BQ192" s="12" t="b">
        <f t="shared" si="77"/>
        <v>0</v>
      </c>
      <c r="BR192" s="12" t="b">
        <f t="shared" si="77"/>
        <v>0</v>
      </c>
      <c r="BS192" s="12" t="b">
        <f t="shared" si="77"/>
        <v>0</v>
      </c>
      <c r="BT192" s="12" t="b">
        <f t="shared" si="77"/>
        <v>0</v>
      </c>
      <c r="BU192" s="12" t="b">
        <f t="shared" si="77"/>
        <v>0</v>
      </c>
      <c r="BV192" s="12" t="b">
        <f t="shared" si="77"/>
        <v>0</v>
      </c>
      <c r="BW192" s="12" t="b">
        <f t="shared" si="77"/>
        <v>0</v>
      </c>
      <c r="BX192" s="12" t="b">
        <f t="shared" si="77"/>
        <v>0</v>
      </c>
      <c r="BY192" s="12" t="b">
        <f t="shared" si="77"/>
        <v>0</v>
      </c>
      <c r="BZ192" s="12" t="b">
        <f t="shared" si="77"/>
        <v>0</v>
      </c>
      <c r="CA192" s="12" t="b">
        <f t="shared" si="77"/>
        <v>0</v>
      </c>
      <c r="CB192" s="12" t="b">
        <f t="shared" si="77"/>
        <v>0</v>
      </c>
      <c r="CC192" s="12" t="b">
        <f t="shared" si="77"/>
        <v>0</v>
      </c>
      <c r="CD192" s="12" t="b">
        <f t="shared" si="77"/>
        <v>0</v>
      </c>
      <c r="CE192" s="12" t="b">
        <f t="shared" si="77"/>
        <v>0</v>
      </c>
      <c r="CF192" s="12" t="b">
        <f t="shared" si="77"/>
        <v>0</v>
      </c>
      <c r="CG192" s="12" t="b">
        <f t="shared" si="77"/>
        <v>0</v>
      </c>
      <c r="CH192" s="12" t="b">
        <f t="shared" si="77"/>
        <v>0</v>
      </c>
      <c r="CI192" s="12" t="b">
        <f t="shared" si="77"/>
        <v>1</v>
      </c>
      <c r="CJ192" s="12" t="b">
        <f t="shared" si="77"/>
        <v>1</v>
      </c>
      <c r="CK192" s="12" t="b">
        <f t="shared" si="77"/>
        <v>1</v>
      </c>
      <c r="CL192" s="12" t="b">
        <f t="shared" si="77"/>
        <v>1</v>
      </c>
      <c r="CM192" s="12" t="b">
        <f t="shared" si="77"/>
        <v>1</v>
      </c>
      <c r="CN192" s="12" t="b">
        <f t="shared" si="77"/>
        <v>1</v>
      </c>
      <c r="CO192" s="12" t="b">
        <f t="shared" si="77"/>
        <v>1</v>
      </c>
      <c r="CP192" s="12" t="b">
        <f t="shared" si="77"/>
        <v>1</v>
      </c>
      <c r="CQ192" s="12" t="b">
        <f t="shared" si="77"/>
        <v>1</v>
      </c>
      <c r="CR192" s="12" t="b">
        <f t="shared" si="77"/>
        <v>1</v>
      </c>
      <c r="CS192" s="12" t="b">
        <f t="shared" si="77"/>
        <v>1</v>
      </c>
      <c r="CT192" s="12" t="b">
        <f t="shared" si="77"/>
        <v>1</v>
      </c>
      <c r="CU192" s="12" t="b">
        <f t="shared" si="77"/>
        <v>1</v>
      </c>
      <c r="CV192" s="12" t="b">
        <f t="shared" si="77"/>
        <v>1</v>
      </c>
      <c r="CW192" s="12" t="b">
        <f t="shared" si="77"/>
        <v>1</v>
      </c>
      <c r="CX192" s="12" t="b">
        <f t="shared" si="77"/>
        <v>1</v>
      </c>
      <c r="CY192" s="12" t="b">
        <f t="shared" si="77"/>
        <v>1</v>
      </c>
      <c r="CZ192" s="12" t="b">
        <f t="shared" si="77"/>
        <v>1</v>
      </c>
      <c r="DA192" s="12" t="b">
        <f t="shared" si="77"/>
        <v>1</v>
      </c>
      <c r="DB192" s="12" t="b">
        <f t="shared" si="77"/>
        <v>1</v>
      </c>
      <c r="DC192" s="12" t="b">
        <f t="shared" si="77"/>
        <v>1</v>
      </c>
      <c r="DD192" s="12" t="b">
        <f t="shared" si="77"/>
        <v>1</v>
      </c>
      <c r="DE192" s="12" t="b">
        <f t="shared" si="77"/>
        <v>1</v>
      </c>
      <c r="DF192" s="12" t="b">
        <f t="shared" si="77"/>
        <v>1</v>
      </c>
    </row>
    <row r="193">
      <c r="A193" s="1" t="s">
        <v>1250</v>
      </c>
      <c r="B193" s="2">
        <v>186.0</v>
      </c>
      <c r="C193" s="3">
        <f t="shared" si="2"/>
        <v>37</v>
      </c>
      <c r="D193" s="3">
        <f t="shared" si="3"/>
        <v>1</v>
      </c>
      <c r="E193" s="3">
        <f>IFERROR(__xludf.DUMMYFUNCTION("SPLIT(A193,"" "")"),36.0)</f>
        <v>36</v>
      </c>
      <c r="F193" s="3">
        <f>IFERROR(__xludf.DUMMYFUNCTION("""COMPUTED_VALUE"""),14.0)</f>
        <v>14</v>
      </c>
      <c r="G193" s="3">
        <f>IFERROR(__xludf.DUMMYFUNCTION("""COMPUTED_VALUE"""),71.0)</f>
        <v>71</v>
      </c>
      <c r="H193" s="3">
        <f>IFERROR(__xludf.DUMMYFUNCTION("""COMPUTED_VALUE"""),59.0)</f>
        <v>59</v>
      </c>
      <c r="I193" s="3">
        <f>IFERROR(__xludf.DUMMYFUNCTION("""COMPUTED_VALUE"""),15.0)</f>
        <v>15</v>
      </c>
      <c r="K193" s="3" t="str">
        <f>IF(K192,SUMOFUNMARKED(E192:I196,$K$6)*LASTCALLED($K$6),)</f>
        <v/>
      </c>
      <c r="L193" s="3" t="str">
        <f t="shared" ref="L193:DF193" si="78">IF(AND(L192,NOT(K192)),SUMOFUNMARKED($E192:$I196,$K$6:L$6)*LASTCALLED($K$6:L$6),)</f>
        <v/>
      </c>
      <c r="M193" s="3" t="str">
        <f t="shared" si="78"/>
        <v/>
      </c>
      <c r="N193" s="3" t="str">
        <f t="shared" si="78"/>
        <v/>
      </c>
      <c r="O193" s="3" t="str">
        <f t="shared" si="78"/>
        <v/>
      </c>
      <c r="P193" s="3" t="str">
        <f t="shared" si="78"/>
        <v/>
      </c>
      <c r="Q193" s="3" t="str">
        <f t="shared" si="78"/>
        <v/>
      </c>
      <c r="R193" s="3" t="str">
        <f t="shared" si="78"/>
        <v/>
      </c>
      <c r="S193" s="3" t="str">
        <f t="shared" si="78"/>
        <v/>
      </c>
      <c r="T193" s="3" t="str">
        <f t="shared" si="78"/>
        <v/>
      </c>
      <c r="U193" s="3" t="str">
        <f t="shared" si="78"/>
        <v/>
      </c>
      <c r="V193" s="3" t="str">
        <f t="shared" si="78"/>
        <v/>
      </c>
      <c r="W193" s="3" t="str">
        <f t="shared" si="78"/>
        <v/>
      </c>
      <c r="X193" s="3" t="str">
        <f t="shared" si="78"/>
        <v/>
      </c>
      <c r="Y193" s="3" t="str">
        <f t="shared" si="78"/>
        <v/>
      </c>
      <c r="Z193" s="3" t="str">
        <f t="shared" si="78"/>
        <v/>
      </c>
      <c r="AA193" s="3" t="str">
        <f t="shared" si="78"/>
        <v/>
      </c>
      <c r="AB193" s="3" t="str">
        <f t="shared" si="78"/>
        <v/>
      </c>
      <c r="AC193" s="3" t="str">
        <f t="shared" si="78"/>
        <v/>
      </c>
      <c r="AD193" s="3" t="str">
        <f t="shared" si="78"/>
        <v/>
      </c>
      <c r="AE193" s="3" t="str">
        <f t="shared" si="78"/>
        <v/>
      </c>
      <c r="AF193" s="3" t="str">
        <f t="shared" si="78"/>
        <v/>
      </c>
      <c r="AG193" s="3" t="str">
        <f t="shared" si="78"/>
        <v/>
      </c>
      <c r="AH193" s="3" t="str">
        <f t="shared" si="78"/>
        <v/>
      </c>
      <c r="AI193" s="3" t="str">
        <f t="shared" si="78"/>
        <v/>
      </c>
      <c r="AJ193" s="3" t="str">
        <f t="shared" si="78"/>
        <v/>
      </c>
      <c r="AK193" s="3" t="str">
        <f t="shared" si="78"/>
        <v/>
      </c>
      <c r="AL193" s="3" t="str">
        <f t="shared" si="78"/>
        <v/>
      </c>
      <c r="AM193" s="3" t="str">
        <f t="shared" si="78"/>
        <v/>
      </c>
      <c r="AN193" s="3" t="str">
        <f t="shared" si="78"/>
        <v/>
      </c>
      <c r="AO193" s="3" t="str">
        <f t="shared" si="78"/>
        <v/>
      </c>
      <c r="AP193" s="3" t="str">
        <f t="shared" si="78"/>
        <v/>
      </c>
      <c r="AQ193" s="3" t="str">
        <f t="shared" si="78"/>
        <v/>
      </c>
      <c r="AR193" s="3" t="str">
        <f t="shared" si="78"/>
        <v/>
      </c>
      <c r="AS193" s="3" t="str">
        <f t="shared" si="78"/>
        <v/>
      </c>
      <c r="AT193" s="3" t="str">
        <f t="shared" si="78"/>
        <v/>
      </c>
      <c r="AU193" s="3" t="str">
        <f t="shared" si="78"/>
        <v/>
      </c>
      <c r="AV193" s="3" t="str">
        <f t="shared" si="78"/>
        <v/>
      </c>
      <c r="AW193" s="3" t="str">
        <f t="shared" si="78"/>
        <v/>
      </c>
      <c r="AX193" s="3" t="str">
        <f t="shared" si="78"/>
        <v/>
      </c>
      <c r="AY193" s="3" t="str">
        <f t="shared" si="78"/>
        <v/>
      </c>
      <c r="AZ193" s="3" t="str">
        <f t="shared" si="78"/>
        <v/>
      </c>
      <c r="BA193" s="3" t="str">
        <f t="shared" si="78"/>
        <v/>
      </c>
      <c r="BB193" s="3" t="str">
        <f t="shared" si="78"/>
        <v/>
      </c>
      <c r="BC193" s="3" t="str">
        <f t="shared" si="78"/>
        <v/>
      </c>
      <c r="BD193" s="3" t="str">
        <f t="shared" si="78"/>
        <v/>
      </c>
      <c r="BE193" s="3" t="str">
        <f t="shared" si="78"/>
        <v/>
      </c>
      <c r="BF193" s="3" t="str">
        <f t="shared" si="78"/>
        <v/>
      </c>
      <c r="BG193" s="3" t="str">
        <f t="shared" si="78"/>
        <v/>
      </c>
      <c r="BH193" s="3" t="str">
        <f t="shared" si="78"/>
        <v/>
      </c>
      <c r="BI193" s="3" t="str">
        <f t="shared" si="78"/>
        <v/>
      </c>
      <c r="BJ193" s="3" t="str">
        <f t="shared" si="78"/>
        <v/>
      </c>
      <c r="BK193" s="3" t="str">
        <f t="shared" si="78"/>
        <v/>
      </c>
      <c r="BL193" s="3" t="str">
        <f t="shared" si="78"/>
        <v/>
      </c>
      <c r="BM193" s="3" t="str">
        <f t="shared" si="78"/>
        <v/>
      </c>
      <c r="BN193" s="3" t="str">
        <f t="shared" si="78"/>
        <v/>
      </c>
      <c r="BO193" s="3" t="str">
        <f t="shared" si="78"/>
        <v/>
      </c>
      <c r="BP193" s="3" t="str">
        <f t="shared" si="78"/>
        <v/>
      </c>
      <c r="BQ193" s="3" t="str">
        <f t="shared" si="78"/>
        <v/>
      </c>
      <c r="BR193" s="3" t="str">
        <f t="shared" si="78"/>
        <v/>
      </c>
      <c r="BS193" s="3" t="str">
        <f t="shared" si="78"/>
        <v/>
      </c>
      <c r="BT193" s="3" t="str">
        <f t="shared" si="78"/>
        <v/>
      </c>
      <c r="BU193" s="3" t="str">
        <f t="shared" si="78"/>
        <v/>
      </c>
      <c r="BV193" s="3" t="str">
        <f t="shared" si="78"/>
        <v/>
      </c>
      <c r="BW193" s="3" t="str">
        <f t="shared" si="78"/>
        <v/>
      </c>
      <c r="BX193" s="3" t="str">
        <f t="shared" si="78"/>
        <v/>
      </c>
      <c r="BY193" s="3" t="str">
        <f t="shared" si="78"/>
        <v/>
      </c>
      <c r="BZ193" s="3" t="str">
        <f t="shared" si="78"/>
        <v/>
      </c>
      <c r="CA193" s="3" t="str">
        <f t="shared" si="78"/>
        <v/>
      </c>
      <c r="CB193" s="3" t="str">
        <f t="shared" si="78"/>
        <v/>
      </c>
      <c r="CC193" s="3" t="str">
        <f t="shared" si="78"/>
        <v/>
      </c>
      <c r="CD193" s="3" t="str">
        <f t="shared" si="78"/>
        <v/>
      </c>
      <c r="CE193" s="3" t="str">
        <f t="shared" si="78"/>
        <v/>
      </c>
      <c r="CF193" s="3" t="str">
        <f t="shared" si="78"/>
        <v/>
      </c>
      <c r="CG193" s="3" t="str">
        <f t="shared" si="78"/>
        <v/>
      </c>
      <c r="CH193" s="3" t="str">
        <f t="shared" si="78"/>
        <v/>
      </c>
      <c r="CI193" s="3">
        <f t="shared" si="78"/>
        <v>31705</v>
      </c>
      <c r="CJ193" s="3" t="str">
        <f t="shared" si="78"/>
        <v/>
      </c>
      <c r="CK193" s="3" t="str">
        <f t="shared" si="78"/>
        <v/>
      </c>
      <c r="CL193" s="3" t="str">
        <f t="shared" si="78"/>
        <v/>
      </c>
      <c r="CM193" s="3" t="str">
        <f t="shared" si="78"/>
        <v/>
      </c>
      <c r="CN193" s="3" t="str">
        <f t="shared" si="78"/>
        <v/>
      </c>
      <c r="CO193" s="3" t="str">
        <f t="shared" si="78"/>
        <v/>
      </c>
      <c r="CP193" s="3" t="str">
        <f t="shared" si="78"/>
        <v/>
      </c>
      <c r="CQ193" s="3" t="str">
        <f t="shared" si="78"/>
        <v/>
      </c>
      <c r="CR193" s="3" t="str">
        <f t="shared" si="78"/>
        <v/>
      </c>
      <c r="CS193" s="3" t="str">
        <f t="shared" si="78"/>
        <v/>
      </c>
      <c r="CT193" s="3" t="str">
        <f t="shared" si="78"/>
        <v/>
      </c>
      <c r="CU193" s="3" t="str">
        <f t="shared" si="78"/>
        <v/>
      </c>
      <c r="CV193" s="3" t="str">
        <f t="shared" si="78"/>
        <v/>
      </c>
      <c r="CW193" s="3" t="str">
        <f t="shared" si="78"/>
        <v/>
      </c>
      <c r="CX193" s="3" t="str">
        <f t="shared" si="78"/>
        <v/>
      </c>
      <c r="CY193" s="3" t="str">
        <f t="shared" si="78"/>
        <v/>
      </c>
      <c r="CZ193" s="3" t="str">
        <f t="shared" si="78"/>
        <v/>
      </c>
      <c r="DA193" s="3" t="str">
        <f t="shared" si="78"/>
        <v/>
      </c>
      <c r="DB193" s="3" t="str">
        <f t="shared" si="78"/>
        <v/>
      </c>
      <c r="DC193" s="3" t="str">
        <f t="shared" si="78"/>
        <v/>
      </c>
      <c r="DD193" s="3" t="str">
        <f t="shared" si="78"/>
        <v/>
      </c>
      <c r="DE193" s="3" t="str">
        <f t="shared" si="78"/>
        <v/>
      </c>
      <c r="DF193" s="3" t="str">
        <f t="shared" si="78"/>
        <v/>
      </c>
    </row>
    <row r="194">
      <c r="A194" s="1" t="s">
        <v>1251</v>
      </c>
      <c r="B194" s="2">
        <v>187.0</v>
      </c>
      <c r="C194" s="3">
        <f t="shared" si="2"/>
        <v>37</v>
      </c>
      <c r="D194" s="3">
        <f t="shared" si="3"/>
        <v>2</v>
      </c>
      <c r="E194" s="3">
        <f>IFERROR(__xludf.DUMMYFUNCTION("SPLIT(A194,"" "")"),46.0)</f>
        <v>46</v>
      </c>
      <c r="F194" s="3">
        <f>IFERROR(__xludf.DUMMYFUNCTION("""COMPUTED_VALUE"""),26.0)</f>
        <v>26</v>
      </c>
      <c r="G194" s="3">
        <f>IFERROR(__xludf.DUMMYFUNCTION("""COMPUTED_VALUE"""),27.0)</f>
        <v>27</v>
      </c>
      <c r="H194" s="3">
        <f>IFERROR(__xludf.DUMMYFUNCTION("""COMPUTED_VALUE"""),25.0)</f>
        <v>25</v>
      </c>
      <c r="I194" s="3">
        <f>IFERROR(__xludf.DUMMYFUNCTION("""COMPUTED_VALUE"""),9.0)</f>
        <v>9</v>
      </c>
      <c r="K194" s="13"/>
    </row>
    <row r="195">
      <c r="A195" s="1" t="s">
        <v>1252</v>
      </c>
      <c r="B195" s="2">
        <v>188.0</v>
      </c>
      <c r="C195" s="3">
        <f t="shared" si="2"/>
        <v>37</v>
      </c>
      <c r="D195" s="3">
        <f t="shared" si="3"/>
        <v>3</v>
      </c>
      <c r="E195" s="3">
        <f>IFERROR(__xludf.DUMMYFUNCTION("SPLIT(A195,"" "")"),6.0)</f>
        <v>6</v>
      </c>
      <c r="F195" s="3">
        <f>IFERROR(__xludf.DUMMYFUNCTION("""COMPUTED_VALUE"""),56.0)</f>
        <v>56</v>
      </c>
      <c r="G195" s="3">
        <f>IFERROR(__xludf.DUMMYFUNCTION("""COMPUTED_VALUE"""),79.0)</f>
        <v>79</v>
      </c>
      <c r="H195" s="3">
        <f>IFERROR(__xludf.DUMMYFUNCTION("""COMPUTED_VALUE"""),52.0)</f>
        <v>52</v>
      </c>
      <c r="I195" s="3">
        <f>IFERROR(__xludf.DUMMYFUNCTION("""COMPUTED_VALUE"""),67.0)</f>
        <v>67</v>
      </c>
    </row>
    <row r="196">
      <c r="A196" s="1" t="s">
        <v>1253</v>
      </c>
      <c r="B196" s="2">
        <v>189.0</v>
      </c>
      <c r="C196" s="3">
        <f t="shared" si="2"/>
        <v>37</v>
      </c>
      <c r="D196" s="3">
        <f t="shared" si="3"/>
        <v>4</v>
      </c>
      <c r="E196" s="3">
        <f>IFERROR(__xludf.DUMMYFUNCTION("SPLIT(A196,"" "")"),72.0)</f>
        <v>72</v>
      </c>
      <c r="F196" s="3">
        <f>IFERROR(__xludf.DUMMYFUNCTION("""COMPUTED_VALUE"""),54.0)</f>
        <v>54</v>
      </c>
      <c r="G196" s="3">
        <f>IFERROR(__xludf.DUMMYFUNCTION("""COMPUTED_VALUE"""),58.0)</f>
        <v>58</v>
      </c>
      <c r="H196" s="3">
        <f>IFERROR(__xludf.DUMMYFUNCTION("""COMPUTED_VALUE"""),74.0)</f>
        <v>74</v>
      </c>
      <c r="I196" s="3">
        <f>IFERROR(__xludf.DUMMYFUNCTION("""COMPUTED_VALUE"""),76.0)</f>
        <v>76</v>
      </c>
    </row>
    <row r="197">
      <c r="A197" s="1" t="s">
        <v>1254</v>
      </c>
      <c r="B197" s="2">
        <v>190.0</v>
      </c>
      <c r="C197" s="3">
        <f t="shared" si="2"/>
        <v>38</v>
      </c>
      <c r="D197" s="3">
        <f t="shared" si="3"/>
        <v>0</v>
      </c>
      <c r="E197" s="3">
        <f>IFERROR(__xludf.DUMMYFUNCTION("SPLIT(A197,"" "")"),90.0)</f>
        <v>90</v>
      </c>
      <c r="F197" s="3">
        <f>IFERROR(__xludf.DUMMYFUNCTION("""COMPUTED_VALUE"""),24.0)</f>
        <v>24</v>
      </c>
      <c r="G197" s="3">
        <f>IFERROR(__xludf.DUMMYFUNCTION("""COMPUTED_VALUE"""),86.0)</f>
        <v>86</v>
      </c>
      <c r="H197" s="3">
        <f>IFERROR(__xludf.DUMMYFUNCTION("""COMPUTED_VALUE"""),43.0)</f>
        <v>43</v>
      </c>
      <c r="I197" s="3">
        <f>IFERROR(__xludf.DUMMYFUNCTION("""COMPUTED_VALUE"""),1.0)</f>
        <v>1</v>
      </c>
      <c r="K197" s="12" t="b">
        <f>BINGO(E197:I201,$K$6)</f>
        <v>0</v>
      </c>
      <c r="L197" s="12" t="b">
        <f t="shared" ref="L197:DF197" si="79">OR(K197, BINGO($E197:$I201,$K$6:L$6))</f>
        <v>0</v>
      </c>
      <c r="M197" s="12" t="b">
        <f t="shared" si="79"/>
        <v>0</v>
      </c>
      <c r="N197" s="12" t="b">
        <f t="shared" si="79"/>
        <v>0</v>
      </c>
      <c r="O197" s="12" t="b">
        <f t="shared" si="79"/>
        <v>0</v>
      </c>
      <c r="P197" s="12" t="b">
        <f t="shared" si="79"/>
        <v>0</v>
      </c>
      <c r="Q197" s="12" t="b">
        <f t="shared" si="79"/>
        <v>0</v>
      </c>
      <c r="R197" s="12" t="b">
        <f t="shared" si="79"/>
        <v>0</v>
      </c>
      <c r="S197" s="12" t="b">
        <f t="shared" si="79"/>
        <v>0</v>
      </c>
      <c r="T197" s="12" t="b">
        <f t="shared" si="79"/>
        <v>0</v>
      </c>
      <c r="U197" s="12" t="b">
        <f t="shared" si="79"/>
        <v>0</v>
      </c>
      <c r="V197" s="12" t="b">
        <f t="shared" si="79"/>
        <v>0</v>
      </c>
      <c r="W197" s="12" t="b">
        <f t="shared" si="79"/>
        <v>0</v>
      </c>
      <c r="X197" s="12" t="b">
        <f t="shared" si="79"/>
        <v>0</v>
      </c>
      <c r="Y197" s="12" t="b">
        <f t="shared" si="79"/>
        <v>0</v>
      </c>
      <c r="Z197" s="12" t="b">
        <f t="shared" si="79"/>
        <v>0</v>
      </c>
      <c r="AA197" s="12" t="b">
        <f t="shared" si="79"/>
        <v>0</v>
      </c>
      <c r="AB197" s="12" t="b">
        <f t="shared" si="79"/>
        <v>0</v>
      </c>
      <c r="AC197" s="12" t="b">
        <f t="shared" si="79"/>
        <v>0</v>
      </c>
      <c r="AD197" s="12" t="b">
        <f t="shared" si="79"/>
        <v>0</v>
      </c>
      <c r="AE197" s="12" t="b">
        <f t="shared" si="79"/>
        <v>0</v>
      </c>
      <c r="AF197" s="12" t="b">
        <f t="shared" si="79"/>
        <v>0</v>
      </c>
      <c r="AG197" s="12" t="b">
        <f t="shared" si="79"/>
        <v>0</v>
      </c>
      <c r="AH197" s="12" t="b">
        <f t="shared" si="79"/>
        <v>0</v>
      </c>
      <c r="AI197" s="12" t="b">
        <f t="shared" si="79"/>
        <v>0</v>
      </c>
      <c r="AJ197" s="12" t="b">
        <f t="shared" si="79"/>
        <v>0</v>
      </c>
      <c r="AK197" s="12" t="b">
        <f t="shared" si="79"/>
        <v>0</v>
      </c>
      <c r="AL197" s="12" t="b">
        <f t="shared" si="79"/>
        <v>0</v>
      </c>
      <c r="AM197" s="12" t="b">
        <f t="shared" si="79"/>
        <v>0</v>
      </c>
      <c r="AN197" s="12" t="b">
        <f t="shared" si="79"/>
        <v>0</v>
      </c>
      <c r="AO197" s="12" t="b">
        <f t="shared" si="79"/>
        <v>0</v>
      </c>
      <c r="AP197" s="12" t="b">
        <f t="shared" si="79"/>
        <v>0</v>
      </c>
      <c r="AQ197" s="12" t="b">
        <f t="shared" si="79"/>
        <v>0</v>
      </c>
      <c r="AR197" s="12" t="b">
        <f t="shared" si="79"/>
        <v>0</v>
      </c>
      <c r="AS197" s="12" t="b">
        <f t="shared" si="79"/>
        <v>0</v>
      </c>
      <c r="AT197" s="12" t="b">
        <f t="shared" si="79"/>
        <v>0</v>
      </c>
      <c r="AU197" s="12" t="b">
        <f t="shared" si="79"/>
        <v>0</v>
      </c>
      <c r="AV197" s="12" t="b">
        <f t="shared" si="79"/>
        <v>0</v>
      </c>
      <c r="AW197" s="12" t="b">
        <f t="shared" si="79"/>
        <v>0</v>
      </c>
      <c r="AX197" s="12" t="b">
        <f t="shared" si="79"/>
        <v>0</v>
      </c>
      <c r="AY197" s="12" t="b">
        <f t="shared" si="79"/>
        <v>0</v>
      </c>
      <c r="AZ197" s="12" t="b">
        <f t="shared" si="79"/>
        <v>0</v>
      </c>
      <c r="BA197" s="12" t="b">
        <f t="shared" si="79"/>
        <v>0</v>
      </c>
      <c r="BB197" s="12" t="b">
        <f t="shared" si="79"/>
        <v>0</v>
      </c>
      <c r="BC197" s="12" t="b">
        <f t="shared" si="79"/>
        <v>0</v>
      </c>
      <c r="BD197" s="12" t="b">
        <f t="shared" si="79"/>
        <v>0</v>
      </c>
      <c r="BE197" s="12" t="b">
        <f t="shared" si="79"/>
        <v>0</v>
      </c>
      <c r="BF197" s="12" t="b">
        <f t="shared" si="79"/>
        <v>0</v>
      </c>
      <c r="BG197" s="12" t="b">
        <f t="shared" si="79"/>
        <v>0</v>
      </c>
      <c r="BH197" s="12" t="b">
        <f t="shared" si="79"/>
        <v>0</v>
      </c>
      <c r="BI197" s="12" t="b">
        <f t="shared" si="79"/>
        <v>0</v>
      </c>
      <c r="BJ197" s="12" t="b">
        <f t="shared" si="79"/>
        <v>1</v>
      </c>
      <c r="BK197" s="12" t="b">
        <f t="shared" si="79"/>
        <v>1</v>
      </c>
      <c r="BL197" s="12" t="b">
        <f t="shared" si="79"/>
        <v>1</v>
      </c>
      <c r="BM197" s="12" t="b">
        <f t="shared" si="79"/>
        <v>1</v>
      </c>
      <c r="BN197" s="12" t="b">
        <f t="shared" si="79"/>
        <v>1</v>
      </c>
      <c r="BO197" s="12" t="b">
        <f t="shared" si="79"/>
        <v>1</v>
      </c>
      <c r="BP197" s="12" t="b">
        <f t="shared" si="79"/>
        <v>1</v>
      </c>
      <c r="BQ197" s="12" t="b">
        <f t="shared" si="79"/>
        <v>1</v>
      </c>
      <c r="BR197" s="12" t="b">
        <f t="shared" si="79"/>
        <v>1</v>
      </c>
      <c r="BS197" s="12" t="b">
        <f t="shared" si="79"/>
        <v>1</v>
      </c>
      <c r="BT197" s="12" t="b">
        <f t="shared" si="79"/>
        <v>1</v>
      </c>
      <c r="BU197" s="12" t="b">
        <f t="shared" si="79"/>
        <v>1</v>
      </c>
      <c r="BV197" s="12" t="b">
        <f t="shared" si="79"/>
        <v>1</v>
      </c>
      <c r="BW197" s="12" t="b">
        <f t="shared" si="79"/>
        <v>1</v>
      </c>
      <c r="BX197" s="12" t="b">
        <f t="shared" si="79"/>
        <v>1</v>
      </c>
      <c r="BY197" s="12" t="b">
        <f t="shared" si="79"/>
        <v>1</v>
      </c>
      <c r="BZ197" s="12" t="b">
        <f t="shared" si="79"/>
        <v>1</v>
      </c>
      <c r="CA197" s="12" t="b">
        <f t="shared" si="79"/>
        <v>1</v>
      </c>
      <c r="CB197" s="12" t="b">
        <f t="shared" si="79"/>
        <v>1</v>
      </c>
      <c r="CC197" s="12" t="b">
        <f t="shared" si="79"/>
        <v>1</v>
      </c>
      <c r="CD197" s="12" t="b">
        <f t="shared" si="79"/>
        <v>1</v>
      </c>
      <c r="CE197" s="12" t="b">
        <f t="shared" si="79"/>
        <v>1</v>
      </c>
      <c r="CF197" s="12" t="b">
        <f t="shared" si="79"/>
        <v>1</v>
      </c>
      <c r="CG197" s="12" t="b">
        <f t="shared" si="79"/>
        <v>1</v>
      </c>
      <c r="CH197" s="12" t="b">
        <f t="shared" si="79"/>
        <v>1</v>
      </c>
      <c r="CI197" s="12" t="b">
        <f t="shared" si="79"/>
        <v>1</v>
      </c>
      <c r="CJ197" s="12" t="b">
        <f t="shared" si="79"/>
        <v>1</v>
      </c>
      <c r="CK197" s="12" t="b">
        <f t="shared" si="79"/>
        <v>1</v>
      </c>
      <c r="CL197" s="12" t="b">
        <f t="shared" si="79"/>
        <v>1</v>
      </c>
      <c r="CM197" s="12" t="b">
        <f t="shared" si="79"/>
        <v>1</v>
      </c>
      <c r="CN197" s="12" t="b">
        <f t="shared" si="79"/>
        <v>1</v>
      </c>
      <c r="CO197" s="12" t="b">
        <f t="shared" si="79"/>
        <v>1</v>
      </c>
      <c r="CP197" s="12" t="b">
        <f t="shared" si="79"/>
        <v>1</v>
      </c>
      <c r="CQ197" s="12" t="b">
        <f t="shared" si="79"/>
        <v>1</v>
      </c>
      <c r="CR197" s="12" t="b">
        <f t="shared" si="79"/>
        <v>1</v>
      </c>
      <c r="CS197" s="12" t="b">
        <f t="shared" si="79"/>
        <v>1</v>
      </c>
      <c r="CT197" s="12" t="b">
        <f t="shared" si="79"/>
        <v>1</v>
      </c>
      <c r="CU197" s="12" t="b">
        <f t="shared" si="79"/>
        <v>1</v>
      </c>
      <c r="CV197" s="12" t="b">
        <f t="shared" si="79"/>
        <v>1</v>
      </c>
      <c r="CW197" s="12" t="b">
        <f t="shared" si="79"/>
        <v>1</v>
      </c>
      <c r="CX197" s="12" t="b">
        <f t="shared" si="79"/>
        <v>1</v>
      </c>
      <c r="CY197" s="12" t="b">
        <f t="shared" si="79"/>
        <v>1</v>
      </c>
      <c r="CZ197" s="12" t="b">
        <f t="shared" si="79"/>
        <v>1</v>
      </c>
      <c r="DA197" s="12" t="b">
        <f t="shared" si="79"/>
        <v>1</v>
      </c>
      <c r="DB197" s="12" t="b">
        <f t="shared" si="79"/>
        <v>1</v>
      </c>
      <c r="DC197" s="12" t="b">
        <f t="shared" si="79"/>
        <v>1</v>
      </c>
      <c r="DD197" s="12" t="b">
        <f t="shared" si="79"/>
        <v>1</v>
      </c>
      <c r="DE197" s="12" t="b">
        <f t="shared" si="79"/>
        <v>1</v>
      </c>
      <c r="DF197" s="12" t="b">
        <f t="shared" si="79"/>
        <v>1</v>
      </c>
    </row>
    <row r="198">
      <c r="A198" s="1" t="s">
        <v>1255</v>
      </c>
      <c r="B198" s="2">
        <v>191.0</v>
      </c>
      <c r="C198" s="3">
        <f t="shared" si="2"/>
        <v>38</v>
      </c>
      <c r="D198" s="3">
        <f t="shared" si="3"/>
        <v>1</v>
      </c>
      <c r="E198" s="3">
        <f>IFERROR(__xludf.DUMMYFUNCTION("SPLIT(A198,"" "")"),18.0)</f>
        <v>18</v>
      </c>
      <c r="F198" s="3">
        <f>IFERROR(__xludf.DUMMYFUNCTION("""COMPUTED_VALUE"""),70.0)</f>
        <v>70</v>
      </c>
      <c r="G198" s="3">
        <f>IFERROR(__xludf.DUMMYFUNCTION("""COMPUTED_VALUE"""),89.0)</f>
        <v>89</v>
      </c>
      <c r="H198" s="3">
        <f>IFERROR(__xludf.DUMMYFUNCTION("""COMPUTED_VALUE"""),20.0)</f>
        <v>20</v>
      </c>
      <c r="I198" s="3">
        <f>IFERROR(__xludf.DUMMYFUNCTION("""COMPUTED_VALUE"""),9.0)</f>
        <v>9</v>
      </c>
      <c r="K198" s="3" t="str">
        <f>IF(K197,SUMOFUNMARKED(E197:I201,$K$6)*LASTCALLED($K$6),)</f>
        <v/>
      </c>
      <c r="L198" s="3" t="str">
        <f t="shared" ref="L198:DF198" si="80">IF(AND(L197,NOT(K197)),SUMOFUNMARKED($E197:$I201,$K$6:L$6)*LASTCALLED($K$6:L$6),)</f>
        <v/>
      </c>
      <c r="M198" s="3" t="str">
        <f t="shared" si="80"/>
        <v/>
      </c>
      <c r="N198" s="3" t="str">
        <f t="shared" si="80"/>
        <v/>
      </c>
      <c r="O198" s="3" t="str">
        <f t="shared" si="80"/>
        <v/>
      </c>
      <c r="P198" s="3" t="str">
        <f t="shared" si="80"/>
        <v/>
      </c>
      <c r="Q198" s="3" t="str">
        <f t="shared" si="80"/>
        <v/>
      </c>
      <c r="R198" s="3" t="str">
        <f t="shared" si="80"/>
        <v/>
      </c>
      <c r="S198" s="3" t="str">
        <f t="shared" si="80"/>
        <v/>
      </c>
      <c r="T198" s="3" t="str">
        <f t="shared" si="80"/>
        <v/>
      </c>
      <c r="U198" s="3" t="str">
        <f t="shared" si="80"/>
        <v/>
      </c>
      <c r="V198" s="3" t="str">
        <f t="shared" si="80"/>
        <v/>
      </c>
      <c r="W198" s="3" t="str">
        <f t="shared" si="80"/>
        <v/>
      </c>
      <c r="X198" s="3" t="str">
        <f t="shared" si="80"/>
        <v/>
      </c>
      <c r="Y198" s="3" t="str">
        <f t="shared" si="80"/>
        <v/>
      </c>
      <c r="Z198" s="3" t="str">
        <f t="shared" si="80"/>
        <v/>
      </c>
      <c r="AA198" s="3" t="str">
        <f t="shared" si="80"/>
        <v/>
      </c>
      <c r="AB198" s="3" t="str">
        <f t="shared" si="80"/>
        <v/>
      </c>
      <c r="AC198" s="3" t="str">
        <f t="shared" si="80"/>
        <v/>
      </c>
      <c r="AD198" s="3" t="str">
        <f t="shared" si="80"/>
        <v/>
      </c>
      <c r="AE198" s="3" t="str">
        <f t="shared" si="80"/>
        <v/>
      </c>
      <c r="AF198" s="3" t="str">
        <f t="shared" si="80"/>
        <v/>
      </c>
      <c r="AG198" s="3" t="str">
        <f t="shared" si="80"/>
        <v/>
      </c>
      <c r="AH198" s="3" t="str">
        <f t="shared" si="80"/>
        <v/>
      </c>
      <c r="AI198" s="3" t="str">
        <f t="shared" si="80"/>
        <v/>
      </c>
      <c r="AJ198" s="3" t="str">
        <f t="shared" si="80"/>
        <v/>
      </c>
      <c r="AK198" s="3" t="str">
        <f t="shared" si="80"/>
        <v/>
      </c>
      <c r="AL198" s="3" t="str">
        <f t="shared" si="80"/>
        <v/>
      </c>
      <c r="AM198" s="3" t="str">
        <f t="shared" si="80"/>
        <v/>
      </c>
      <c r="AN198" s="3" t="str">
        <f t="shared" si="80"/>
        <v/>
      </c>
      <c r="AO198" s="3" t="str">
        <f t="shared" si="80"/>
        <v/>
      </c>
      <c r="AP198" s="3" t="str">
        <f t="shared" si="80"/>
        <v/>
      </c>
      <c r="AQ198" s="3" t="str">
        <f t="shared" si="80"/>
        <v/>
      </c>
      <c r="AR198" s="3" t="str">
        <f t="shared" si="80"/>
        <v/>
      </c>
      <c r="AS198" s="3" t="str">
        <f t="shared" si="80"/>
        <v/>
      </c>
      <c r="AT198" s="3" t="str">
        <f t="shared" si="80"/>
        <v/>
      </c>
      <c r="AU198" s="3" t="str">
        <f t="shared" si="80"/>
        <v/>
      </c>
      <c r="AV198" s="3" t="str">
        <f t="shared" si="80"/>
        <v/>
      </c>
      <c r="AW198" s="3" t="str">
        <f t="shared" si="80"/>
        <v/>
      </c>
      <c r="AX198" s="3" t="str">
        <f t="shared" si="80"/>
        <v/>
      </c>
      <c r="AY198" s="3" t="str">
        <f t="shared" si="80"/>
        <v/>
      </c>
      <c r="AZ198" s="3" t="str">
        <f t="shared" si="80"/>
        <v/>
      </c>
      <c r="BA198" s="3" t="str">
        <f t="shared" si="80"/>
        <v/>
      </c>
      <c r="BB198" s="3" t="str">
        <f t="shared" si="80"/>
        <v/>
      </c>
      <c r="BC198" s="3" t="str">
        <f t="shared" si="80"/>
        <v/>
      </c>
      <c r="BD198" s="3" t="str">
        <f t="shared" si="80"/>
        <v/>
      </c>
      <c r="BE198" s="3" t="str">
        <f t="shared" si="80"/>
        <v/>
      </c>
      <c r="BF198" s="3" t="str">
        <f t="shared" si="80"/>
        <v/>
      </c>
      <c r="BG198" s="3" t="str">
        <f t="shared" si="80"/>
        <v/>
      </c>
      <c r="BH198" s="3" t="str">
        <f t="shared" si="80"/>
        <v/>
      </c>
      <c r="BI198" s="3" t="str">
        <f t="shared" si="80"/>
        <v/>
      </c>
      <c r="BJ198" s="3">
        <f t="shared" si="80"/>
        <v>31641</v>
      </c>
      <c r="BK198" s="3" t="str">
        <f t="shared" si="80"/>
        <v/>
      </c>
      <c r="BL198" s="3" t="str">
        <f t="shared" si="80"/>
        <v/>
      </c>
      <c r="BM198" s="3" t="str">
        <f t="shared" si="80"/>
        <v/>
      </c>
      <c r="BN198" s="3" t="str">
        <f t="shared" si="80"/>
        <v/>
      </c>
      <c r="BO198" s="3" t="str">
        <f t="shared" si="80"/>
        <v/>
      </c>
      <c r="BP198" s="3" t="str">
        <f t="shared" si="80"/>
        <v/>
      </c>
      <c r="BQ198" s="3" t="str">
        <f t="shared" si="80"/>
        <v/>
      </c>
      <c r="BR198" s="3" t="str">
        <f t="shared" si="80"/>
        <v/>
      </c>
      <c r="BS198" s="3" t="str">
        <f t="shared" si="80"/>
        <v/>
      </c>
      <c r="BT198" s="3" t="str">
        <f t="shared" si="80"/>
        <v/>
      </c>
      <c r="BU198" s="3" t="str">
        <f t="shared" si="80"/>
        <v/>
      </c>
      <c r="BV198" s="3" t="str">
        <f t="shared" si="80"/>
        <v/>
      </c>
      <c r="BW198" s="3" t="str">
        <f t="shared" si="80"/>
        <v/>
      </c>
      <c r="BX198" s="3" t="str">
        <f t="shared" si="80"/>
        <v/>
      </c>
      <c r="BY198" s="3" t="str">
        <f t="shared" si="80"/>
        <v/>
      </c>
      <c r="BZ198" s="3" t="str">
        <f t="shared" si="80"/>
        <v/>
      </c>
      <c r="CA198" s="3" t="str">
        <f t="shared" si="80"/>
        <v/>
      </c>
      <c r="CB198" s="3" t="str">
        <f t="shared" si="80"/>
        <v/>
      </c>
      <c r="CC198" s="3" t="str">
        <f t="shared" si="80"/>
        <v/>
      </c>
      <c r="CD198" s="3" t="str">
        <f t="shared" si="80"/>
        <v/>
      </c>
      <c r="CE198" s="3" t="str">
        <f t="shared" si="80"/>
        <v/>
      </c>
      <c r="CF198" s="3" t="str">
        <f t="shared" si="80"/>
        <v/>
      </c>
      <c r="CG198" s="3" t="str">
        <f t="shared" si="80"/>
        <v/>
      </c>
      <c r="CH198" s="3" t="str">
        <f t="shared" si="80"/>
        <v/>
      </c>
      <c r="CI198" s="3" t="str">
        <f t="shared" si="80"/>
        <v/>
      </c>
      <c r="CJ198" s="3" t="str">
        <f t="shared" si="80"/>
        <v/>
      </c>
      <c r="CK198" s="3" t="str">
        <f t="shared" si="80"/>
        <v/>
      </c>
      <c r="CL198" s="3" t="str">
        <f t="shared" si="80"/>
        <v/>
      </c>
      <c r="CM198" s="3" t="str">
        <f t="shared" si="80"/>
        <v/>
      </c>
      <c r="CN198" s="3" t="str">
        <f t="shared" si="80"/>
        <v/>
      </c>
      <c r="CO198" s="3" t="str">
        <f t="shared" si="80"/>
        <v/>
      </c>
      <c r="CP198" s="3" t="str">
        <f t="shared" si="80"/>
        <v/>
      </c>
      <c r="CQ198" s="3" t="str">
        <f t="shared" si="80"/>
        <v/>
      </c>
      <c r="CR198" s="3" t="str">
        <f t="shared" si="80"/>
        <v/>
      </c>
      <c r="CS198" s="3" t="str">
        <f t="shared" si="80"/>
        <v/>
      </c>
      <c r="CT198" s="3" t="str">
        <f t="shared" si="80"/>
        <v/>
      </c>
      <c r="CU198" s="3" t="str">
        <f t="shared" si="80"/>
        <v/>
      </c>
      <c r="CV198" s="3" t="str">
        <f t="shared" si="80"/>
        <v/>
      </c>
      <c r="CW198" s="3" t="str">
        <f t="shared" si="80"/>
        <v/>
      </c>
      <c r="CX198" s="3" t="str">
        <f t="shared" si="80"/>
        <v/>
      </c>
      <c r="CY198" s="3" t="str">
        <f t="shared" si="80"/>
        <v/>
      </c>
      <c r="CZ198" s="3" t="str">
        <f t="shared" si="80"/>
        <v/>
      </c>
      <c r="DA198" s="3" t="str">
        <f t="shared" si="80"/>
        <v/>
      </c>
      <c r="DB198" s="3" t="str">
        <f t="shared" si="80"/>
        <v/>
      </c>
      <c r="DC198" s="3" t="str">
        <f t="shared" si="80"/>
        <v/>
      </c>
      <c r="DD198" s="3" t="str">
        <f t="shared" si="80"/>
        <v/>
      </c>
      <c r="DE198" s="3" t="str">
        <f t="shared" si="80"/>
        <v/>
      </c>
      <c r="DF198" s="3" t="str">
        <f t="shared" si="80"/>
        <v/>
      </c>
    </row>
    <row r="199">
      <c r="A199" s="1" t="s">
        <v>1256</v>
      </c>
      <c r="B199" s="2">
        <v>192.0</v>
      </c>
      <c r="C199" s="3">
        <f t="shared" si="2"/>
        <v>38</v>
      </c>
      <c r="D199" s="3">
        <f t="shared" si="3"/>
        <v>2</v>
      </c>
      <c r="E199" s="3">
        <f>IFERROR(__xludf.DUMMYFUNCTION("SPLIT(A199,"" "")"),44.0)</f>
        <v>44</v>
      </c>
      <c r="F199" s="3">
        <f>IFERROR(__xludf.DUMMYFUNCTION("""COMPUTED_VALUE"""),4.0)</f>
        <v>4</v>
      </c>
      <c r="G199" s="3">
        <f>IFERROR(__xludf.DUMMYFUNCTION("""COMPUTED_VALUE"""),52.0)</f>
        <v>52</v>
      </c>
      <c r="H199" s="3">
        <f>IFERROR(__xludf.DUMMYFUNCTION("""COMPUTED_VALUE"""),65.0)</f>
        <v>65</v>
      </c>
      <c r="I199" s="3">
        <f>IFERROR(__xludf.DUMMYFUNCTION("""COMPUTED_VALUE"""),66.0)</f>
        <v>66</v>
      </c>
      <c r="K199" s="13"/>
    </row>
    <row r="200">
      <c r="A200" s="1" t="s">
        <v>1257</v>
      </c>
      <c r="B200" s="2">
        <v>193.0</v>
      </c>
      <c r="C200" s="3">
        <f t="shared" si="2"/>
        <v>38</v>
      </c>
      <c r="D200" s="3">
        <f t="shared" si="3"/>
        <v>3</v>
      </c>
      <c r="E200" s="3">
        <f>IFERROR(__xludf.DUMMYFUNCTION("SPLIT(A200,"" "")"),56.0)</f>
        <v>56</v>
      </c>
      <c r="F200" s="3">
        <f>IFERROR(__xludf.DUMMYFUNCTION("""COMPUTED_VALUE"""),17.0)</f>
        <v>17</v>
      </c>
      <c r="G200" s="3">
        <f>IFERROR(__xludf.DUMMYFUNCTION("""COMPUTED_VALUE"""),96.0)</f>
        <v>96</v>
      </c>
      <c r="H200" s="3">
        <f>IFERROR(__xludf.DUMMYFUNCTION("""COMPUTED_VALUE"""),78.0)</f>
        <v>78</v>
      </c>
      <c r="I200" s="3">
        <f>IFERROR(__xludf.DUMMYFUNCTION("""COMPUTED_VALUE"""),67.0)</f>
        <v>67</v>
      </c>
    </row>
    <row r="201">
      <c r="A201" s="1" t="s">
        <v>1258</v>
      </c>
      <c r="B201" s="2">
        <v>194.0</v>
      </c>
      <c r="C201" s="3">
        <f t="shared" si="2"/>
        <v>38</v>
      </c>
      <c r="D201" s="3">
        <f t="shared" si="3"/>
        <v>4</v>
      </c>
      <c r="E201" s="3">
        <f>IFERROR(__xludf.DUMMYFUNCTION("SPLIT(A201,"" "")"),53.0)</f>
        <v>53</v>
      </c>
      <c r="F201" s="3">
        <f>IFERROR(__xludf.DUMMYFUNCTION("""COMPUTED_VALUE"""),80.0)</f>
        <v>80</v>
      </c>
      <c r="G201" s="3">
        <f>IFERROR(__xludf.DUMMYFUNCTION("""COMPUTED_VALUE"""),32.0)</f>
        <v>32</v>
      </c>
      <c r="H201" s="3">
        <f>IFERROR(__xludf.DUMMYFUNCTION("""COMPUTED_VALUE"""),42.0)</f>
        <v>42</v>
      </c>
      <c r="I201" s="3">
        <f>IFERROR(__xludf.DUMMYFUNCTION("""COMPUTED_VALUE"""),63.0)</f>
        <v>63</v>
      </c>
    </row>
    <row r="202">
      <c r="A202" s="1" t="s">
        <v>1259</v>
      </c>
      <c r="B202" s="2">
        <v>195.0</v>
      </c>
      <c r="C202" s="3">
        <f t="shared" si="2"/>
        <v>39</v>
      </c>
      <c r="D202" s="3">
        <f t="shared" si="3"/>
        <v>0</v>
      </c>
      <c r="E202" s="3">
        <f>IFERROR(__xludf.DUMMYFUNCTION("SPLIT(A202,"" "")"),35.0)</f>
        <v>35</v>
      </c>
      <c r="F202" s="3">
        <f>IFERROR(__xludf.DUMMYFUNCTION("""COMPUTED_VALUE"""),50.0)</f>
        <v>50</v>
      </c>
      <c r="G202" s="3">
        <f>IFERROR(__xludf.DUMMYFUNCTION("""COMPUTED_VALUE"""),95.0)</f>
        <v>95</v>
      </c>
      <c r="H202" s="3">
        <f>IFERROR(__xludf.DUMMYFUNCTION("""COMPUTED_VALUE"""),53.0)</f>
        <v>53</v>
      </c>
      <c r="I202" s="3">
        <f>IFERROR(__xludf.DUMMYFUNCTION("""COMPUTED_VALUE"""),16.0)</f>
        <v>16</v>
      </c>
      <c r="K202" s="12" t="b">
        <f>BINGO(E202:I206,$K$6)</f>
        <v>0</v>
      </c>
      <c r="L202" s="12" t="b">
        <f t="shared" ref="L202:DF202" si="81">OR(K202, BINGO($E202:$I206,$K$6:L$6))</f>
        <v>0</v>
      </c>
      <c r="M202" s="12" t="b">
        <f t="shared" si="81"/>
        <v>0</v>
      </c>
      <c r="N202" s="12" t="b">
        <f t="shared" si="81"/>
        <v>0</v>
      </c>
      <c r="O202" s="12" t="b">
        <f t="shared" si="81"/>
        <v>0</v>
      </c>
      <c r="P202" s="12" t="b">
        <f t="shared" si="81"/>
        <v>0</v>
      </c>
      <c r="Q202" s="12" t="b">
        <f t="shared" si="81"/>
        <v>0</v>
      </c>
      <c r="R202" s="12" t="b">
        <f t="shared" si="81"/>
        <v>0</v>
      </c>
      <c r="S202" s="12" t="b">
        <f t="shared" si="81"/>
        <v>0</v>
      </c>
      <c r="T202" s="12" t="b">
        <f t="shared" si="81"/>
        <v>0</v>
      </c>
      <c r="U202" s="12" t="b">
        <f t="shared" si="81"/>
        <v>0</v>
      </c>
      <c r="V202" s="12" t="b">
        <f t="shared" si="81"/>
        <v>0</v>
      </c>
      <c r="W202" s="12" t="b">
        <f t="shared" si="81"/>
        <v>0</v>
      </c>
      <c r="X202" s="12" t="b">
        <f t="shared" si="81"/>
        <v>0</v>
      </c>
      <c r="Y202" s="12" t="b">
        <f t="shared" si="81"/>
        <v>0</v>
      </c>
      <c r="Z202" s="12" t="b">
        <f t="shared" si="81"/>
        <v>0</v>
      </c>
      <c r="AA202" s="12" t="b">
        <f t="shared" si="81"/>
        <v>0</v>
      </c>
      <c r="AB202" s="12" t="b">
        <f t="shared" si="81"/>
        <v>0</v>
      </c>
      <c r="AC202" s="12" t="b">
        <f t="shared" si="81"/>
        <v>0</v>
      </c>
      <c r="AD202" s="12" t="b">
        <f t="shared" si="81"/>
        <v>0</v>
      </c>
      <c r="AE202" s="12" t="b">
        <f t="shared" si="81"/>
        <v>0</v>
      </c>
      <c r="AF202" s="12" t="b">
        <f t="shared" si="81"/>
        <v>0</v>
      </c>
      <c r="AG202" s="12" t="b">
        <f t="shared" si="81"/>
        <v>0</v>
      </c>
      <c r="AH202" s="12" t="b">
        <f t="shared" si="81"/>
        <v>0</v>
      </c>
      <c r="AI202" s="12" t="b">
        <f t="shared" si="81"/>
        <v>0</v>
      </c>
      <c r="AJ202" s="12" t="b">
        <f t="shared" si="81"/>
        <v>0</v>
      </c>
      <c r="AK202" s="12" t="b">
        <f t="shared" si="81"/>
        <v>0</v>
      </c>
      <c r="AL202" s="12" t="b">
        <f t="shared" si="81"/>
        <v>0</v>
      </c>
      <c r="AM202" s="12" t="b">
        <f t="shared" si="81"/>
        <v>0</v>
      </c>
      <c r="AN202" s="12" t="b">
        <f t="shared" si="81"/>
        <v>0</v>
      </c>
      <c r="AO202" s="12" t="b">
        <f t="shared" si="81"/>
        <v>0</v>
      </c>
      <c r="AP202" s="12" t="b">
        <f t="shared" si="81"/>
        <v>0</v>
      </c>
      <c r="AQ202" s="12" t="b">
        <f t="shared" si="81"/>
        <v>0</v>
      </c>
      <c r="AR202" s="12" t="b">
        <f t="shared" si="81"/>
        <v>0</v>
      </c>
      <c r="AS202" s="12" t="b">
        <f t="shared" si="81"/>
        <v>0</v>
      </c>
      <c r="AT202" s="12" t="b">
        <f t="shared" si="81"/>
        <v>0</v>
      </c>
      <c r="AU202" s="12" t="b">
        <f t="shared" si="81"/>
        <v>0</v>
      </c>
      <c r="AV202" s="12" t="b">
        <f t="shared" si="81"/>
        <v>0</v>
      </c>
      <c r="AW202" s="12" t="b">
        <f t="shared" si="81"/>
        <v>0</v>
      </c>
      <c r="AX202" s="12" t="b">
        <f t="shared" si="81"/>
        <v>0</v>
      </c>
      <c r="AY202" s="12" t="b">
        <f t="shared" si="81"/>
        <v>0</v>
      </c>
      <c r="AZ202" s="12" t="b">
        <f t="shared" si="81"/>
        <v>0</v>
      </c>
      <c r="BA202" s="12" t="b">
        <f t="shared" si="81"/>
        <v>0</v>
      </c>
      <c r="BB202" s="12" t="b">
        <f t="shared" si="81"/>
        <v>0</v>
      </c>
      <c r="BC202" s="12" t="b">
        <f t="shared" si="81"/>
        <v>0</v>
      </c>
      <c r="BD202" s="12" t="b">
        <f t="shared" si="81"/>
        <v>0</v>
      </c>
      <c r="BE202" s="12" t="b">
        <f t="shared" si="81"/>
        <v>0</v>
      </c>
      <c r="BF202" s="12" t="b">
        <f t="shared" si="81"/>
        <v>0</v>
      </c>
      <c r="BG202" s="12" t="b">
        <f t="shared" si="81"/>
        <v>0</v>
      </c>
      <c r="BH202" s="12" t="b">
        <f t="shared" si="81"/>
        <v>0</v>
      </c>
      <c r="BI202" s="12" t="b">
        <f t="shared" si="81"/>
        <v>0</v>
      </c>
      <c r="BJ202" s="12" t="b">
        <f t="shared" si="81"/>
        <v>0</v>
      </c>
      <c r="BK202" s="12" t="b">
        <f t="shared" si="81"/>
        <v>0</v>
      </c>
      <c r="BL202" s="12" t="b">
        <f t="shared" si="81"/>
        <v>0</v>
      </c>
      <c r="BM202" s="12" t="b">
        <f t="shared" si="81"/>
        <v>0</v>
      </c>
      <c r="BN202" s="12" t="b">
        <f t="shared" si="81"/>
        <v>0</v>
      </c>
      <c r="BO202" s="12" t="b">
        <f t="shared" si="81"/>
        <v>0</v>
      </c>
      <c r="BP202" s="12" t="b">
        <f t="shared" si="81"/>
        <v>0</v>
      </c>
      <c r="BQ202" s="12" t="b">
        <f t="shared" si="81"/>
        <v>0</v>
      </c>
      <c r="BR202" s="12" t="b">
        <f t="shared" si="81"/>
        <v>0</v>
      </c>
      <c r="BS202" s="12" t="b">
        <f t="shared" si="81"/>
        <v>0</v>
      </c>
      <c r="BT202" s="12" t="b">
        <f t="shared" si="81"/>
        <v>0</v>
      </c>
      <c r="BU202" s="12" t="b">
        <f t="shared" si="81"/>
        <v>0</v>
      </c>
      <c r="BV202" s="12" t="b">
        <f t="shared" si="81"/>
        <v>0</v>
      </c>
      <c r="BW202" s="12" t="b">
        <f t="shared" si="81"/>
        <v>0</v>
      </c>
      <c r="BX202" s="12" t="b">
        <f t="shared" si="81"/>
        <v>0</v>
      </c>
      <c r="BY202" s="12" t="b">
        <f t="shared" si="81"/>
        <v>0</v>
      </c>
      <c r="BZ202" s="12" t="b">
        <f t="shared" si="81"/>
        <v>0</v>
      </c>
      <c r="CA202" s="12" t="b">
        <f t="shared" si="81"/>
        <v>0</v>
      </c>
      <c r="CB202" s="12" t="b">
        <f t="shared" si="81"/>
        <v>0</v>
      </c>
      <c r="CC202" s="12" t="b">
        <f t="shared" si="81"/>
        <v>0</v>
      </c>
      <c r="CD202" s="12" t="b">
        <f t="shared" si="81"/>
        <v>0</v>
      </c>
      <c r="CE202" s="12" t="b">
        <f t="shared" si="81"/>
        <v>0</v>
      </c>
      <c r="CF202" s="12" t="b">
        <f t="shared" si="81"/>
        <v>0</v>
      </c>
      <c r="CG202" s="12" t="b">
        <f t="shared" si="81"/>
        <v>0</v>
      </c>
      <c r="CH202" s="12" t="b">
        <f t="shared" si="81"/>
        <v>0</v>
      </c>
      <c r="CI202" s="12" t="b">
        <f t="shared" si="81"/>
        <v>1</v>
      </c>
      <c r="CJ202" s="12" t="b">
        <f t="shared" si="81"/>
        <v>1</v>
      </c>
      <c r="CK202" s="12" t="b">
        <f t="shared" si="81"/>
        <v>1</v>
      </c>
      <c r="CL202" s="12" t="b">
        <f t="shared" si="81"/>
        <v>1</v>
      </c>
      <c r="CM202" s="12" t="b">
        <f t="shared" si="81"/>
        <v>1</v>
      </c>
      <c r="CN202" s="12" t="b">
        <f t="shared" si="81"/>
        <v>1</v>
      </c>
      <c r="CO202" s="12" t="b">
        <f t="shared" si="81"/>
        <v>1</v>
      </c>
      <c r="CP202" s="12" t="b">
        <f t="shared" si="81"/>
        <v>1</v>
      </c>
      <c r="CQ202" s="12" t="b">
        <f t="shared" si="81"/>
        <v>1</v>
      </c>
      <c r="CR202" s="12" t="b">
        <f t="shared" si="81"/>
        <v>1</v>
      </c>
      <c r="CS202" s="12" t="b">
        <f t="shared" si="81"/>
        <v>1</v>
      </c>
      <c r="CT202" s="12" t="b">
        <f t="shared" si="81"/>
        <v>1</v>
      </c>
      <c r="CU202" s="12" t="b">
        <f t="shared" si="81"/>
        <v>1</v>
      </c>
      <c r="CV202" s="12" t="b">
        <f t="shared" si="81"/>
        <v>1</v>
      </c>
      <c r="CW202" s="12" t="b">
        <f t="shared" si="81"/>
        <v>1</v>
      </c>
      <c r="CX202" s="12" t="b">
        <f t="shared" si="81"/>
        <v>1</v>
      </c>
      <c r="CY202" s="12" t="b">
        <f t="shared" si="81"/>
        <v>1</v>
      </c>
      <c r="CZ202" s="12" t="b">
        <f t="shared" si="81"/>
        <v>1</v>
      </c>
      <c r="DA202" s="12" t="b">
        <f t="shared" si="81"/>
        <v>1</v>
      </c>
      <c r="DB202" s="12" t="b">
        <f t="shared" si="81"/>
        <v>1</v>
      </c>
      <c r="DC202" s="12" t="b">
        <f t="shared" si="81"/>
        <v>1</v>
      </c>
      <c r="DD202" s="12" t="b">
        <f t="shared" si="81"/>
        <v>1</v>
      </c>
      <c r="DE202" s="12" t="b">
        <f t="shared" si="81"/>
        <v>1</v>
      </c>
      <c r="DF202" s="12" t="b">
        <f t="shared" si="81"/>
        <v>1</v>
      </c>
    </row>
    <row r="203">
      <c r="A203" s="1" t="s">
        <v>1260</v>
      </c>
      <c r="B203" s="2">
        <v>196.0</v>
      </c>
      <c r="C203" s="3">
        <f t="shared" si="2"/>
        <v>39</v>
      </c>
      <c r="D203" s="3">
        <f t="shared" si="3"/>
        <v>1</v>
      </c>
      <c r="E203" s="3">
        <f>IFERROR(__xludf.DUMMYFUNCTION("SPLIT(A203,"" "")"),75.0)</f>
        <v>75</v>
      </c>
      <c r="F203" s="3">
        <f>IFERROR(__xludf.DUMMYFUNCTION("""COMPUTED_VALUE"""),1.0)</f>
        <v>1</v>
      </c>
      <c r="G203" s="3">
        <f>IFERROR(__xludf.DUMMYFUNCTION("""COMPUTED_VALUE"""),85.0)</f>
        <v>85</v>
      </c>
      <c r="H203" s="3">
        <f>IFERROR(__xludf.DUMMYFUNCTION("""COMPUTED_VALUE"""),31.0)</f>
        <v>31</v>
      </c>
      <c r="I203" s="3">
        <f>IFERROR(__xludf.DUMMYFUNCTION("""COMPUTED_VALUE"""),81.0)</f>
        <v>81</v>
      </c>
      <c r="K203" s="3" t="str">
        <f>IF(K202,SUMOFUNMARKED(E202:I206,$K$6)*LASTCALLED($K$6),)</f>
        <v/>
      </c>
      <c r="L203" s="3" t="str">
        <f t="shared" ref="L203:DF203" si="82">IF(AND(L202,NOT(K202)),SUMOFUNMARKED($E202:$I206,$K$6:L$6)*LASTCALLED($K$6:L$6),)</f>
        <v/>
      </c>
      <c r="M203" s="3" t="str">
        <f t="shared" si="82"/>
        <v/>
      </c>
      <c r="N203" s="3" t="str">
        <f t="shared" si="82"/>
        <v/>
      </c>
      <c r="O203" s="3" t="str">
        <f t="shared" si="82"/>
        <v/>
      </c>
      <c r="P203" s="3" t="str">
        <f t="shared" si="82"/>
        <v/>
      </c>
      <c r="Q203" s="3" t="str">
        <f t="shared" si="82"/>
        <v/>
      </c>
      <c r="R203" s="3" t="str">
        <f t="shared" si="82"/>
        <v/>
      </c>
      <c r="S203" s="3" t="str">
        <f t="shared" si="82"/>
        <v/>
      </c>
      <c r="T203" s="3" t="str">
        <f t="shared" si="82"/>
        <v/>
      </c>
      <c r="U203" s="3" t="str">
        <f t="shared" si="82"/>
        <v/>
      </c>
      <c r="V203" s="3" t="str">
        <f t="shared" si="82"/>
        <v/>
      </c>
      <c r="W203" s="3" t="str">
        <f t="shared" si="82"/>
        <v/>
      </c>
      <c r="X203" s="3" t="str">
        <f t="shared" si="82"/>
        <v/>
      </c>
      <c r="Y203" s="3" t="str">
        <f t="shared" si="82"/>
        <v/>
      </c>
      <c r="Z203" s="3" t="str">
        <f t="shared" si="82"/>
        <v/>
      </c>
      <c r="AA203" s="3" t="str">
        <f t="shared" si="82"/>
        <v/>
      </c>
      <c r="AB203" s="3" t="str">
        <f t="shared" si="82"/>
        <v/>
      </c>
      <c r="AC203" s="3" t="str">
        <f t="shared" si="82"/>
        <v/>
      </c>
      <c r="AD203" s="3" t="str">
        <f t="shared" si="82"/>
        <v/>
      </c>
      <c r="AE203" s="3" t="str">
        <f t="shared" si="82"/>
        <v/>
      </c>
      <c r="AF203" s="3" t="str">
        <f t="shared" si="82"/>
        <v/>
      </c>
      <c r="AG203" s="3" t="str">
        <f t="shared" si="82"/>
        <v/>
      </c>
      <c r="AH203" s="3" t="str">
        <f t="shared" si="82"/>
        <v/>
      </c>
      <c r="AI203" s="3" t="str">
        <f t="shared" si="82"/>
        <v/>
      </c>
      <c r="AJ203" s="3" t="str">
        <f t="shared" si="82"/>
        <v/>
      </c>
      <c r="AK203" s="3" t="str">
        <f t="shared" si="82"/>
        <v/>
      </c>
      <c r="AL203" s="3" t="str">
        <f t="shared" si="82"/>
        <v/>
      </c>
      <c r="AM203" s="3" t="str">
        <f t="shared" si="82"/>
        <v/>
      </c>
      <c r="AN203" s="3" t="str">
        <f t="shared" si="82"/>
        <v/>
      </c>
      <c r="AO203" s="3" t="str">
        <f t="shared" si="82"/>
        <v/>
      </c>
      <c r="AP203" s="3" t="str">
        <f t="shared" si="82"/>
        <v/>
      </c>
      <c r="AQ203" s="3" t="str">
        <f t="shared" si="82"/>
        <v/>
      </c>
      <c r="AR203" s="3" t="str">
        <f t="shared" si="82"/>
        <v/>
      </c>
      <c r="AS203" s="3" t="str">
        <f t="shared" si="82"/>
        <v/>
      </c>
      <c r="AT203" s="3" t="str">
        <f t="shared" si="82"/>
        <v/>
      </c>
      <c r="AU203" s="3" t="str">
        <f t="shared" si="82"/>
        <v/>
      </c>
      <c r="AV203" s="3" t="str">
        <f t="shared" si="82"/>
        <v/>
      </c>
      <c r="AW203" s="3" t="str">
        <f t="shared" si="82"/>
        <v/>
      </c>
      <c r="AX203" s="3" t="str">
        <f t="shared" si="82"/>
        <v/>
      </c>
      <c r="AY203" s="3" t="str">
        <f t="shared" si="82"/>
        <v/>
      </c>
      <c r="AZ203" s="3" t="str">
        <f t="shared" si="82"/>
        <v/>
      </c>
      <c r="BA203" s="3" t="str">
        <f t="shared" si="82"/>
        <v/>
      </c>
      <c r="BB203" s="3" t="str">
        <f t="shared" si="82"/>
        <v/>
      </c>
      <c r="BC203" s="3" t="str">
        <f t="shared" si="82"/>
        <v/>
      </c>
      <c r="BD203" s="3" t="str">
        <f t="shared" si="82"/>
        <v/>
      </c>
      <c r="BE203" s="3" t="str">
        <f t="shared" si="82"/>
        <v/>
      </c>
      <c r="BF203" s="3" t="str">
        <f t="shared" si="82"/>
        <v/>
      </c>
      <c r="BG203" s="3" t="str">
        <f t="shared" si="82"/>
        <v/>
      </c>
      <c r="BH203" s="3" t="str">
        <f t="shared" si="82"/>
        <v/>
      </c>
      <c r="BI203" s="3" t="str">
        <f t="shared" si="82"/>
        <v/>
      </c>
      <c r="BJ203" s="3" t="str">
        <f t="shared" si="82"/>
        <v/>
      </c>
      <c r="BK203" s="3" t="str">
        <f t="shared" si="82"/>
        <v/>
      </c>
      <c r="BL203" s="3" t="str">
        <f t="shared" si="82"/>
        <v/>
      </c>
      <c r="BM203" s="3" t="str">
        <f t="shared" si="82"/>
        <v/>
      </c>
      <c r="BN203" s="3" t="str">
        <f t="shared" si="82"/>
        <v/>
      </c>
      <c r="BO203" s="3" t="str">
        <f t="shared" si="82"/>
        <v/>
      </c>
      <c r="BP203" s="3" t="str">
        <f t="shared" si="82"/>
        <v/>
      </c>
      <c r="BQ203" s="3" t="str">
        <f t="shared" si="82"/>
        <v/>
      </c>
      <c r="BR203" s="3" t="str">
        <f t="shared" si="82"/>
        <v/>
      </c>
      <c r="BS203" s="3" t="str">
        <f t="shared" si="82"/>
        <v/>
      </c>
      <c r="BT203" s="3" t="str">
        <f t="shared" si="82"/>
        <v/>
      </c>
      <c r="BU203" s="3" t="str">
        <f t="shared" si="82"/>
        <v/>
      </c>
      <c r="BV203" s="3" t="str">
        <f t="shared" si="82"/>
        <v/>
      </c>
      <c r="BW203" s="3" t="str">
        <f t="shared" si="82"/>
        <v/>
      </c>
      <c r="BX203" s="3" t="str">
        <f t="shared" si="82"/>
        <v/>
      </c>
      <c r="BY203" s="3" t="str">
        <f t="shared" si="82"/>
        <v/>
      </c>
      <c r="BZ203" s="3" t="str">
        <f t="shared" si="82"/>
        <v/>
      </c>
      <c r="CA203" s="3" t="str">
        <f t="shared" si="82"/>
        <v/>
      </c>
      <c r="CB203" s="3" t="str">
        <f t="shared" si="82"/>
        <v/>
      </c>
      <c r="CC203" s="3" t="str">
        <f t="shared" si="82"/>
        <v/>
      </c>
      <c r="CD203" s="3" t="str">
        <f t="shared" si="82"/>
        <v/>
      </c>
      <c r="CE203" s="3" t="str">
        <f t="shared" si="82"/>
        <v/>
      </c>
      <c r="CF203" s="3" t="str">
        <f t="shared" si="82"/>
        <v/>
      </c>
      <c r="CG203" s="3" t="str">
        <f t="shared" si="82"/>
        <v/>
      </c>
      <c r="CH203" s="3" t="str">
        <f t="shared" si="82"/>
        <v/>
      </c>
      <c r="CI203" s="3">
        <f t="shared" si="82"/>
        <v>22695</v>
      </c>
      <c r="CJ203" s="3" t="str">
        <f t="shared" si="82"/>
        <v/>
      </c>
      <c r="CK203" s="3" t="str">
        <f t="shared" si="82"/>
        <v/>
      </c>
      <c r="CL203" s="3" t="str">
        <f t="shared" si="82"/>
        <v/>
      </c>
      <c r="CM203" s="3" t="str">
        <f t="shared" si="82"/>
        <v/>
      </c>
      <c r="CN203" s="3" t="str">
        <f t="shared" si="82"/>
        <v/>
      </c>
      <c r="CO203" s="3" t="str">
        <f t="shared" si="82"/>
        <v/>
      </c>
      <c r="CP203" s="3" t="str">
        <f t="shared" si="82"/>
        <v/>
      </c>
      <c r="CQ203" s="3" t="str">
        <f t="shared" si="82"/>
        <v/>
      </c>
      <c r="CR203" s="3" t="str">
        <f t="shared" si="82"/>
        <v/>
      </c>
      <c r="CS203" s="3" t="str">
        <f t="shared" si="82"/>
        <v/>
      </c>
      <c r="CT203" s="3" t="str">
        <f t="shared" si="82"/>
        <v/>
      </c>
      <c r="CU203" s="3" t="str">
        <f t="shared" si="82"/>
        <v/>
      </c>
      <c r="CV203" s="3" t="str">
        <f t="shared" si="82"/>
        <v/>
      </c>
      <c r="CW203" s="3" t="str">
        <f t="shared" si="82"/>
        <v/>
      </c>
      <c r="CX203" s="3" t="str">
        <f t="shared" si="82"/>
        <v/>
      </c>
      <c r="CY203" s="3" t="str">
        <f t="shared" si="82"/>
        <v/>
      </c>
      <c r="CZ203" s="3" t="str">
        <f t="shared" si="82"/>
        <v/>
      </c>
      <c r="DA203" s="3" t="str">
        <f t="shared" si="82"/>
        <v/>
      </c>
      <c r="DB203" s="3" t="str">
        <f t="shared" si="82"/>
        <v/>
      </c>
      <c r="DC203" s="3" t="str">
        <f t="shared" si="82"/>
        <v/>
      </c>
      <c r="DD203" s="3" t="str">
        <f t="shared" si="82"/>
        <v/>
      </c>
      <c r="DE203" s="3" t="str">
        <f t="shared" si="82"/>
        <v/>
      </c>
      <c r="DF203" s="3" t="str">
        <f t="shared" si="82"/>
        <v/>
      </c>
    </row>
    <row r="204">
      <c r="A204" s="1" t="s">
        <v>1261</v>
      </c>
      <c r="B204" s="2">
        <v>197.0</v>
      </c>
      <c r="C204" s="3">
        <f t="shared" si="2"/>
        <v>39</v>
      </c>
      <c r="D204" s="3">
        <f t="shared" si="3"/>
        <v>2</v>
      </c>
      <c r="E204" s="3">
        <f>IFERROR(__xludf.DUMMYFUNCTION("SPLIT(A204,"" "")"),99.0)</f>
        <v>99</v>
      </c>
      <c r="F204" s="3">
        <f>IFERROR(__xludf.DUMMYFUNCTION("""COMPUTED_VALUE"""),22.0)</f>
        <v>22</v>
      </c>
      <c r="G204" s="3">
        <f>IFERROR(__xludf.DUMMYFUNCTION("""COMPUTED_VALUE"""),27.0)</f>
        <v>27</v>
      </c>
      <c r="H204" s="3">
        <f>IFERROR(__xludf.DUMMYFUNCTION("""COMPUTED_VALUE"""),84.0)</f>
        <v>84</v>
      </c>
      <c r="I204" s="3">
        <f>IFERROR(__xludf.DUMMYFUNCTION("""COMPUTED_VALUE"""),38.0)</f>
        <v>38</v>
      </c>
      <c r="K204" s="13"/>
    </row>
    <row r="205">
      <c r="A205" s="1" t="s">
        <v>1262</v>
      </c>
      <c r="B205" s="2">
        <v>198.0</v>
      </c>
      <c r="C205" s="3">
        <f t="shared" si="2"/>
        <v>39</v>
      </c>
      <c r="D205" s="3">
        <f t="shared" si="3"/>
        <v>3</v>
      </c>
      <c r="E205" s="3">
        <f>IFERROR(__xludf.DUMMYFUNCTION("SPLIT(A205,"" "")"),98.0)</f>
        <v>98</v>
      </c>
      <c r="F205" s="3">
        <f>IFERROR(__xludf.DUMMYFUNCTION("""COMPUTED_VALUE"""),8.0)</f>
        <v>8</v>
      </c>
      <c r="G205" s="3">
        <f>IFERROR(__xludf.DUMMYFUNCTION("""COMPUTED_VALUE"""),19.0)</f>
        <v>19</v>
      </c>
      <c r="H205" s="3">
        <f>IFERROR(__xludf.DUMMYFUNCTION("""COMPUTED_VALUE"""),25.0)</f>
        <v>25</v>
      </c>
      <c r="I205" s="3">
        <f>IFERROR(__xludf.DUMMYFUNCTION("""COMPUTED_VALUE"""),92.0)</f>
        <v>92</v>
      </c>
    </row>
    <row r="206">
      <c r="A206" s="1" t="s">
        <v>1263</v>
      </c>
      <c r="B206" s="2">
        <v>199.0</v>
      </c>
      <c r="C206" s="3">
        <f t="shared" si="2"/>
        <v>39</v>
      </c>
      <c r="D206" s="3">
        <f t="shared" si="3"/>
        <v>4</v>
      </c>
      <c r="E206" s="3">
        <f>IFERROR(__xludf.DUMMYFUNCTION("SPLIT(A206,"" "")"),56.0)</f>
        <v>56</v>
      </c>
      <c r="F206" s="3">
        <f>IFERROR(__xludf.DUMMYFUNCTION("""COMPUTED_VALUE"""),59.0)</f>
        <v>59</v>
      </c>
      <c r="G206" s="3">
        <f>IFERROR(__xludf.DUMMYFUNCTION("""COMPUTED_VALUE"""),62.0)</f>
        <v>62</v>
      </c>
      <c r="H206" s="3">
        <f>IFERROR(__xludf.DUMMYFUNCTION("""COMPUTED_VALUE"""),48.0)</f>
        <v>48</v>
      </c>
      <c r="I206" s="3">
        <f>IFERROR(__xludf.DUMMYFUNCTION("""COMPUTED_VALUE"""),54.0)</f>
        <v>54</v>
      </c>
    </row>
    <row r="207">
      <c r="A207" s="1" t="s">
        <v>1264</v>
      </c>
      <c r="B207" s="2">
        <v>200.0</v>
      </c>
      <c r="C207" s="3">
        <f t="shared" si="2"/>
        <v>40</v>
      </c>
      <c r="D207" s="3">
        <f t="shared" si="3"/>
        <v>0</v>
      </c>
      <c r="E207" s="3">
        <f>IFERROR(__xludf.DUMMYFUNCTION("SPLIT(A207,"" "")"),8.0)</f>
        <v>8</v>
      </c>
      <c r="F207" s="3">
        <f>IFERROR(__xludf.DUMMYFUNCTION("""COMPUTED_VALUE"""),22.0)</f>
        <v>22</v>
      </c>
      <c r="G207" s="3">
        <f>IFERROR(__xludf.DUMMYFUNCTION("""COMPUTED_VALUE"""),67.0)</f>
        <v>67</v>
      </c>
      <c r="H207" s="3">
        <f>IFERROR(__xludf.DUMMYFUNCTION("""COMPUTED_VALUE"""),70.0)</f>
        <v>70</v>
      </c>
      <c r="I207" s="3">
        <f>IFERROR(__xludf.DUMMYFUNCTION("""COMPUTED_VALUE"""),91.0)</f>
        <v>91</v>
      </c>
      <c r="K207" s="12" t="b">
        <f>BINGO(E207:I211,$K$6)</f>
        <v>0</v>
      </c>
      <c r="L207" s="12" t="b">
        <f t="shared" ref="L207:DF207" si="83">OR(K207, BINGO($E207:$I211,$K$6:L$6))</f>
        <v>0</v>
      </c>
      <c r="M207" s="12" t="b">
        <f t="shared" si="83"/>
        <v>0</v>
      </c>
      <c r="N207" s="12" t="b">
        <f t="shared" si="83"/>
        <v>0</v>
      </c>
      <c r="O207" s="12" t="b">
        <f t="shared" si="83"/>
        <v>0</v>
      </c>
      <c r="P207" s="12" t="b">
        <f t="shared" si="83"/>
        <v>0</v>
      </c>
      <c r="Q207" s="12" t="b">
        <f t="shared" si="83"/>
        <v>0</v>
      </c>
      <c r="R207" s="12" t="b">
        <f t="shared" si="83"/>
        <v>0</v>
      </c>
      <c r="S207" s="12" t="b">
        <f t="shared" si="83"/>
        <v>0</v>
      </c>
      <c r="T207" s="12" t="b">
        <f t="shared" si="83"/>
        <v>0</v>
      </c>
      <c r="U207" s="12" t="b">
        <f t="shared" si="83"/>
        <v>0</v>
      </c>
      <c r="V207" s="12" t="b">
        <f t="shared" si="83"/>
        <v>0</v>
      </c>
      <c r="W207" s="12" t="b">
        <f t="shared" si="83"/>
        <v>0</v>
      </c>
      <c r="X207" s="12" t="b">
        <f t="shared" si="83"/>
        <v>0</v>
      </c>
      <c r="Y207" s="12" t="b">
        <f t="shared" si="83"/>
        <v>0</v>
      </c>
      <c r="Z207" s="12" t="b">
        <f t="shared" si="83"/>
        <v>0</v>
      </c>
      <c r="AA207" s="12" t="b">
        <f t="shared" si="83"/>
        <v>0</v>
      </c>
      <c r="AB207" s="12" t="b">
        <f t="shared" si="83"/>
        <v>0</v>
      </c>
      <c r="AC207" s="12" t="b">
        <f t="shared" si="83"/>
        <v>0</v>
      </c>
      <c r="AD207" s="12" t="b">
        <f t="shared" si="83"/>
        <v>0</v>
      </c>
      <c r="AE207" s="12" t="b">
        <f t="shared" si="83"/>
        <v>0</v>
      </c>
      <c r="AF207" s="12" t="b">
        <f t="shared" si="83"/>
        <v>0</v>
      </c>
      <c r="AG207" s="12" t="b">
        <f t="shared" si="83"/>
        <v>0</v>
      </c>
      <c r="AH207" s="12" t="b">
        <f t="shared" si="83"/>
        <v>0</v>
      </c>
      <c r="AI207" s="12" t="b">
        <f t="shared" si="83"/>
        <v>0</v>
      </c>
      <c r="AJ207" s="12" t="b">
        <f t="shared" si="83"/>
        <v>0</v>
      </c>
      <c r="AK207" s="12" t="b">
        <f t="shared" si="83"/>
        <v>0</v>
      </c>
      <c r="AL207" s="12" t="b">
        <f t="shared" si="83"/>
        <v>0</v>
      </c>
      <c r="AM207" s="12" t="b">
        <f t="shared" si="83"/>
        <v>0</v>
      </c>
      <c r="AN207" s="12" t="b">
        <f t="shared" si="83"/>
        <v>0</v>
      </c>
      <c r="AO207" s="12" t="b">
        <f t="shared" si="83"/>
        <v>0</v>
      </c>
      <c r="AP207" s="12" t="b">
        <f t="shared" si="83"/>
        <v>0</v>
      </c>
      <c r="AQ207" s="12" t="b">
        <f t="shared" si="83"/>
        <v>0</v>
      </c>
      <c r="AR207" s="12" t="b">
        <f t="shared" si="83"/>
        <v>0</v>
      </c>
      <c r="AS207" s="12" t="b">
        <f t="shared" si="83"/>
        <v>0</v>
      </c>
      <c r="AT207" s="12" t="b">
        <f t="shared" si="83"/>
        <v>0</v>
      </c>
      <c r="AU207" s="12" t="b">
        <f t="shared" si="83"/>
        <v>0</v>
      </c>
      <c r="AV207" s="12" t="b">
        <f t="shared" si="83"/>
        <v>0</v>
      </c>
      <c r="AW207" s="12" t="b">
        <f t="shared" si="83"/>
        <v>0</v>
      </c>
      <c r="AX207" s="12" t="b">
        <f t="shared" si="83"/>
        <v>0</v>
      </c>
      <c r="AY207" s="12" t="b">
        <f t="shared" si="83"/>
        <v>0</v>
      </c>
      <c r="AZ207" s="12" t="b">
        <f t="shared" si="83"/>
        <v>0</v>
      </c>
      <c r="BA207" s="12" t="b">
        <f t="shared" si="83"/>
        <v>0</v>
      </c>
      <c r="BB207" s="12" t="b">
        <f t="shared" si="83"/>
        <v>0</v>
      </c>
      <c r="BC207" s="12" t="b">
        <f t="shared" si="83"/>
        <v>0</v>
      </c>
      <c r="BD207" s="12" t="b">
        <f t="shared" si="83"/>
        <v>0</v>
      </c>
      <c r="BE207" s="12" t="b">
        <f t="shared" si="83"/>
        <v>0</v>
      </c>
      <c r="BF207" s="12" t="b">
        <f t="shared" si="83"/>
        <v>0</v>
      </c>
      <c r="BG207" s="12" t="b">
        <f t="shared" si="83"/>
        <v>0</v>
      </c>
      <c r="BH207" s="12" t="b">
        <f t="shared" si="83"/>
        <v>0</v>
      </c>
      <c r="BI207" s="12" t="b">
        <f t="shared" si="83"/>
        <v>0</v>
      </c>
      <c r="BJ207" s="12" t="b">
        <f t="shared" si="83"/>
        <v>0</v>
      </c>
      <c r="BK207" s="12" t="b">
        <f t="shared" si="83"/>
        <v>0</v>
      </c>
      <c r="BL207" s="12" t="b">
        <f t="shared" si="83"/>
        <v>0</v>
      </c>
      <c r="BM207" s="12" t="b">
        <f t="shared" si="83"/>
        <v>0</v>
      </c>
      <c r="BN207" s="12" t="b">
        <f t="shared" si="83"/>
        <v>0</v>
      </c>
      <c r="BO207" s="12" t="b">
        <f t="shared" si="83"/>
        <v>0</v>
      </c>
      <c r="BP207" s="12" t="b">
        <f t="shared" si="83"/>
        <v>0</v>
      </c>
      <c r="BQ207" s="12" t="b">
        <f t="shared" si="83"/>
        <v>0</v>
      </c>
      <c r="BR207" s="12" t="b">
        <f t="shared" si="83"/>
        <v>0</v>
      </c>
      <c r="BS207" s="12" t="b">
        <f t="shared" si="83"/>
        <v>0</v>
      </c>
      <c r="BT207" s="12" t="b">
        <f t="shared" si="83"/>
        <v>0</v>
      </c>
      <c r="BU207" s="12" t="b">
        <f t="shared" si="83"/>
        <v>0</v>
      </c>
      <c r="BV207" s="12" t="b">
        <f t="shared" si="83"/>
        <v>0</v>
      </c>
      <c r="BW207" s="12" t="b">
        <f t="shared" si="83"/>
        <v>0</v>
      </c>
      <c r="BX207" s="12" t="b">
        <f t="shared" si="83"/>
        <v>0</v>
      </c>
      <c r="BY207" s="12" t="b">
        <f t="shared" si="83"/>
        <v>0</v>
      </c>
      <c r="BZ207" s="12" t="b">
        <f t="shared" si="83"/>
        <v>0</v>
      </c>
      <c r="CA207" s="12" t="b">
        <f t="shared" si="83"/>
        <v>0</v>
      </c>
      <c r="CB207" s="12" t="b">
        <f t="shared" si="83"/>
        <v>0</v>
      </c>
      <c r="CC207" s="12" t="b">
        <f t="shared" si="83"/>
        <v>0</v>
      </c>
      <c r="CD207" s="12" t="b">
        <f t="shared" si="83"/>
        <v>0</v>
      </c>
      <c r="CE207" s="12" t="b">
        <f t="shared" si="83"/>
        <v>0</v>
      </c>
      <c r="CF207" s="12" t="b">
        <f t="shared" si="83"/>
        <v>0</v>
      </c>
      <c r="CG207" s="12" t="b">
        <f t="shared" si="83"/>
        <v>1</v>
      </c>
      <c r="CH207" s="12" t="b">
        <f t="shared" si="83"/>
        <v>1</v>
      </c>
      <c r="CI207" s="12" t="b">
        <f t="shared" si="83"/>
        <v>1</v>
      </c>
      <c r="CJ207" s="12" t="b">
        <f t="shared" si="83"/>
        <v>1</v>
      </c>
      <c r="CK207" s="12" t="b">
        <f t="shared" si="83"/>
        <v>1</v>
      </c>
      <c r="CL207" s="12" t="b">
        <f t="shared" si="83"/>
        <v>1</v>
      </c>
      <c r="CM207" s="12" t="b">
        <f t="shared" si="83"/>
        <v>1</v>
      </c>
      <c r="CN207" s="12" t="b">
        <f t="shared" si="83"/>
        <v>1</v>
      </c>
      <c r="CO207" s="12" t="b">
        <f t="shared" si="83"/>
        <v>1</v>
      </c>
      <c r="CP207" s="12" t="b">
        <f t="shared" si="83"/>
        <v>1</v>
      </c>
      <c r="CQ207" s="12" t="b">
        <f t="shared" si="83"/>
        <v>1</v>
      </c>
      <c r="CR207" s="12" t="b">
        <f t="shared" si="83"/>
        <v>1</v>
      </c>
      <c r="CS207" s="12" t="b">
        <f t="shared" si="83"/>
        <v>1</v>
      </c>
      <c r="CT207" s="12" t="b">
        <f t="shared" si="83"/>
        <v>1</v>
      </c>
      <c r="CU207" s="12" t="b">
        <f t="shared" si="83"/>
        <v>1</v>
      </c>
      <c r="CV207" s="12" t="b">
        <f t="shared" si="83"/>
        <v>1</v>
      </c>
      <c r="CW207" s="12" t="b">
        <f t="shared" si="83"/>
        <v>1</v>
      </c>
      <c r="CX207" s="12" t="b">
        <f t="shared" si="83"/>
        <v>1</v>
      </c>
      <c r="CY207" s="12" t="b">
        <f t="shared" si="83"/>
        <v>1</v>
      </c>
      <c r="CZ207" s="12" t="b">
        <f t="shared" si="83"/>
        <v>1</v>
      </c>
      <c r="DA207" s="12" t="b">
        <f t="shared" si="83"/>
        <v>1</v>
      </c>
      <c r="DB207" s="12" t="b">
        <f t="shared" si="83"/>
        <v>1</v>
      </c>
      <c r="DC207" s="12" t="b">
        <f t="shared" si="83"/>
        <v>1</v>
      </c>
      <c r="DD207" s="12" t="b">
        <f t="shared" si="83"/>
        <v>1</v>
      </c>
      <c r="DE207" s="12" t="b">
        <f t="shared" si="83"/>
        <v>1</v>
      </c>
      <c r="DF207" s="12" t="b">
        <f t="shared" si="83"/>
        <v>1</v>
      </c>
    </row>
    <row r="208">
      <c r="A208" s="1" t="s">
        <v>1265</v>
      </c>
      <c r="B208" s="2">
        <v>201.0</v>
      </c>
      <c r="C208" s="3">
        <f t="shared" si="2"/>
        <v>40</v>
      </c>
      <c r="D208" s="3">
        <f t="shared" si="3"/>
        <v>1</v>
      </c>
      <c r="E208" s="3">
        <f>IFERROR(__xludf.DUMMYFUNCTION("SPLIT(A208,"" "")"),73.0)</f>
        <v>73</v>
      </c>
      <c r="F208" s="3">
        <f>IFERROR(__xludf.DUMMYFUNCTION("""COMPUTED_VALUE"""),51.0)</f>
        <v>51</v>
      </c>
      <c r="G208" s="3">
        <f>IFERROR(__xludf.DUMMYFUNCTION("""COMPUTED_VALUE"""),96.0)</f>
        <v>96</v>
      </c>
      <c r="H208" s="3">
        <f>IFERROR(__xludf.DUMMYFUNCTION("""COMPUTED_VALUE"""),49.0)</f>
        <v>49</v>
      </c>
      <c r="I208" s="3">
        <f>IFERROR(__xludf.DUMMYFUNCTION("""COMPUTED_VALUE"""),37.0)</f>
        <v>37</v>
      </c>
      <c r="K208" s="3" t="str">
        <f>IF(K207,SUMOFUNMARKED(E207:I211,$K$6)*LASTCALLED($K$6),)</f>
        <v/>
      </c>
      <c r="L208" s="3" t="str">
        <f t="shared" ref="L208:DF208" si="84">IF(AND(L207,NOT(K207)),SUMOFUNMARKED($E207:$I211,$K$6:L$6)*LASTCALLED($K$6:L$6),)</f>
        <v/>
      </c>
      <c r="M208" s="3" t="str">
        <f t="shared" si="84"/>
        <v/>
      </c>
      <c r="N208" s="3" t="str">
        <f t="shared" si="84"/>
        <v/>
      </c>
      <c r="O208" s="3" t="str">
        <f t="shared" si="84"/>
        <v/>
      </c>
      <c r="P208" s="3" t="str">
        <f t="shared" si="84"/>
        <v/>
      </c>
      <c r="Q208" s="3" t="str">
        <f t="shared" si="84"/>
        <v/>
      </c>
      <c r="R208" s="3" t="str">
        <f t="shared" si="84"/>
        <v/>
      </c>
      <c r="S208" s="3" t="str">
        <f t="shared" si="84"/>
        <v/>
      </c>
      <c r="T208" s="3" t="str">
        <f t="shared" si="84"/>
        <v/>
      </c>
      <c r="U208" s="3" t="str">
        <f t="shared" si="84"/>
        <v/>
      </c>
      <c r="V208" s="3" t="str">
        <f t="shared" si="84"/>
        <v/>
      </c>
      <c r="W208" s="3" t="str">
        <f t="shared" si="84"/>
        <v/>
      </c>
      <c r="X208" s="3" t="str">
        <f t="shared" si="84"/>
        <v/>
      </c>
      <c r="Y208" s="3" t="str">
        <f t="shared" si="84"/>
        <v/>
      </c>
      <c r="Z208" s="3" t="str">
        <f t="shared" si="84"/>
        <v/>
      </c>
      <c r="AA208" s="3" t="str">
        <f t="shared" si="84"/>
        <v/>
      </c>
      <c r="AB208" s="3" t="str">
        <f t="shared" si="84"/>
        <v/>
      </c>
      <c r="AC208" s="3" t="str">
        <f t="shared" si="84"/>
        <v/>
      </c>
      <c r="AD208" s="3" t="str">
        <f t="shared" si="84"/>
        <v/>
      </c>
      <c r="AE208" s="3" t="str">
        <f t="shared" si="84"/>
        <v/>
      </c>
      <c r="AF208" s="3" t="str">
        <f t="shared" si="84"/>
        <v/>
      </c>
      <c r="AG208" s="3" t="str">
        <f t="shared" si="84"/>
        <v/>
      </c>
      <c r="AH208" s="3" t="str">
        <f t="shared" si="84"/>
        <v/>
      </c>
      <c r="AI208" s="3" t="str">
        <f t="shared" si="84"/>
        <v/>
      </c>
      <c r="AJ208" s="3" t="str">
        <f t="shared" si="84"/>
        <v/>
      </c>
      <c r="AK208" s="3" t="str">
        <f t="shared" si="84"/>
        <v/>
      </c>
      <c r="AL208" s="3" t="str">
        <f t="shared" si="84"/>
        <v/>
      </c>
      <c r="AM208" s="3" t="str">
        <f t="shared" si="84"/>
        <v/>
      </c>
      <c r="AN208" s="3" t="str">
        <f t="shared" si="84"/>
        <v/>
      </c>
      <c r="AO208" s="3" t="str">
        <f t="shared" si="84"/>
        <v/>
      </c>
      <c r="AP208" s="3" t="str">
        <f t="shared" si="84"/>
        <v/>
      </c>
      <c r="AQ208" s="3" t="str">
        <f t="shared" si="84"/>
        <v/>
      </c>
      <c r="AR208" s="3" t="str">
        <f t="shared" si="84"/>
        <v/>
      </c>
      <c r="AS208" s="3" t="str">
        <f t="shared" si="84"/>
        <v/>
      </c>
      <c r="AT208" s="3" t="str">
        <f t="shared" si="84"/>
        <v/>
      </c>
      <c r="AU208" s="3" t="str">
        <f t="shared" si="84"/>
        <v/>
      </c>
      <c r="AV208" s="3" t="str">
        <f t="shared" si="84"/>
        <v/>
      </c>
      <c r="AW208" s="3" t="str">
        <f t="shared" si="84"/>
        <v/>
      </c>
      <c r="AX208" s="3" t="str">
        <f t="shared" si="84"/>
        <v/>
      </c>
      <c r="AY208" s="3" t="str">
        <f t="shared" si="84"/>
        <v/>
      </c>
      <c r="AZ208" s="3" t="str">
        <f t="shared" si="84"/>
        <v/>
      </c>
      <c r="BA208" s="3" t="str">
        <f t="shared" si="84"/>
        <v/>
      </c>
      <c r="BB208" s="3" t="str">
        <f t="shared" si="84"/>
        <v/>
      </c>
      <c r="BC208" s="3" t="str">
        <f t="shared" si="84"/>
        <v/>
      </c>
      <c r="BD208" s="3" t="str">
        <f t="shared" si="84"/>
        <v/>
      </c>
      <c r="BE208" s="3" t="str">
        <f t="shared" si="84"/>
        <v/>
      </c>
      <c r="BF208" s="3" t="str">
        <f t="shared" si="84"/>
        <v/>
      </c>
      <c r="BG208" s="3" t="str">
        <f t="shared" si="84"/>
        <v/>
      </c>
      <c r="BH208" s="3" t="str">
        <f t="shared" si="84"/>
        <v/>
      </c>
      <c r="BI208" s="3" t="str">
        <f t="shared" si="84"/>
        <v/>
      </c>
      <c r="BJ208" s="3" t="str">
        <f t="shared" si="84"/>
        <v/>
      </c>
      <c r="BK208" s="3" t="str">
        <f t="shared" si="84"/>
        <v/>
      </c>
      <c r="BL208" s="3" t="str">
        <f t="shared" si="84"/>
        <v/>
      </c>
      <c r="BM208" s="3" t="str">
        <f t="shared" si="84"/>
        <v/>
      </c>
      <c r="BN208" s="3" t="str">
        <f t="shared" si="84"/>
        <v/>
      </c>
      <c r="BO208" s="3" t="str">
        <f t="shared" si="84"/>
        <v/>
      </c>
      <c r="BP208" s="3" t="str">
        <f t="shared" si="84"/>
        <v/>
      </c>
      <c r="BQ208" s="3" t="str">
        <f t="shared" si="84"/>
        <v/>
      </c>
      <c r="BR208" s="3" t="str">
        <f t="shared" si="84"/>
        <v/>
      </c>
      <c r="BS208" s="3" t="str">
        <f t="shared" si="84"/>
        <v/>
      </c>
      <c r="BT208" s="3" t="str">
        <f t="shared" si="84"/>
        <v/>
      </c>
      <c r="BU208" s="3" t="str">
        <f t="shared" si="84"/>
        <v/>
      </c>
      <c r="BV208" s="3" t="str">
        <f t="shared" si="84"/>
        <v/>
      </c>
      <c r="BW208" s="3" t="str">
        <f t="shared" si="84"/>
        <v/>
      </c>
      <c r="BX208" s="3" t="str">
        <f t="shared" si="84"/>
        <v/>
      </c>
      <c r="BY208" s="3" t="str">
        <f t="shared" si="84"/>
        <v/>
      </c>
      <c r="BZ208" s="3" t="str">
        <f t="shared" si="84"/>
        <v/>
      </c>
      <c r="CA208" s="3" t="str">
        <f t="shared" si="84"/>
        <v/>
      </c>
      <c r="CB208" s="3" t="str">
        <f t="shared" si="84"/>
        <v/>
      </c>
      <c r="CC208" s="3" t="str">
        <f t="shared" si="84"/>
        <v/>
      </c>
      <c r="CD208" s="3" t="str">
        <f t="shared" si="84"/>
        <v/>
      </c>
      <c r="CE208" s="3" t="str">
        <f t="shared" si="84"/>
        <v/>
      </c>
      <c r="CF208" s="3" t="str">
        <f t="shared" si="84"/>
        <v/>
      </c>
      <c r="CG208" s="3">
        <f t="shared" si="84"/>
        <v>13230</v>
      </c>
      <c r="CH208" s="3" t="str">
        <f t="shared" si="84"/>
        <v/>
      </c>
      <c r="CI208" s="3" t="str">
        <f t="shared" si="84"/>
        <v/>
      </c>
      <c r="CJ208" s="3" t="str">
        <f t="shared" si="84"/>
        <v/>
      </c>
      <c r="CK208" s="3" t="str">
        <f t="shared" si="84"/>
        <v/>
      </c>
      <c r="CL208" s="3" t="str">
        <f t="shared" si="84"/>
        <v/>
      </c>
      <c r="CM208" s="3" t="str">
        <f t="shared" si="84"/>
        <v/>
      </c>
      <c r="CN208" s="3" t="str">
        <f t="shared" si="84"/>
        <v/>
      </c>
      <c r="CO208" s="3" t="str">
        <f t="shared" si="84"/>
        <v/>
      </c>
      <c r="CP208" s="3" t="str">
        <f t="shared" si="84"/>
        <v/>
      </c>
      <c r="CQ208" s="3" t="str">
        <f t="shared" si="84"/>
        <v/>
      </c>
      <c r="CR208" s="3" t="str">
        <f t="shared" si="84"/>
        <v/>
      </c>
      <c r="CS208" s="3" t="str">
        <f t="shared" si="84"/>
        <v/>
      </c>
      <c r="CT208" s="3" t="str">
        <f t="shared" si="84"/>
        <v/>
      </c>
      <c r="CU208" s="3" t="str">
        <f t="shared" si="84"/>
        <v/>
      </c>
      <c r="CV208" s="3" t="str">
        <f t="shared" si="84"/>
        <v/>
      </c>
      <c r="CW208" s="3" t="str">
        <f t="shared" si="84"/>
        <v/>
      </c>
      <c r="CX208" s="3" t="str">
        <f t="shared" si="84"/>
        <v/>
      </c>
      <c r="CY208" s="3" t="str">
        <f t="shared" si="84"/>
        <v/>
      </c>
      <c r="CZ208" s="3" t="str">
        <f t="shared" si="84"/>
        <v/>
      </c>
      <c r="DA208" s="3" t="str">
        <f t="shared" si="84"/>
        <v/>
      </c>
      <c r="DB208" s="3" t="str">
        <f t="shared" si="84"/>
        <v/>
      </c>
      <c r="DC208" s="3" t="str">
        <f t="shared" si="84"/>
        <v/>
      </c>
      <c r="DD208" s="3" t="str">
        <f t="shared" si="84"/>
        <v/>
      </c>
      <c r="DE208" s="3" t="str">
        <f t="shared" si="84"/>
        <v/>
      </c>
      <c r="DF208" s="3" t="str">
        <f t="shared" si="84"/>
        <v/>
      </c>
    </row>
    <row r="209">
      <c r="A209" s="1" t="s">
        <v>1266</v>
      </c>
      <c r="B209" s="2">
        <v>202.0</v>
      </c>
      <c r="C209" s="3">
        <f t="shared" si="2"/>
        <v>40</v>
      </c>
      <c r="D209" s="3">
        <f t="shared" si="3"/>
        <v>2</v>
      </c>
      <c r="E209" s="3">
        <f>IFERROR(__xludf.DUMMYFUNCTION("SPLIT(A209,"" "")"),31.0)</f>
        <v>31</v>
      </c>
      <c r="F209" s="3">
        <f>IFERROR(__xludf.DUMMYFUNCTION("""COMPUTED_VALUE"""),4.0)</f>
        <v>4</v>
      </c>
      <c r="G209" s="3">
        <f>IFERROR(__xludf.DUMMYFUNCTION("""COMPUTED_VALUE"""),99.0)</f>
        <v>99</v>
      </c>
      <c r="H209" s="3">
        <f>IFERROR(__xludf.DUMMYFUNCTION("""COMPUTED_VALUE"""),52.0)</f>
        <v>52</v>
      </c>
      <c r="I209" s="3">
        <f>IFERROR(__xludf.DUMMYFUNCTION("""COMPUTED_VALUE"""),27.0)</f>
        <v>27</v>
      </c>
      <c r="K209" s="13"/>
    </row>
    <row r="210">
      <c r="A210" s="1" t="s">
        <v>1267</v>
      </c>
      <c r="B210" s="2">
        <v>203.0</v>
      </c>
      <c r="C210" s="3">
        <f t="shared" si="2"/>
        <v>40</v>
      </c>
      <c r="D210" s="3">
        <f t="shared" si="3"/>
        <v>3</v>
      </c>
      <c r="E210" s="3">
        <f>IFERROR(__xludf.DUMMYFUNCTION("SPLIT(A210,"" "")"),13.0)</f>
        <v>13</v>
      </c>
      <c r="F210" s="3">
        <f>IFERROR(__xludf.DUMMYFUNCTION("""COMPUTED_VALUE"""),50.0)</f>
        <v>50</v>
      </c>
      <c r="G210" s="3">
        <f>IFERROR(__xludf.DUMMYFUNCTION("""COMPUTED_VALUE"""),39.0)</f>
        <v>39</v>
      </c>
      <c r="H210" s="3">
        <f>IFERROR(__xludf.DUMMYFUNCTION("""COMPUTED_VALUE"""),1.0)</f>
        <v>1</v>
      </c>
      <c r="I210" s="3">
        <f>IFERROR(__xludf.DUMMYFUNCTION("""COMPUTED_VALUE"""),85.0)</f>
        <v>85</v>
      </c>
    </row>
    <row r="211">
      <c r="A211" s="1" t="s">
        <v>1268</v>
      </c>
      <c r="B211" s="2">
        <v>204.0</v>
      </c>
      <c r="C211" s="3">
        <f t="shared" si="2"/>
        <v>40</v>
      </c>
      <c r="D211" s="3">
        <f t="shared" si="3"/>
        <v>4</v>
      </c>
      <c r="E211" s="3">
        <f>IFERROR(__xludf.DUMMYFUNCTION("SPLIT(A211,"" "")"),19.0)</f>
        <v>19</v>
      </c>
      <c r="F211" s="3">
        <f>IFERROR(__xludf.DUMMYFUNCTION("""COMPUTED_VALUE"""),9.0)</f>
        <v>9</v>
      </c>
      <c r="G211" s="3">
        <f>IFERROR(__xludf.DUMMYFUNCTION("""COMPUTED_VALUE"""),40.0)</f>
        <v>40</v>
      </c>
      <c r="H211" s="3">
        <f>IFERROR(__xludf.DUMMYFUNCTION("""COMPUTED_VALUE"""),55.0)</f>
        <v>55</v>
      </c>
      <c r="I211" s="3">
        <f>IFERROR(__xludf.DUMMYFUNCTION("""COMPUTED_VALUE"""),47.0)</f>
        <v>47</v>
      </c>
    </row>
    <row r="212">
      <c r="A212" s="1" t="s">
        <v>1269</v>
      </c>
      <c r="B212" s="2">
        <v>205.0</v>
      </c>
      <c r="C212" s="3">
        <f t="shared" si="2"/>
        <v>41</v>
      </c>
      <c r="D212" s="3">
        <f t="shared" si="3"/>
        <v>0</v>
      </c>
      <c r="E212" s="3">
        <f>IFERROR(__xludf.DUMMYFUNCTION("SPLIT(A212,"" "")"),59.0)</f>
        <v>59</v>
      </c>
      <c r="F212" s="3">
        <f>IFERROR(__xludf.DUMMYFUNCTION("""COMPUTED_VALUE"""),35.0)</f>
        <v>35</v>
      </c>
      <c r="G212" s="3">
        <f>IFERROR(__xludf.DUMMYFUNCTION("""COMPUTED_VALUE"""),52.0)</f>
        <v>52</v>
      </c>
      <c r="H212" s="3">
        <f>IFERROR(__xludf.DUMMYFUNCTION("""COMPUTED_VALUE"""),60.0)</f>
        <v>60</v>
      </c>
      <c r="I212" s="3">
        <f>IFERROR(__xludf.DUMMYFUNCTION("""COMPUTED_VALUE"""),91.0)</f>
        <v>91</v>
      </c>
      <c r="K212" s="12" t="b">
        <f>BINGO(E212:I216,$K$6)</f>
        <v>0</v>
      </c>
      <c r="L212" s="12" t="b">
        <f t="shared" ref="L212:DF212" si="85">OR(K212, BINGO($E212:$I216,$K$6:L$6))</f>
        <v>0</v>
      </c>
      <c r="M212" s="12" t="b">
        <f t="shared" si="85"/>
        <v>0</v>
      </c>
      <c r="N212" s="12" t="b">
        <f t="shared" si="85"/>
        <v>0</v>
      </c>
      <c r="O212" s="12" t="b">
        <f t="shared" si="85"/>
        <v>0</v>
      </c>
      <c r="P212" s="12" t="b">
        <f t="shared" si="85"/>
        <v>0</v>
      </c>
      <c r="Q212" s="12" t="b">
        <f t="shared" si="85"/>
        <v>0</v>
      </c>
      <c r="R212" s="12" t="b">
        <f t="shared" si="85"/>
        <v>0</v>
      </c>
      <c r="S212" s="12" t="b">
        <f t="shared" si="85"/>
        <v>0</v>
      </c>
      <c r="T212" s="12" t="b">
        <f t="shared" si="85"/>
        <v>0</v>
      </c>
      <c r="U212" s="12" t="b">
        <f t="shared" si="85"/>
        <v>0</v>
      </c>
      <c r="V212" s="12" t="b">
        <f t="shared" si="85"/>
        <v>0</v>
      </c>
      <c r="W212" s="12" t="b">
        <f t="shared" si="85"/>
        <v>0</v>
      </c>
      <c r="X212" s="12" t="b">
        <f t="shared" si="85"/>
        <v>0</v>
      </c>
      <c r="Y212" s="12" t="b">
        <f t="shared" si="85"/>
        <v>0</v>
      </c>
      <c r="Z212" s="12" t="b">
        <f t="shared" si="85"/>
        <v>0</v>
      </c>
      <c r="AA212" s="12" t="b">
        <f t="shared" si="85"/>
        <v>0</v>
      </c>
      <c r="AB212" s="12" t="b">
        <f t="shared" si="85"/>
        <v>0</v>
      </c>
      <c r="AC212" s="12" t="b">
        <f t="shared" si="85"/>
        <v>0</v>
      </c>
      <c r="AD212" s="12" t="b">
        <f t="shared" si="85"/>
        <v>0</v>
      </c>
      <c r="AE212" s="12" t="b">
        <f t="shared" si="85"/>
        <v>0</v>
      </c>
      <c r="AF212" s="12" t="b">
        <f t="shared" si="85"/>
        <v>0</v>
      </c>
      <c r="AG212" s="12" t="b">
        <f t="shared" si="85"/>
        <v>1</v>
      </c>
      <c r="AH212" s="12" t="b">
        <f t="shared" si="85"/>
        <v>1</v>
      </c>
      <c r="AI212" s="12" t="b">
        <f t="shared" si="85"/>
        <v>1</v>
      </c>
      <c r="AJ212" s="12" t="b">
        <f t="shared" si="85"/>
        <v>1</v>
      </c>
      <c r="AK212" s="12" t="b">
        <f t="shared" si="85"/>
        <v>1</v>
      </c>
      <c r="AL212" s="12" t="b">
        <f t="shared" si="85"/>
        <v>1</v>
      </c>
      <c r="AM212" s="12" t="b">
        <f t="shared" si="85"/>
        <v>1</v>
      </c>
      <c r="AN212" s="12" t="b">
        <f t="shared" si="85"/>
        <v>1</v>
      </c>
      <c r="AO212" s="12" t="b">
        <f t="shared" si="85"/>
        <v>1</v>
      </c>
      <c r="AP212" s="12" t="b">
        <f t="shared" si="85"/>
        <v>1</v>
      </c>
      <c r="AQ212" s="12" t="b">
        <f t="shared" si="85"/>
        <v>1</v>
      </c>
      <c r="AR212" s="12" t="b">
        <f t="shared" si="85"/>
        <v>1</v>
      </c>
      <c r="AS212" s="12" t="b">
        <f t="shared" si="85"/>
        <v>1</v>
      </c>
      <c r="AT212" s="12" t="b">
        <f t="shared" si="85"/>
        <v>1</v>
      </c>
      <c r="AU212" s="12" t="b">
        <f t="shared" si="85"/>
        <v>1</v>
      </c>
      <c r="AV212" s="12" t="b">
        <f t="shared" si="85"/>
        <v>1</v>
      </c>
      <c r="AW212" s="12" t="b">
        <f t="shared" si="85"/>
        <v>1</v>
      </c>
      <c r="AX212" s="12" t="b">
        <f t="shared" si="85"/>
        <v>1</v>
      </c>
      <c r="AY212" s="12" t="b">
        <f t="shared" si="85"/>
        <v>1</v>
      </c>
      <c r="AZ212" s="12" t="b">
        <f t="shared" si="85"/>
        <v>1</v>
      </c>
      <c r="BA212" s="12" t="b">
        <f t="shared" si="85"/>
        <v>1</v>
      </c>
      <c r="BB212" s="12" t="b">
        <f t="shared" si="85"/>
        <v>1</v>
      </c>
      <c r="BC212" s="12" t="b">
        <f t="shared" si="85"/>
        <v>1</v>
      </c>
      <c r="BD212" s="12" t="b">
        <f t="shared" si="85"/>
        <v>1</v>
      </c>
      <c r="BE212" s="12" t="b">
        <f t="shared" si="85"/>
        <v>1</v>
      </c>
      <c r="BF212" s="12" t="b">
        <f t="shared" si="85"/>
        <v>1</v>
      </c>
      <c r="BG212" s="12" t="b">
        <f t="shared" si="85"/>
        <v>1</v>
      </c>
      <c r="BH212" s="12" t="b">
        <f t="shared" si="85"/>
        <v>1</v>
      </c>
      <c r="BI212" s="12" t="b">
        <f t="shared" si="85"/>
        <v>1</v>
      </c>
      <c r="BJ212" s="12" t="b">
        <f t="shared" si="85"/>
        <v>1</v>
      </c>
      <c r="BK212" s="12" t="b">
        <f t="shared" si="85"/>
        <v>1</v>
      </c>
      <c r="BL212" s="12" t="b">
        <f t="shared" si="85"/>
        <v>1</v>
      </c>
      <c r="BM212" s="12" t="b">
        <f t="shared" si="85"/>
        <v>1</v>
      </c>
      <c r="BN212" s="12" t="b">
        <f t="shared" si="85"/>
        <v>1</v>
      </c>
      <c r="BO212" s="12" t="b">
        <f t="shared" si="85"/>
        <v>1</v>
      </c>
      <c r="BP212" s="12" t="b">
        <f t="shared" si="85"/>
        <v>1</v>
      </c>
      <c r="BQ212" s="12" t="b">
        <f t="shared" si="85"/>
        <v>1</v>
      </c>
      <c r="BR212" s="12" t="b">
        <f t="shared" si="85"/>
        <v>1</v>
      </c>
      <c r="BS212" s="12" t="b">
        <f t="shared" si="85"/>
        <v>1</v>
      </c>
      <c r="BT212" s="12" t="b">
        <f t="shared" si="85"/>
        <v>1</v>
      </c>
      <c r="BU212" s="12" t="b">
        <f t="shared" si="85"/>
        <v>1</v>
      </c>
      <c r="BV212" s="12" t="b">
        <f t="shared" si="85"/>
        <v>1</v>
      </c>
      <c r="BW212" s="12" t="b">
        <f t="shared" si="85"/>
        <v>1</v>
      </c>
      <c r="BX212" s="12" t="b">
        <f t="shared" si="85"/>
        <v>1</v>
      </c>
      <c r="BY212" s="12" t="b">
        <f t="shared" si="85"/>
        <v>1</v>
      </c>
      <c r="BZ212" s="12" t="b">
        <f t="shared" si="85"/>
        <v>1</v>
      </c>
      <c r="CA212" s="12" t="b">
        <f t="shared" si="85"/>
        <v>1</v>
      </c>
      <c r="CB212" s="12" t="b">
        <f t="shared" si="85"/>
        <v>1</v>
      </c>
      <c r="CC212" s="12" t="b">
        <f t="shared" si="85"/>
        <v>1</v>
      </c>
      <c r="CD212" s="12" t="b">
        <f t="shared" si="85"/>
        <v>1</v>
      </c>
      <c r="CE212" s="12" t="b">
        <f t="shared" si="85"/>
        <v>1</v>
      </c>
      <c r="CF212" s="12" t="b">
        <f t="shared" si="85"/>
        <v>1</v>
      </c>
      <c r="CG212" s="12" t="b">
        <f t="shared" si="85"/>
        <v>1</v>
      </c>
      <c r="CH212" s="12" t="b">
        <f t="shared" si="85"/>
        <v>1</v>
      </c>
      <c r="CI212" s="12" t="b">
        <f t="shared" si="85"/>
        <v>1</v>
      </c>
      <c r="CJ212" s="12" t="b">
        <f t="shared" si="85"/>
        <v>1</v>
      </c>
      <c r="CK212" s="12" t="b">
        <f t="shared" si="85"/>
        <v>1</v>
      </c>
      <c r="CL212" s="12" t="b">
        <f t="shared" si="85"/>
        <v>1</v>
      </c>
      <c r="CM212" s="12" t="b">
        <f t="shared" si="85"/>
        <v>1</v>
      </c>
      <c r="CN212" s="12" t="b">
        <f t="shared" si="85"/>
        <v>1</v>
      </c>
      <c r="CO212" s="12" t="b">
        <f t="shared" si="85"/>
        <v>1</v>
      </c>
      <c r="CP212" s="12" t="b">
        <f t="shared" si="85"/>
        <v>1</v>
      </c>
      <c r="CQ212" s="12" t="b">
        <f t="shared" si="85"/>
        <v>1</v>
      </c>
      <c r="CR212" s="12" t="b">
        <f t="shared" si="85"/>
        <v>1</v>
      </c>
      <c r="CS212" s="12" t="b">
        <f t="shared" si="85"/>
        <v>1</v>
      </c>
      <c r="CT212" s="12" t="b">
        <f t="shared" si="85"/>
        <v>1</v>
      </c>
      <c r="CU212" s="12" t="b">
        <f t="shared" si="85"/>
        <v>1</v>
      </c>
      <c r="CV212" s="12" t="b">
        <f t="shared" si="85"/>
        <v>1</v>
      </c>
      <c r="CW212" s="12" t="b">
        <f t="shared" si="85"/>
        <v>1</v>
      </c>
      <c r="CX212" s="12" t="b">
        <f t="shared" si="85"/>
        <v>1</v>
      </c>
      <c r="CY212" s="12" t="b">
        <f t="shared" si="85"/>
        <v>1</v>
      </c>
      <c r="CZ212" s="12" t="b">
        <f t="shared" si="85"/>
        <v>1</v>
      </c>
      <c r="DA212" s="12" t="b">
        <f t="shared" si="85"/>
        <v>1</v>
      </c>
      <c r="DB212" s="12" t="b">
        <f t="shared" si="85"/>
        <v>1</v>
      </c>
      <c r="DC212" s="12" t="b">
        <f t="shared" si="85"/>
        <v>1</v>
      </c>
      <c r="DD212" s="12" t="b">
        <f t="shared" si="85"/>
        <v>1</v>
      </c>
      <c r="DE212" s="12" t="b">
        <f t="shared" si="85"/>
        <v>1</v>
      </c>
      <c r="DF212" s="12" t="b">
        <f t="shared" si="85"/>
        <v>1</v>
      </c>
    </row>
    <row r="213">
      <c r="A213" s="1" t="s">
        <v>1270</v>
      </c>
      <c r="B213" s="2">
        <v>206.0</v>
      </c>
      <c r="C213" s="3">
        <f t="shared" si="2"/>
        <v>41</v>
      </c>
      <c r="D213" s="3">
        <f t="shared" si="3"/>
        <v>1</v>
      </c>
      <c r="E213" s="3">
        <f>IFERROR(__xludf.DUMMYFUNCTION("SPLIT(A213,"" "")"),75.0)</f>
        <v>75</v>
      </c>
      <c r="F213" s="3">
        <f>IFERROR(__xludf.DUMMYFUNCTION("""COMPUTED_VALUE"""),86.0)</f>
        <v>86</v>
      </c>
      <c r="G213" s="3">
        <f>IFERROR(__xludf.DUMMYFUNCTION("""COMPUTED_VALUE"""),13.0)</f>
        <v>13</v>
      </c>
      <c r="H213" s="3">
        <f>IFERROR(__xludf.DUMMYFUNCTION("""COMPUTED_VALUE"""),39.0)</f>
        <v>39</v>
      </c>
      <c r="I213" s="3">
        <f>IFERROR(__xludf.DUMMYFUNCTION("""COMPUTED_VALUE"""),21.0)</f>
        <v>21</v>
      </c>
      <c r="K213" s="3" t="str">
        <f>IF(K212,SUMOFUNMARKED(E212:I216,$K$6)*LASTCALLED($K$6),)</f>
        <v/>
      </c>
      <c r="L213" s="3" t="str">
        <f t="shared" ref="L213:DF213" si="86">IF(AND(L212,NOT(K212)),SUMOFUNMARKED($E212:$I216,$K$6:L$6)*LASTCALLED($K$6:L$6),)</f>
        <v/>
      </c>
      <c r="M213" s="3" t="str">
        <f t="shared" si="86"/>
        <v/>
      </c>
      <c r="N213" s="3" t="str">
        <f t="shared" si="86"/>
        <v/>
      </c>
      <c r="O213" s="3" t="str">
        <f t="shared" si="86"/>
        <v/>
      </c>
      <c r="P213" s="3" t="str">
        <f t="shared" si="86"/>
        <v/>
      </c>
      <c r="Q213" s="3" t="str">
        <f t="shared" si="86"/>
        <v/>
      </c>
      <c r="R213" s="3" t="str">
        <f t="shared" si="86"/>
        <v/>
      </c>
      <c r="S213" s="3" t="str">
        <f t="shared" si="86"/>
        <v/>
      </c>
      <c r="T213" s="3" t="str">
        <f t="shared" si="86"/>
        <v/>
      </c>
      <c r="U213" s="3" t="str">
        <f t="shared" si="86"/>
        <v/>
      </c>
      <c r="V213" s="3" t="str">
        <f t="shared" si="86"/>
        <v/>
      </c>
      <c r="W213" s="3" t="str">
        <f t="shared" si="86"/>
        <v/>
      </c>
      <c r="X213" s="3" t="str">
        <f t="shared" si="86"/>
        <v/>
      </c>
      <c r="Y213" s="3" t="str">
        <f t="shared" si="86"/>
        <v/>
      </c>
      <c r="Z213" s="3" t="str">
        <f t="shared" si="86"/>
        <v/>
      </c>
      <c r="AA213" s="3" t="str">
        <f t="shared" si="86"/>
        <v/>
      </c>
      <c r="AB213" s="3" t="str">
        <f t="shared" si="86"/>
        <v/>
      </c>
      <c r="AC213" s="3" t="str">
        <f t="shared" si="86"/>
        <v/>
      </c>
      <c r="AD213" s="3" t="str">
        <f t="shared" si="86"/>
        <v/>
      </c>
      <c r="AE213" s="3" t="str">
        <f t="shared" si="86"/>
        <v/>
      </c>
      <c r="AF213" s="3" t="str">
        <f t="shared" si="86"/>
        <v/>
      </c>
      <c r="AG213" s="3">
        <f t="shared" si="86"/>
        <v>63424</v>
      </c>
      <c r="AH213" s="3" t="str">
        <f t="shared" si="86"/>
        <v/>
      </c>
      <c r="AI213" s="3" t="str">
        <f t="shared" si="86"/>
        <v/>
      </c>
      <c r="AJ213" s="3" t="str">
        <f t="shared" si="86"/>
        <v/>
      </c>
      <c r="AK213" s="3" t="str">
        <f t="shared" si="86"/>
        <v/>
      </c>
      <c r="AL213" s="3" t="str">
        <f t="shared" si="86"/>
        <v/>
      </c>
      <c r="AM213" s="3" t="str">
        <f t="shared" si="86"/>
        <v/>
      </c>
      <c r="AN213" s="3" t="str">
        <f t="shared" si="86"/>
        <v/>
      </c>
      <c r="AO213" s="3" t="str">
        <f t="shared" si="86"/>
        <v/>
      </c>
      <c r="AP213" s="3" t="str">
        <f t="shared" si="86"/>
        <v/>
      </c>
      <c r="AQ213" s="3" t="str">
        <f t="shared" si="86"/>
        <v/>
      </c>
      <c r="AR213" s="3" t="str">
        <f t="shared" si="86"/>
        <v/>
      </c>
      <c r="AS213" s="3" t="str">
        <f t="shared" si="86"/>
        <v/>
      </c>
      <c r="AT213" s="3" t="str">
        <f t="shared" si="86"/>
        <v/>
      </c>
      <c r="AU213" s="3" t="str">
        <f t="shared" si="86"/>
        <v/>
      </c>
      <c r="AV213" s="3" t="str">
        <f t="shared" si="86"/>
        <v/>
      </c>
      <c r="AW213" s="3" t="str">
        <f t="shared" si="86"/>
        <v/>
      </c>
      <c r="AX213" s="3" t="str">
        <f t="shared" si="86"/>
        <v/>
      </c>
      <c r="AY213" s="3" t="str">
        <f t="shared" si="86"/>
        <v/>
      </c>
      <c r="AZ213" s="3" t="str">
        <f t="shared" si="86"/>
        <v/>
      </c>
      <c r="BA213" s="3" t="str">
        <f t="shared" si="86"/>
        <v/>
      </c>
      <c r="BB213" s="3" t="str">
        <f t="shared" si="86"/>
        <v/>
      </c>
      <c r="BC213" s="3" t="str">
        <f t="shared" si="86"/>
        <v/>
      </c>
      <c r="BD213" s="3" t="str">
        <f t="shared" si="86"/>
        <v/>
      </c>
      <c r="BE213" s="3" t="str">
        <f t="shared" si="86"/>
        <v/>
      </c>
      <c r="BF213" s="3" t="str">
        <f t="shared" si="86"/>
        <v/>
      </c>
      <c r="BG213" s="3" t="str">
        <f t="shared" si="86"/>
        <v/>
      </c>
      <c r="BH213" s="3" t="str">
        <f t="shared" si="86"/>
        <v/>
      </c>
      <c r="BI213" s="3" t="str">
        <f t="shared" si="86"/>
        <v/>
      </c>
      <c r="BJ213" s="3" t="str">
        <f t="shared" si="86"/>
        <v/>
      </c>
      <c r="BK213" s="3" t="str">
        <f t="shared" si="86"/>
        <v/>
      </c>
      <c r="BL213" s="3" t="str">
        <f t="shared" si="86"/>
        <v/>
      </c>
      <c r="BM213" s="3" t="str">
        <f t="shared" si="86"/>
        <v/>
      </c>
      <c r="BN213" s="3" t="str">
        <f t="shared" si="86"/>
        <v/>
      </c>
      <c r="BO213" s="3" t="str">
        <f t="shared" si="86"/>
        <v/>
      </c>
      <c r="BP213" s="3" t="str">
        <f t="shared" si="86"/>
        <v/>
      </c>
      <c r="BQ213" s="3" t="str">
        <f t="shared" si="86"/>
        <v/>
      </c>
      <c r="BR213" s="3" t="str">
        <f t="shared" si="86"/>
        <v/>
      </c>
      <c r="BS213" s="3" t="str">
        <f t="shared" si="86"/>
        <v/>
      </c>
      <c r="BT213" s="3" t="str">
        <f t="shared" si="86"/>
        <v/>
      </c>
      <c r="BU213" s="3" t="str">
        <f t="shared" si="86"/>
        <v/>
      </c>
      <c r="BV213" s="3" t="str">
        <f t="shared" si="86"/>
        <v/>
      </c>
      <c r="BW213" s="3" t="str">
        <f t="shared" si="86"/>
        <v/>
      </c>
      <c r="BX213" s="3" t="str">
        <f t="shared" si="86"/>
        <v/>
      </c>
      <c r="BY213" s="3" t="str">
        <f t="shared" si="86"/>
        <v/>
      </c>
      <c r="BZ213" s="3" t="str">
        <f t="shared" si="86"/>
        <v/>
      </c>
      <c r="CA213" s="3" t="str">
        <f t="shared" si="86"/>
        <v/>
      </c>
      <c r="CB213" s="3" t="str">
        <f t="shared" si="86"/>
        <v/>
      </c>
      <c r="CC213" s="3" t="str">
        <f t="shared" si="86"/>
        <v/>
      </c>
      <c r="CD213" s="3" t="str">
        <f t="shared" si="86"/>
        <v/>
      </c>
      <c r="CE213" s="3" t="str">
        <f t="shared" si="86"/>
        <v/>
      </c>
      <c r="CF213" s="3" t="str">
        <f t="shared" si="86"/>
        <v/>
      </c>
      <c r="CG213" s="3" t="str">
        <f t="shared" si="86"/>
        <v/>
      </c>
      <c r="CH213" s="3" t="str">
        <f t="shared" si="86"/>
        <v/>
      </c>
      <c r="CI213" s="3" t="str">
        <f t="shared" si="86"/>
        <v/>
      </c>
      <c r="CJ213" s="3" t="str">
        <f t="shared" si="86"/>
        <v/>
      </c>
      <c r="CK213" s="3" t="str">
        <f t="shared" si="86"/>
        <v/>
      </c>
      <c r="CL213" s="3" t="str">
        <f t="shared" si="86"/>
        <v/>
      </c>
      <c r="CM213" s="3" t="str">
        <f t="shared" si="86"/>
        <v/>
      </c>
      <c r="CN213" s="3" t="str">
        <f t="shared" si="86"/>
        <v/>
      </c>
      <c r="CO213" s="3" t="str">
        <f t="shared" si="86"/>
        <v/>
      </c>
      <c r="CP213" s="3" t="str">
        <f t="shared" si="86"/>
        <v/>
      </c>
      <c r="CQ213" s="3" t="str">
        <f t="shared" si="86"/>
        <v/>
      </c>
      <c r="CR213" s="3" t="str">
        <f t="shared" si="86"/>
        <v/>
      </c>
      <c r="CS213" s="3" t="str">
        <f t="shared" si="86"/>
        <v/>
      </c>
      <c r="CT213" s="3" t="str">
        <f t="shared" si="86"/>
        <v/>
      </c>
      <c r="CU213" s="3" t="str">
        <f t="shared" si="86"/>
        <v/>
      </c>
      <c r="CV213" s="3" t="str">
        <f t="shared" si="86"/>
        <v/>
      </c>
      <c r="CW213" s="3" t="str">
        <f t="shared" si="86"/>
        <v/>
      </c>
      <c r="CX213" s="3" t="str">
        <f t="shared" si="86"/>
        <v/>
      </c>
      <c r="CY213" s="3" t="str">
        <f t="shared" si="86"/>
        <v/>
      </c>
      <c r="CZ213" s="3" t="str">
        <f t="shared" si="86"/>
        <v/>
      </c>
      <c r="DA213" s="3" t="str">
        <f t="shared" si="86"/>
        <v/>
      </c>
      <c r="DB213" s="3" t="str">
        <f t="shared" si="86"/>
        <v/>
      </c>
      <c r="DC213" s="3" t="str">
        <f t="shared" si="86"/>
        <v/>
      </c>
      <c r="DD213" s="3" t="str">
        <f t="shared" si="86"/>
        <v/>
      </c>
      <c r="DE213" s="3" t="str">
        <f t="shared" si="86"/>
        <v/>
      </c>
      <c r="DF213" s="3" t="str">
        <f t="shared" si="86"/>
        <v/>
      </c>
    </row>
    <row r="214">
      <c r="A214" s="1" t="s">
        <v>1271</v>
      </c>
      <c r="B214" s="2">
        <v>207.0</v>
      </c>
      <c r="C214" s="3">
        <f t="shared" si="2"/>
        <v>41</v>
      </c>
      <c r="D214" s="3">
        <f t="shared" si="3"/>
        <v>2</v>
      </c>
      <c r="E214" s="3">
        <f>IFERROR(__xludf.DUMMYFUNCTION("SPLIT(A214,"" "")"),33.0)</f>
        <v>33</v>
      </c>
      <c r="F214" s="3">
        <f>IFERROR(__xludf.DUMMYFUNCTION("""COMPUTED_VALUE"""),99.0)</f>
        <v>99</v>
      </c>
      <c r="G214" s="3">
        <f>IFERROR(__xludf.DUMMYFUNCTION("""COMPUTED_VALUE"""),11.0)</f>
        <v>11</v>
      </c>
      <c r="H214" s="3">
        <f>IFERROR(__xludf.DUMMYFUNCTION("""COMPUTED_VALUE"""),64.0)</f>
        <v>64</v>
      </c>
      <c r="I214" s="3">
        <f>IFERROR(__xludf.DUMMYFUNCTION("""COMPUTED_VALUE"""),50.0)</f>
        <v>50</v>
      </c>
      <c r="K214" s="13"/>
    </row>
    <row r="215">
      <c r="A215" s="1" t="s">
        <v>1272</v>
      </c>
      <c r="B215" s="2">
        <v>208.0</v>
      </c>
      <c r="C215" s="3">
        <f t="shared" si="2"/>
        <v>41</v>
      </c>
      <c r="D215" s="3">
        <f t="shared" si="3"/>
        <v>3</v>
      </c>
      <c r="E215" s="3">
        <f>IFERROR(__xludf.DUMMYFUNCTION("SPLIT(A215,"" "")"),37.0)</f>
        <v>37</v>
      </c>
      <c r="F215" s="3">
        <f>IFERROR(__xludf.DUMMYFUNCTION("""COMPUTED_VALUE"""),58.0)</f>
        <v>58</v>
      </c>
      <c r="G215" s="3">
        <f>IFERROR(__xludf.DUMMYFUNCTION("""COMPUTED_VALUE"""),71.0)</f>
        <v>71</v>
      </c>
      <c r="H215" s="3">
        <f>IFERROR(__xludf.DUMMYFUNCTION("""COMPUTED_VALUE"""),22.0)</f>
        <v>22</v>
      </c>
      <c r="I215" s="3">
        <f>IFERROR(__xludf.DUMMYFUNCTION("""COMPUTED_VALUE"""),54.0)</f>
        <v>54</v>
      </c>
    </row>
    <row r="216">
      <c r="A216" s="1" t="s">
        <v>1273</v>
      </c>
      <c r="B216" s="2">
        <v>209.0</v>
      </c>
      <c r="C216" s="3">
        <f t="shared" si="2"/>
        <v>41</v>
      </c>
      <c r="D216" s="3">
        <f t="shared" si="3"/>
        <v>4</v>
      </c>
      <c r="E216" s="3">
        <f>IFERROR(__xludf.DUMMYFUNCTION("SPLIT(A216,"" "")"),6.0)</f>
        <v>6</v>
      </c>
      <c r="F216" s="3">
        <f>IFERROR(__xludf.DUMMYFUNCTION("""COMPUTED_VALUE"""),72.0)</f>
        <v>72</v>
      </c>
      <c r="G216" s="3">
        <f>IFERROR(__xludf.DUMMYFUNCTION("""COMPUTED_VALUE"""),88.0)</f>
        <v>88</v>
      </c>
      <c r="H216" s="3">
        <f>IFERROR(__xludf.DUMMYFUNCTION("""COMPUTED_VALUE"""),3.0)</f>
        <v>3</v>
      </c>
      <c r="I216" s="3">
        <f>IFERROR(__xludf.DUMMYFUNCTION("""COMPUTED_VALUE"""),85.0)</f>
        <v>85</v>
      </c>
    </row>
    <row r="217">
      <c r="A217" s="1" t="s">
        <v>1274</v>
      </c>
      <c r="B217" s="2">
        <v>210.0</v>
      </c>
      <c r="C217" s="3">
        <f t="shared" si="2"/>
        <v>42</v>
      </c>
      <c r="D217" s="3">
        <f t="shared" si="3"/>
        <v>0</v>
      </c>
      <c r="E217" s="3">
        <f>IFERROR(__xludf.DUMMYFUNCTION("SPLIT(A217,"" "")"),85.0)</f>
        <v>85</v>
      </c>
      <c r="F217" s="3">
        <f>IFERROR(__xludf.DUMMYFUNCTION("""COMPUTED_VALUE"""),63.0)</f>
        <v>63</v>
      </c>
      <c r="G217" s="3">
        <f>IFERROR(__xludf.DUMMYFUNCTION("""COMPUTED_VALUE"""),5.0)</f>
        <v>5</v>
      </c>
      <c r="H217" s="3">
        <f>IFERROR(__xludf.DUMMYFUNCTION("""COMPUTED_VALUE"""),48.0)</f>
        <v>48</v>
      </c>
      <c r="I217" s="3">
        <f>IFERROR(__xludf.DUMMYFUNCTION("""COMPUTED_VALUE"""),20.0)</f>
        <v>20</v>
      </c>
      <c r="K217" s="12" t="b">
        <f>BINGO(E217:I221,$K$6)</f>
        <v>0</v>
      </c>
      <c r="L217" s="12" t="b">
        <f t="shared" ref="L217:DF217" si="87">OR(K217, BINGO($E217:$I221,$K$6:L$6))</f>
        <v>0</v>
      </c>
      <c r="M217" s="12" t="b">
        <f t="shared" si="87"/>
        <v>0</v>
      </c>
      <c r="N217" s="12" t="b">
        <f t="shared" si="87"/>
        <v>0</v>
      </c>
      <c r="O217" s="12" t="b">
        <f t="shared" si="87"/>
        <v>0</v>
      </c>
      <c r="P217" s="12" t="b">
        <f t="shared" si="87"/>
        <v>0</v>
      </c>
      <c r="Q217" s="12" t="b">
        <f t="shared" si="87"/>
        <v>0</v>
      </c>
      <c r="R217" s="12" t="b">
        <f t="shared" si="87"/>
        <v>0</v>
      </c>
      <c r="S217" s="12" t="b">
        <f t="shared" si="87"/>
        <v>0</v>
      </c>
      <c r="T217" s="12" t="b">
        <f t="shared" si="87"/>
        <v>0</v>
      </c>
      <c r="U217" s="12" t="b">
        <f t="shared" si="87"/>
        <v>0</v>
      </c>
      <c r="V217" s="12" t="b">
        <f t="shared" si="87"/>
        <v>0</v>
      </c>
      <c r="W217" s="12" t="b">
        <f t="shared" si="87"/>
        <v>0</v>
      </c>
      <c r="X217" s="12" t="b">
        <f t="shared" si="87"/>
        <v>0</v>
      </c>
      <c r="Y217" s="12" t="b">
        <f t="shared" si="87"/>
        <v>0</v>
      </c>
      <c r="Z217" s="12" t="b">
        <f t="shared" si="87"/>
        <v>0</v>
      </c>
      <c r="AA217" s="12" t="b">
        <f t="shared" si="87"/>
        <v>0</v>
      </c>
      <c r="AB217" s="12" t="b">
        <f t="shared" si="87"/>
        <v>0</v>
      </c>
      <c r="AC217" s="12" t="b">
        <f t="shared" si="87"/>
        <v>0</v>
      </c>
      <c r="AD217" s="12" t="b">
        <f t="shared" si="87"/>
        <v>0</v>
      </c>
      <c r="AE217" s="12" t="b">
        <f t="shared" si="87"/>
        <v>0</v>
      </c>
      <c r="AF217" s="12" t="b">
        <f t="shared" si="87"/>
        <v>0</v>
      </c>
      <c r="AG217" s="12" t="b">
        <f t="shared" si="87"/>
        <v>0</v>
      </c>
      <c r="AH217" s="12" t="b">
        <f t="shared" si="87"/>
        <v>0</v>
      </c>
      <c r="AI217" s="12" t="b">
        <f t="shared" si="87"/>
        <v>0</v>
      </c>
      <c r="AJ217" s="12" t="b">
        <f t="shared" si="87"/>
        <v>0</v>
      </c>
      <c r="AK217" s="12" t="b">
        <f t="shared" si="87"/>
        <v>0</v>
      </c>
      <c r="AL217" s="12" t="b">
        <f t="shared" si="87"/>
        <v>0</v>
      </c>
      <c r="AM217" s="12" t="b">
        <f t="shared" si="87"/>
        <v>0</v>
      </c>
      <c r="AN217" s="12" t="b">
        <f t="shared" si="87"/>
        <v>0</v>
      </c>
      <c r="AO217" s="12" t="b">
        <f t="shared" si="87"/>
        <v>0</v>
      </c>
      <c r="AP217" s="12" t="b">
        <f t="shared" si="87"/>
        <v>0</v>
      </c>
      <c r="AQ217" s="12" t="b">
        <f t="shared" si="87"/>
        <v>0</v>
      </c>
      <c r="AR217" s="12" t="b">
        <f t="shared" si="87"/>
        <v>0</v>
      </c>
      <c r="AS217" s="12" t="b">
        <f t="shared" si="87"/>
        <v>0</v>
      </c>
      <c r="AT217" s="12" t="b">
        <f t="shared" si="87"/>
        <v>0</v>
      </c>
      <c r="AU217" s="12" t="b">
        <f t="shared" si="87"/>
        <v>0</v>
      </c>
      <c r="AV217" s="12" t="b">
        <f t="shared" si="87"/>
        <v>0</v>
      </c>
      <c r="AW217" s="12" t="b">
        <f t="shared" si="87"/>
        <v>0</v>
      </c>
      <c r="AX217" s="12" t="b">
        <f t="shared" si="87"/>
        <v>0</v>
      </c>
      <c r="AY217" s="12" t="b">
        <f t="shared" si="87"/>
        <v>0</v>
      </c>
      <c r="AZ217" s="12" t="b">
        <f t="shared" si="87"/>
        <v>0</v>
      </c>
      <c r="BA217" s="12" t="b">
        <f t="shared" si="87"/>
        <v>0</v>
      </c>
      <c r="BB217" s="12" t="b">
        <f t="shared" si="87"/>
        <v>0</v>
      </c>
      <c r="BC217" s="12" t="b">
        <f t="shared" si="87"/>
        <v>0</v>
      </c>
      <c r="BD217" s="12" t="b">
        <f t="shared" si="87"/>
        <v>0</v>
      </c>
      <c r="BE217" s="12" t="b">
        <f t="shared" si="87"/>
        <v>0</v>
      </c>
      <c r="BF217" s="12" t="b">
        <f t="shared" si="87"/>
        <v>0</v>
      </c>
      <c r="BG217" s="12" t="b">
        <f t="shared" si="87"/>
        <v>0</v>
      </c>
      <c r="BH217" s="12" t="b">
        <f t="shared" si="87"/>
        <v>0</v>
      </c>
      <c r="BI217" s="12" t="b">
        <f t="shared" si="87"/>
        <v>0</v>
      </c>
      <c r="BJ217" s="12" t="b">
        <f t="shared" si="87"/>
        <v>1</v>
      </c>
      <c r="BK217" s="12" t="b">
        <f t="shared" si="87"/>
        <v>1</v>
      </c>
      <c r="BL217" s="12" t="b">
        <f t="shared" si="87"/>
        <v>1</v>
      </c>
      <c r="BM217" s="12" t="b">
        <f t="shared" si="87"/>
        <v>1</v>
      </c>
      <c r="BN217" s="12" t="b">
        <f t="shared" si="87"/>
        <v>1</v>
      </c>
      <c r="BO217" s="12" t="b">
        <f t="shared" si="87"/>
        <v>1</v>
      </c>
      <c r="BP217" s="12" t="b">
        <f t="shared" si="87"/>
        <v>1</v>
      </c>
      <c r="BQ217" s="12" t="b">
        <f t="shared" si="87"/>
        <v>1</v>
      </c>
      <c r="BR217" s="12" t="b">
        <f t="shared" si="87"/>
        <v>1</v>
      </c>
      <c r="BS217" s="12" t="b">
        <f t="shared" si="87"/>
        <v>1</v>
      </c>
      <c r="BT217" s="12" t="b">
        <f t="shared" si="87"/>
        <v>1</v>
      </c>
      <c r="BU217" s="12" t="b">
        <f t="shared" si="87"/>
        <v>1</v>
      </c>
      <c r="BV217" s="12" t="b">
        <f t="shared" si="87"/>
        <v>1</v>
      </c>
      <c r="BW217" s="12" t="b">
        <f t="shared" si="87"/>
        <v>1</v>
      </c>
      <c r="BX217" s="12" t="b">
        <f t="shared" si="87"/>
        <v>1</v>
      </c>
      <c r="BY217" s="12" t="b">
        <f t="shared" si="87"/>
        <v>1</v>
      </c>
      <c r="BZ217" s="12" t="b">
        <f t="shared" si="87"/>
        <v>1</v>
      </c>
      <c r="CA217" s="12" t="b">
        <f t="shared" si="87"/>
        <v>1</v>
      </c>
      <c r="CB217" s="12" t="b">
        <f t="shared" si="87"/>
        <v>1</v>
      </c>
      <c r="CC217" s="12" t="b">
        <f t="shared" si="87"/>
        <v>1</v>
      </c>
      <c r="CD217" s="12" t="b">
        <f t="shared" si="87"/>
        <v>1</v>
      </c>
      <c r="CE217" s="12" t="b">
        <f t="shared" si="87"/>
        <v>1</v>
      </c>
      <c r="CF217" s="12" t="b">
        <f t="shared" si="87"/>
        <v>1</v>
      </c>
      <c r="CG217" s="12" t="b">
        <f t="shared" si="87"/>
        <v>1</v>
      </c>
      <c r="CH217" s="12" t="b">
        <f t="shared" si="87"/>
        <v>1</v>
      </c>
      <c r="CI217" s="12" t="b">
        <f t="shared" si="87"/>
        <v>1</v>
      </c>
      <c r="CJ217" s="12" t="b">
        <f t="shared" si="87"/>
        <v>1</v>
      </c>
      <c r="CK217" s="12" t="b">
        <f t="shared" si="87"/>
        <v>1</v>
      </c>
      <c r="CL217" s="12" t="b">
        <f t="shared" si="87"/>
        <v>1</v>
      </c>
      <c r="CM217" s="12" t="b">
        <f t="shared" si="87"/>
        <v>1</v>
      </c>
      <c r="CN217" s="12" t="b">
        <f t="shared" si="87"/>
        <v>1</v>
      </c>
      <c r="CO217" s="12" t="b">
        <f t="shared" si="87"/>
        <v>1</v>
      </c>
      <c r="CP217" s="12" t="b">
        <f t="shared" si="87"/>
        <v>1</v>
      </c>
      <c r="CQ217" s="12" t="b">
        <f t="shared" si="87"/>
        <v>1</v>
      </c>
      <c r="CR217" s="12" t="b">
        <f t="shared" si="87"/>
        <v>1</v>
      </c>
      <c r="CS217" s="12" t="b">
        <f t="shared" si="87"/>
        <v>1</v>
      </c>
      <c r="CT217" s="12" t="b">
        <f t="shared" si="87"/>
        <v>1</v>
      </c>
      <c r="CU217" s="12" t="b">
        <f t="shared" si="87"/>
        <v>1</v>
      </c>
      <c r="CV217" s="12" t="b">
        <f t="shared" si="87"/>
        <v>1</v>
      </c>
      <c r="CW217" s="12" t="b">
        <f t="shared" si="87"/>
        <v>1</v>
      </c>
      <c r="CX217" s="12" t="b">
        <f t="shared" si="87"/>
        <v>1</v>
      </c>
      <c r="CY217" s="12" t="b">
        <f t="shared" si="87"/>
        <v>1</v>
      </c>
      <c r="CZ217" s="12" t="b">
        <f t="shared" si="87"/>
        <v>1</v>
      </c>
      <c r="DA217" s="12" t="b">
        <f t="shared" si="87"/>
        <v>1</v>
      </c>
      <c r="DB217" s="12" t="b">
        <f t="shared" si="87"/>
        <v>1</v>
      </c>
      <c r="DC217" s="12" t="b">
        <f t="shared" si="87"/>
        <v>1</v>
      </c>
      <c r="DD217" s="12" t="b">
        <f t="shared" si="87"/>
        <v>1</v>
      </c>
      <c r="DE217" s="12" t="b">
        <f t="shared" si="87"/>
        <v>1</v>
      </c>
      <c r="DF217" s="12" t="b">
        <f t="shared" si="87"/>
        <v>1</v>
      </c>
    </row>
    <row r="218">
      <c r="A218" s="1" t="s">
        <v>1275</v>
      </c>
      <c r="B218" s="2">
        <v>211.0</v>
      </c>
      <c r="C218" s="3">
        <f t="shared" si="2"/>
        <v>42</v>
      </c>
      <c r="D218" s="3">
        <f t="shared" si="3"/>
        <v>1</v>
      </c>
      <c r="E218" s="3">
        <f>IFERROR(__xludf.DUMMYFUNCTION("SPLIT(A218,"" "")"),96.0)</f>
        <v>96</v>
      </c>
      <c r="F218" s="3">
        <f>IFERROR(__xludf.DUMMYFUNCTION("""COMPUTED_VALUE"""),55.0)</f>
        <v>55</v>
      </c>
      <c r="G218" s="3">
        <f>IFERROR(__xludf.DUMMYFUNCTION("""COMPUTED_VALUE"""),53.0)</f>
        <v>53</v>
      </c>
      <c r="H218" s="3">
        <f>IFERROR(__xludf.DUMMYFUNCTION("""COMPUTED_VALUE"""),35.0)</f>
        <v>35</v>
      </c>
      <c r="I218" s="3">
        <f>IFERROR(__xludf.DUMMYFUNCTION("""COMPUTED_VALUE"""),60.0)</f>
        <v>60</v>
      </c>
      <c r="K218" s="3" t="str">
        <f>IF(K217,SUMOFUNMARKED(E217:I221,$K$6)*LASTCALLED($K$6),)</f>
        <v/>
      </c>
      <c r="L218" s="3" t="str">
        <f t="shared" ref="L218:DF218" si="88">IF(AND(L217,NOT(K217)),SUMOFUNMARKED($E217:$I221,$K$6:L$6)*LASTCALLED($K$6:L$6),)</f>
        <v/>
      </c>
      <c r="M218" s="3" t="str">
        <f t="shared" si="88"/>
        <v/>
      </c>
      <c r="N218" s="3" t="str">
        <f t="shared" si="88"/>
        <v/>
      </c>
      <c r="O218" s="3" t="str">
        <f t="shared" si="88"/>
        <v/>
      </c>
      <c r="P218" s="3" t="str">
        <f t="shared" si="88"/>
        <v/>
      </c>
      <c r="Q218" s="3" t="str">
        <f t="shared" si="88"/>
        <v/>
      </c>
      <c r="R218" s="3" t="str">
        <f t="shared" si="88"/>
        <v/>
      </c>
      <c r="S218" s="3" t="str">
        <f t="shared" si="88"/>
        <v/>
      </c>
      <c r="T218" s="3" t="str">
        <f t="shared" si="88"/>
        <v/>
      </c>
      <c r="U218" s="3" t="str">
        <f t="shared" si="88"/>
        <v/>
      </c>
      <c r="V218" s="3" t="str">
        <f t="shared" si="88"/>
        <v/>
      </c>
      <c r="W218" s="3" t="str">
        <f t="shared" si="88"/>
        <v/>
      </c>
      <c r="X218" s="3" t="str">
        <f t="shared" si="88"/>
        <v/>
      </c>
      <c r="Y218" s="3" t="str">
        <f t="shared" si="88"/>
        <v/>
      </c>
      <c r="Z218" s="3" t="str">
        <f t="shared" si="88"/>
        <v/>
      </c>
      <c r="AA218" s="3" t="str">
        <f t="shared" si="88"/>
        <v/>
      </c>
      <c r="AB218" s="3" t="str">
        <f t="shared" si="88"/>
        <v/>
      </c>
      <c r="AC218" s="3" t="str">
        <f t="shared" si="88"/>
        <v/>
      </c>
      <c r="AD218" s="3" t="str">
        <f t="shared" si="88"/>
        <v/>
      </c>
      <c r="AE218" s="3" t="str">
        <f t="shared" si="88"/>
        <v/>
      </c>
      <c r="AF218" s="3" t="str">
        <f t="shared" si="88"/>
        <v/>
      </c>
      <c r="AG218" s="3" t="str">
        <f t="shared" si="88"/>
        <v/>
      </c>
      <c r="AH218" s="3" t="str">
        <f t="shared" si="88"/>
        <v/>
      </c>
      <c r="AI218" s="3" t="str">
        <f t="shared" si="88"/>
        <v/>
      </c>
      <c r="AJ218" s="3" t="str">
        <f t="shared" si="88"/>
        <v/>
      </c>
      <c r="AK218" s="3" t="str">
        <f t="shared" si="88"/>
        <v/>
      </c>
      <c r="AL218" s="3" t="str">
        <f t="shared" si="88"/>
        <v/>
      </c>
      <c r="AM218" s="3" t="str">
        <f t="shared" si="88"/>
        <v/>
      </c>
      <c r="AN218" s="3" t="str">
        <f t="shared" si="88"/>
        <v/>
      </c>
      <c r="AO218" s="3" t="str">
        <f t="shared" si="88"/>
        <v/>
      </c>
      <c r="AP218" s="3" t="str">
        <f t="shared" si="88"/>
        <v/>
      </c>
      <c r="AQ218" s="3" t="str">
        <f t="shared" si="88"/>
        <v/>
      </c>
      <c r="AR218" s="3" t="str">
        <f t="shared" si="88"/>
        <v/>
      </c>
      <c r="AS218" s="3" t="str">
        <f t="shared" si="88"/>
        <v/>
      </c>
      <c r="AT218" s="3" t="str">
        <f t="shared" si="88"/>
        <v/>
      </c>
      <c r="AU218" s="3" t="str">
        <f t="shared" si="88"/>
        <v/>
      </c>
      <c r="AV218" s="3" t="str">
        <f t="shared" si="88"/>
        <v/>
      </c>
      <c r="AW218" s="3" t="str">
        <f t="shared" si="88"/>
        <v/>
      </c>
      <c r="AX218" s="3" t="str">
        <f t="shared" si="88"/>
        <v/>
      </c>
      <c r="AY218" s="3" t="str">
        <f t="shared" si="88"/>
        <v/>
      </c>
      <c r="AZ218" s="3" t="str">
        <f t="shared" si="88"/>
        <v/>
      </c>
      <c r="BA218" s="3" t="str">
        <f t="shared" si="88"/>
        <v/>
      </c>
      <c r="BB218" s="3" t="str">
        <f t="shared" si="88"/>
        <v/>
      </c>
      <c r="BC218" s="3" t="str">
        <f t="shared" si="88"/>
        <v/>
      </c>
      <c r="BD218" s="3" t="str">
        <f t="shared" si="88"/>
        <v/>
      </c>
      <c r="BE218" s="3" t="str">
        <f t="shared" si="88"/>
        <v/>
      </c>
      <c r="BF218" s="3" t="str">
        <f t="shared" si="88"/>
        <v/>
      </c>
      <c r="BG218" s="3" t="str">
        <f t="shared" si="88"/>
        <v/>
      </c>
      <c r="BH218" s="3" t="str">
        <f t="shared" si="88"/>
        <v/>
      </c>
      <c r="BI218" s="3" t="str">
        <f t="shared" si="88"/>
        <v/>
      </c>
      <c r="BJ218" s="3">
        <f t="shared" si="88"/>
        <v>24221</v>
      </c>
      <c r="BK218" s="3" t="str">
        <f t="shared" si="88"/>
        <v/>
      </c>
      <c r="BL218" s="3" t="str">
        <f t="shared" si="88"/>
        <v/>
      </c>
      <c r="BM218" s="3" t="str">
        <f t="shared" si="88"/>
        <v/>
      </c>
      <c r="BN218" s="3" t="str">
        <f t="shared" si="88"/>
        <v/>
      </c>
      <c r="BO218" s="3" t="str">
        <f t="shared" si="88"/>
        <v/>
      </c>
      <c r="BP218" s="3" t="str">
        <f t="shared" si="88"/>
        <v/>
      </c>
      <c r="BQ218" s="3" t="str">
        <f t="shared" si="88"/>
        <v/>
      </c>
      <c r="BR218" s="3" t="str">
        <f t="shared" si="88"/>
        <v/>
      </c>
      <c r="BS218" s="3" t="str">
        <f t="shared" si="88"/>
        <v/>
      </c>
      <c r="BT218" s="3" t="str">
        <f t="shared" si="88"/>
        <v/>
      </c>
      <c r="BU218" s="3" t="str">
        <f t="shared" si="88"/>
        <v/>
      </c>
      <c r="BV218" s="3" t="str">
        <f t="shared" si="88"/>
        <v/>
      </c>
      <c r="BW218" s="3" t="str">
        <f t="shared" si="88"/>
        <v/>
      </c>
      <c r="BX218" s="3" t="str">
        <f t="shared" si="88"/>
        <v/>
      </c>
      <c r="BY218" s="3" t="str">
        <f t="shared" si="88"/>
        <v/>
      </c>
      <c r="BZ218" s="3" t="str">
        <f t="shared" si="88"/>
        <v/>
      </c>
      <c r="CA218" s="3" t="str">
        <f t="shared" si="88"/>
        <v/>
      </c>
      <c r="CB218" s="3" t="str">
        <f t="shared" si="88"/>
        <v/>
      </c>
      <c r="CC218" s="3" t="str">
        <f t="shared" si="88"/>
        <v/>
      </c>
      <c r="CD218" s="3" t="str">
        <f t="shared" si="88"/>
        <v/>
      </c>
      <c r="CE218" s="3" t="str">
        <f t="shared" si="88"/>
        <v/>
      </c>
      <c r="CF218" s="3" t="str">
        <f t="shared" si="88"/>
        <v/>
      </c>
      <c r="CG218" s="3" t="str">
        <f t="shared" si="88"/>
        <v/>
      </c>
      <c r="CH218" s="3" t="str">
        <f t="shared" si="88"/>
        <v/>
      </c>
      <c r="CI218" s="3" t="str">
        <f t="shared" si="88"/>
        <v/>
      </c>
      <c r="CJ218" s="3" t="str">
        <f t="shared" si="88"/>
        <v/>
      </c>
      <c r="CK218" s="3" t="str">
        <f t="shared" si="88"/>
        <v/>
      </c>
      <c r="CL218" s="3" t="str">
        <f t="shared" si="88"/>
        <v/>
      </c>
      <c r="CM218" s="3" t="str">
        <f t="shared" si="88"/>
        <v/>
      </c>
      <c r="CN218" s="3" t="str">
        <f t="shared" si="88"/>
        <v/>
      </c>
      <c r="CO218" s="3" t="str">
        <f t="shared" si="88"/>
        <v/>
      </c>
      <c r="CP218" s="3" t="str">
        <f t="shared" si="88"/>
        <v/>
      </c>
      <c r="CQ218" s="3" t="str">
        <f t="shared" si="88"/>
        <v/>
      </c>
      <c r="CR218" s="3" t="str">
        <f t="shared" si="88"/>
        <v/>
      </c>
      <c r="CS218" s="3" t="str">
        <f t="shared" si="88"/>
        <v/>
      </c>
      <c r="CT218" s="3" t="str">
        <f t="shared" si="88"/>
        <v/>
      </c>
      <c r="CU218" s="3" t="str">
        <f t="shared" si="88"/>
        <v/>
      </c>
      <c r="CV218" s="3" t="str">
        <f t="shared" si="88"/>
        <v/>
      </c>
      <c r="CW218" s="3" t="str">
        <f t="shared" si="88"/>
        <v/>
      </c>
      <c r="CX218" s="3" t="str">
        <f t="shared" si="88"/>
        <v/>
      </c>
      <c r="CY218" s="3" t="str">
        <f t="shared" si="88"/>
        <v/>
      </c>
      <c r="CZ218" s="3" t="str">
        <f t="shared" si="88"/>
        <v/>
      </c>
      <c r="DA218" s="3" t="str">
        <f t="shared" si="88"/>
        <v/>
      </c>
      <c r="DB218" s="3" t="str">
        <f t="shared" si="88"/>
        <v/>
      </c>
      <c r="DC218" s="3" t="str">
        <f t="shared" si="88"/>
        <v/>
      </c>
      <c r="DD218" s="3" t="str">
        <f t="shared" si="88"/>
        <v/>
      </c>
      <c r="DE218" s="3" t="str">
        <f t="shared" si="88"/>
        <v/>
      </c>
      <c r="DF218" s="3" t="str">
        <f t="shared" si="88"/>
        <v/>
      </c>
    </row>
    <row r="219">
      <c r="A219" s="1" t="s">
        <v>1276</v>
      </c>
      <c r="B219" s="2">
        <v>212.0</v>
      </c>
      <c r="C219" s="3">
        <f t="shared" si="2"/>
        <v>42</v>
      </c>
      <c r="D219" s="3">
        <f t="shared" si="3"/>
        <v>2</v>
      </c>
      <c r="E219" s="3">
        <f>IFERROR(__xludf.DUMMYFUNCTION("SPLIT(A219,"" "")"),0.0)</f>
        <v>0</v>
      </c>
      <c r="F219" s="3">
        <f>IFERROR(__xludf.DUMMYFUNCTION("""COMPUTED_VALUE"""),17.0)</f>
        <v>17</v>
      </c>
      <c r="G219" s="3">
        <f>IFERROR(__xludf.DUMMYFUNCTION("""COMPUTED_VALUE"""),26.0)</f>
        <v>26</v>
      </c>
      <c r="H219" s="3">
        <f>IFERROR(__xludf.DUMMYFUNCTION("""COMPUTED_VALUE"""),22.0)</f>
        <v>22</v>
      </c>
      <c r="I219" s="3">
        <f>IFERROR(__xludf.DUMMYFUNCTION("""COMPUTED_VALUE"""),13.0)</f>
        <v>13</v>
      </c>
      <c r="K219" s="13"/>
    </row>
    <row r="220">
      <c r="A220" s="1" t="s">
        <v>1277</v>
      </c>
      <c r="B220" s="2">
        <v>213.0</v>
      </c>
      <c r="C220" s="3">
        <f t="shared" si="2"/>
        <v>42</v>
      </c>
      <c r="D220" s="3">
        <f t="shared" si="3"/>
        <v>3</v>
      </c>
      <c r="E220" s="3">
        <f>IFERROR(__xludf.DUMMYFUNCTION("SPLIT(A220,"" "")"),25.0)</f>
        <v>25</v>
      </c>
      <c r="F220" s="3">
        <f>IFERROR(__xludf.DUMMYFUNCTION("""COMPUTED_VALUE"""),45.0)</f>
        <v>45</v>
      </c>
      <c r="G220" s="3">
        <f>IFERROR(__xludf.DUMMYFUNCTION("""COMPUTED_VALUE"""),62.0)</f>
        <v>62</v>
      </c>
      <c r="H220" s="3">
        <f>IFERROR(__xludf.DUMMYFUNCTION("""COMPUTED_VALUE"""),4.0)</f>
        <v>4</v>
      </c>
      <c r="I220" s="3">
        <f>IFERROR(__xludf.DUMMYFUNCTION("""COMPUTED_VALUE"""),41.0)</f>
        <v>41</v>
      </c>
    </row>
    <row r="221">
      <c r="A221" s="1" t="s">
        <v>1278</v>
      </c>
      <c r="B221" s="2">
        <v>214.0</v>
      </c>
      <c r="C221" s="3">
        <f t="shared" si="2"/>
        <v>42</v>
      </c>
      <c r="D221" s="3">
        <f t="shared" si="3"/>
        <v>4</v>
      </c>
      <c r="E221" s="3">
        <f>IFERROR(__xludf.DUMMYFUNCTION("SPLIT(A221,"" "")"),78.0)</f>
        <v>78</v>
      </c>
      <c r="F221" s="3">
        <f>IFERROR(__xludf.DUMMYFUNCTION("""COMPUTED_VALUE"""),40.0)</f>
        <v>40</v>
      </c>
      <c r="G221" s="3">
        <f>IFERROR(__xludf.DUMMYFUNCTION("""COMPUTED_VALUE"""),46.0)</f>
        <v>46</v>
      </c>
      <c r="H221" s="3">
        <f>IFERROR(__xludf.DUMMYFUNCTION("""COMPUTED_VALUE"""),95.0)</f>
        <v>95</v>
      </c>
      <c r="I221" s="3">
        <f>IFERROR(__xludf.DUMMYFUNCTION("""COMPUTED_VALUE"""),33.0)</f>
        <v>33</v>
      </c>
    </row>
    <row r="222">
      <c r="A222" s="1" t="s">
        <v>1279</v>
      </c>
      <c r="B222" s="2">
        <v>215.0</v>
      </c>
      <c r="C222" s="3">
        <f t="shared" si="2"/>
        <v>43</v>
      </c>
      <c r="D222" s="3">
        <f t="shared" si="3"/>
        <v>0</v>
      </c>
      <c r="E222" s="3">
        <f>IFERROR(__xludf.DUMMYFUNCTION("SPLIT(A222,"" "")"),23.0)</f>
        <v>23</v>
      </c>
      <c r="F222" s="3">
        <f>IFERROR(__xludf.DUMMYFUNCTION("""COMPUTED_VALUE"""),53.0)</f>
        <v>53</v>
      </c>
      <c r="G222" s="3">
        <f>IFERROR(__xludf.DUMMYFUNCTION("""COMPUTED_VALUE"""),82.0)</f>
        <v>82</v>
      </c>
      <c r="H222" s="3">
        <f>IFERROR(__xludf.DUMMYFUNCTION("""COMPUTED_VALUE"""),22.0)</f>
        <v>22</v>
      </c>
      <c r="I222" s="3">
        <f>IFERROR(__xludf.DUMMYFUNCTION("""COMPUTED_VALUE"""),74.0)</f>
        <v>74</v>
      </c>
      <c r="K222" s="12" t="b">
        <f>BINGO(E222:I226,$K$6)</f>
        <v>0</v>
      </c>
      <c r="L222" s="12" t="b">
        <f t="shared" ref="L222:DF222" si="89">OR(K222, BINGO($E222:$I226,$K$6:L$6))</f>
        <v>0</v>
      </c>
      <c r="M222" s="12" t="b">
        <f t="shared" si="89"/>
        <v>0</v>
      </c>
      <c r="N222" s="12" t="b">
        <f t="shared" si="89"/>
        <v>0</v>
      </c>
      <c r="O222" s="12" t="b">
        <f t="shared" si="89"/>
        <v>0</v>
      </c>
      <c r="P222" s="12" t="b">
        <f t="shared" si="89"/>
        <v>0</v>
      </c>
      <c r="Q222" s="12" t="b">
        <f t="shared" si="89"/>
        <v>0</v>
      </c>
      <c r="R222" s="12" t="b">
        <f t="shared" si="89"/>
        <v>0</v>
      </c>
      <c r="S222" s="12" t="b">
        <f t="shared" si="89"/>
        <v>0</v>
      </c>
      <c r="T222" s="12" t="b">
        <f t="shared" si="89"/>
        <v>0</v>
      </c>
      <c r="U222" s="12" t="b">
        <f t="shared" si="89"/>
        <v>0</v>
      </c>
      <c r="V222" s="12" t="b">
        <f t="shared" si="89"/>
        <v>0</v>
      </c>
      <c r="W222" s="12" t="b">
        <f t="shared" si="89"/>
        <v>0</v>
      </c>
      <c r="X222" s="12" t="b">
        <f t="shared" si="89"/>
        <v>0</v>
      </c>
      <c r="Y222" s="12" t="b">
        <f t="shared" si="89"/>
        <v>0</v>
      </c>
      <c r="Z222" s="12" t="b">
        <f t="shared" si="89"/>
        <v>0</v>
      </c>
      <c r="AA222" s="12" t="b">
        <f t="shared" si="89"/>
        <v>0</v>
      </c>
      <c r="AB222" s="12" t="b">
        <f t="shared" si="89"/>
        <v>0</v>
      </c>
      <c r="AC222" s="12" t="b">
        <f t="shared" si="89"/>
        <v>0</v>
      </c>
      <c r="AD222" s="12" t="b">
        <f t="shared" si="89"/>
        <v>0</v>
      </c>
      <c r="AE222" s="12" t="b">
        <f t="shared" si="89"/>
        <v>0</v>
      </c>
      <c r="AF222" s="12" t="b">
        <f t="shared" si="89"/>
        <v>0</v>
      </c>
      <c r="AG222" s="12" t="b">
        <f t="shared" si="89"/>
        <v>0</v>
      </c>
      <c r="AH222" s="12" t="b">
        <f t="shared" si="89"/>
        <v>0</v>
      </c>
      <c r="AI222" s="12" t="b">
        <f t="shared" si="89"/>
        <v>0</v>
      </c>
      <c r="AJ222" s="12" t="b">
        <f t="shared" si="89"/>
        <v>0</v>
      </c>
      <c r="AK222" s="12" t="b">
        <f t="shared" si="89"/>
        <v>0</v>
      </c>
      <c r="AL222" s="12" t="b">
        <f t="shared" si="89"/>
        <v>0</v>
      </c>
      <c r="AM222" s="12" t="b">
        <f t="shared" si="89"/>
        <v>0</v>
      </c>
      <c r="AN222" s="12" t="b">
        <f t="shared" si="89"/>
        <v>0</v>
      </c>
      <c r="AO222" s="12" t="b">
        <f t="shared" si="89"/>
        <v>0</v>
      </c>
      <c r="AP222" s="12" t="b">
        <f t="shared" si="89"/>
        <v>0</v>
      </c>
      <c r="AQ222" s="12" t="b">
        <f t="shared" si="89"/>
        <v>0</v>
      </c>
      <c r="AR222" s="12" t="b">
        <f t="shared" si="89"/>
        <v>0</v>
      </c>
      <c r="AS222" s="12" t="b">
        <f t="shared" si="89"/>
        <v>0</v>
      </c>
      <c r="AT222" s="12" t="b">
        <f t="shared" si="89"/>
        <v>0</v>
      </c>
      <c r="AU222" s="12" t="b">
        <f t="shared" si="89"/>
        <v>0</v>
      </c>
      <c r="AV222" s="12" t="b">
        <f t="shared" si="89"/>
        <v>0</v>
      </c>
      <c r="AW222" s="12" t="b">
        <f t="shared" si="89"/>
        <v>0</v>
      </c>
      <c r="AX222" s="12" t="b">
        <f t="shared" si="89"/>
        <v>0</v>
      </c>
      <c r="AY222" s="12" t="b">
        <f t="shared" si="89"/>
        <v>0</v>
      </c>
      <c r="AZ222" s="12" t="b">
        <f t="shared" si="89"/>
        <v>0</v>
      </c>
      <c r="BA222" s="12" t="b">
        <f t="shared" si="89"/>
        <v>0</v>
      </c>
      <c r="BB222" s="12" t="b">
        <f t="shared" si="89"/>
        <v>0</v>
      </c>
      <c r="BC222" s="12" t="b">
        <f t="shared" si="89"/>
        <v>0</v>
      </c>
      <c r="BD222" s="12" t="b">
        <f t="shared" si="89"/>
        <v>0</v>
      </c>
      <c r="BE222" s="12" t="b">
        <f t="shared" si="89"/>
        <v>0</v>
      </c>
      <c r="BF222" s="12" t="b">
        <f t="shared" si="89"/>
        <v>0</v>
      </c>
      <c r="BG222" s="12" t="b">
        <f t="shared" si="89"/>
        <v>0</v>
      </c>
      <c r="BH222" s="12" t="b">
        <f t="shared" si="89"/>
        <v>0</v>
      </c>
      <c r="BI222" s="12" t="b">
        <f t="shared" si="89"/>
        <v>0</v>
      </c>
      <c r="BJ222" s="12" t="b">
        <f t="shared" si="89"/>
        <v>0</v>
      </c>
      <c r="BK222" s="12" t="b">
        <f t="shared" si="89"/>
        <v>0</v>
      </c>
      <c r="BL222" s="12" t="b">
        <f t="shared" si="89"/>
        <v>0</v>
      </c>
      <c r="BM222" s="12" t="b">
        <f t="shared" si="89"/>
        <v>0</v>
      </c>
      <c r="BN222" s="12" t="b">
        <f t="shared" si="89"/>
        <v>0</v>
      </c>
      <c r="BO222" s="12" t="b">
        <f t="shared" si="89"/>
        <v>0</v>
      </c>
      <c r="BP222" s="12" t="b">
        <f t="shared" si="89"/>
        <v>0</v>
      </c>
      <c r="BQ222" s="12" t="b">
        <f t="shared" si="89"/>
        <v>0</v>
      </c>
      <c r="BR222" s="12" t="b">
        <f t="shared" si="89"/>
        <v>0</v>
      </c>
      <c r="BS222" s="12" t="b">
        <f t="shared" si="89"/>
        <v>0</v>
      </c>
      <c r="BT222" s="12" t="b">
        <f t="shared" si="89"/>
        <v>0</v>
      </c>
      <c r="BU222" s="12" t="b">
        <f t="shared" si="89"/>
        <v>0</v>
      </c>
      <c r="BV222" s="12" t="b">
        <f t="shared" si="89"/>
        <v>0</v>
      </c>
      <c r="BW222" s="12" t="b">
        <f t="shared" si="89"/>
        <v>0</v>
      </c>
      <c r="BX222" s="12" t="b">
        <f t="shared" si="89"/>
        <v>0</v>
      </c>
      <c r="BY222" s="12" t="b">
        <f t="shared" si="89"/>
        <v>1</v>
      </c>
      <c r="BZ222" s="12" t="b">
        <f t="shared" si="89"/>
        <v>1</v>
      </c>
      <c r="CA222" s="12" t="b">
        <f t="shared" si="89"/>
        <v>1</v>
      </c>
      <c r="CB222" s="12" t="b">
        <f t="shared" si="89"/>
        <v>1</v>
      </c>
      <c r="CC222" s="12" t="b">
        <f t="shared" si="89"/>
        <v>1</v>
      </c>
      <c r="CD222" s="12" t="b">
        <f t="shared" si="89"/>
        <v>1</v>
      </c>
      <c r="CE222" s="12" t="b">
        <f t="shared" si="89"/>
        <v>1</v>
      </c>
      <c r="CF222" s="12" t="b">
        <f t="shared" si="89"/>
        <v>1</v>
      </c>
      <c r="CG222" s="12" t="b">
        <f t="shared" si="89"/>
        <v>1</v>
      </c>
      <c r="CH222" s="12" t="b">
        <f t="shared" si="89"/>
        <v>1</v>
      </c>
      <c r="CI222" s="12" t="b">
        <f t="shared" si="89"/>
        <v>1</v>
      </c>
      <c r="CJ222" s="12" t="b">
        <f t="shared" si="89"/>
        <v>1</v>
      </c>
      <c r="CK222" s="12" t="b">
        <f t="shared" si="89"/>
        <v>1</v>
      </c>
      <c r="CL222" s="12" t="b">
        <f t="shared" si="89"/>
        <v>1</v>
      </c>
      <c r="CM222" s="12" t="b">
        <f t="shared" si="89"/>
        <v>1</v>
      </c>
      <c r="CN222" s="12" t="b">
        <f t="shared" si="89"/>
        <v>1</v>
      </c>
      <c r="CO222" s="12" t="b">
        <f t="shared" si="89"/>
        <v>1</v>
      </c>
      <c r="CP222" s="12" t="b">
        <f t="shared" si="89"/>
        <v>1</v>
      </c>
      <c r="CQ222" s="12" t="b">
        <f t="shared" si="89"/>
        <v>1</v>
      </c>
      <c r="CR222" s="12" t="b">
        <f t="shared" si="89"/>
        <v>1</v>
      </c>
      <c r="CS222" s="12" t="b">
        <f t="shared" si="89"/>
        <v>1</v>
      </c>
      <c r="CT222" s="12" t="b">
        <f t="shared" si="89"/>
        <v>1</v>
      </c>
      <c r="CU222" s="12" t="b">
        <f t="shared" si="89"/>
        <v>1</v>
      </c>
      <c r="CV222" s="12" t="b">
        <f t="shared" si="89"/>
        <v>1</v>
      </c>
      <c r="CW222" s="12" t="b">
        <f t="shared" si="89"/>
        <v>1</v>
      </c>
      <c r="CX222" s="12" t="b">
        <f t="shared" si="89"/>
        <v>1</v>
      </c>
      <c r="CY222" s="12" t="b">
        <f t="shared" si="89"/>
        <v>1</v>
      </c>
      <c r="CZ222" s="12" t="b">
        <f t="shared" si="89"/>
        <v>1</v>
      </c>
      <c r="DA222" s="12" t="b">
        <f t="shared" si="89"/>
        <v>1</v>
      </c>
      <c r="DB222" s="12" t="b">
        <f t="shared" si="89"/>
        <v>1</v>
      </c>
      <c r="DC222" s="12" t="b">
        <f t="shared" si="89"/>
        <v>1</v>
      </c>
      <c r="DD222" s="12" t="b">
        <f t="shared" si="89"/>
        <v>1</v>
      </c>
      <c r="DE222" s="12" t="b">
        <f t="shared" si="89"/>
        <v>1</v>
      </c>
      <c r="DF222" s="12" t="b">
        <f t="shared" si="89"/>
        <v>1</v>
      </c>
    </row>
    <row r="223">
      <c r="A223" s="1" t="s">
        <v>1280</v>
      </c>
      <c r="B223" s="2">
        <v>216.0</v>
      </c>
      <c r="C223" s="3">
        <f t="shared" si="2"/>
        <v>43</v>
      </c>
      <c r="D223" s="3">
        <f t="shared" si="3"/>
        <v>1</v>
      </c>
      <c r="E223" s="3">
        <f>IFERROR(__xludf.DUMMYFUNCTION("SPLIT(A223,"" "")"),5.0)</f>
        <v>5</v>
      </c>
      <c r="F223" s="3">
        <f>IFERROR(__xludf.DUMMYFUNCTION("""COMPUTED_VALUE"""),45.0)</f>
        <v>45</v>
      </c>
      <c r="G223" s="3">
        <f>IFERROR(__xludf.DUMMYFUNCTION("""COMPUTED_VALUE"""),15.0)</f>
        <v>15</v>
      </c>
      <c r="H223" s="3">
        <f>IFERROR(__xludf.DUMMYFUNCTION("""COMPUTED_VALUE"""),44.0)</f>
        <v>44</v>
      </c>
      <c r="I223" s="3">
        <f>IFERROR(__xludf.DUMMYFUNCTION("""COMPUTED_VALUE"""),65.0)</f>
        <v>65</v>
      </c>
      <c r="K223" s="3" t="str">
        <f>IF(K222,SUMOFUNMARKED(E222:I226,$K$6)*LASTCALLED($K$6),)</f>
        <v/>
      </c>
      <c r="L223" s="3" t="str">
        <f t="shared" ref="L223:DF223" si="90">IF(AND(L222,NOT(K222)),SUMOFUNMARKED($E222:$I226,$K$6:L$6)*LASTCALLED($K$6:L$6),)</f>
        <v/>
      </c>
      <c r="M223" s="3" t="str">
        <f t="shared" si="90"/>
        <v/>
      </c>
      <c r="N223" s="3" t="str">
        <f t="shared" si="90"/>
        <v/>
      </c>
      <c r="O223" s="3" t="str">
        <f t="shared" si="90"/>
        <v/>
      </c>
      <c r="P223" s="3" t="str">
        <f t="shared" si="90"/>
        <v/>
      </c>
      <c r="Q223" s="3" t="str">
        <f t="shared" si="90"/>
        <v/>
      </c>
      <c r="R223" s="3" t="str">
        <f t="shared" si="90"/>
        <v/>
      </c>
      <c r="S223" s="3" t="str">
        <f t="shared" si="90"/>
        <v/>
      </c>
      <c r="T223" s="3" t="str">
        <f t="shared" si="90"/>
        <v/>
      </c>
      <c r="U223" s="3" t="str">
        <f t="shared" si="90"/>
        <v/>
      </c>
      <c r="V223" s="3" t="str">
        <f t="shared" si="90"/>
        <v/>
      </c>
      <c r="W223" s="3" t="str">
        <f t="shared" si="90"/>
        <v/>
      </c>
      <c r="X223" s="3" t="str">
        <f t="shared" si="90"/>
        <v/>
      </c>
      <c r="Y223" s="3" t="str">
        <f t="shared" si="90"/>
        <v/>
      </c>
      <c r="Z223" s="3" t="str">
        <f t="shared" si="90"/>
        <v/>
      </c>
      <c r="AA223" s="3" t="str">
        <f t="shared" si="90"/>
        <v/>
      </c>
      <c r="AB223" s="3" t="str">
        <f t="shared" si="90"/>
        <v/>
      </c>
      <c r="AC223" s="3" t="str">
        <f t="shared" si="90"/>
        <v/>
      </c>
      <c r="AD223" s="3" t="str">
        <f t="shared" si="90"/>
        <v/>
      </c>
      <c r="AE223" s="3" t="str">
        <f t="shared" si="90"/>
        <v/>
      </c>
      <c r="AF223" s="3" t="str">
        <f t="shared" si="90"/>
        <v/>
      </c>
      <c r="AG223" s="3" t="str">
        <f t="shared" si="90"/>
        <v/>
      </c>
      <c r="AH223" s="3" t="str">
        <f t="shared" si="90"/>
        <v/>
      </c>
      <c r="AI223" s="3" t="str">
        <f t="shared" si="90"/>
        <v/>
      </c>
      <c r="AJ223" s="3" t="str">
        <f t="shared" si="90"/>
        <v/>
      </c>
      <c r="AK223" s="3" t="str">
        <f t="shared" si="90"/>
        <v/>
      </c>
      <c r="AL223" s="3" t="str">
        <f t="shared" si="90"/>
        <v/>
      </c>
      <c r="AM223" s="3" t="str">
        <f t="shared" si="90"/>
        <v/>
      </c>
      <c r="AN223" s="3" t="str">
        <f t="shared" si="90"/>
        <v/>
      </c>
      <c r="AO223" s="3" t="str">
        <f t="shared" si="90"/>
        <v/>
      </c>
      <c r="AP223" s="3" t="str">
        <f t="shared" si="90"/>
        <v/>
      </c>
      <c r="AQ223" s="3" t="str">
        <f t="shared" si="90"/>
        <v/>
      </c>
      <c r="AR223" s="3" t="str">
        <f t="shared" si="90"/>
        <v/>
      </c>
      <c r="AS223" s="3" t="str">
        <f t="shared" si="90"/>
        <v/>
      </c>
      <c r="AT223" s="3" t="str">
        <f t="shared" si="90"/>
        <v/>
      </c>
      <c r="AU223" s="3" t="str">
        <f t="shared" si="90"/>
        <v/>
      </c>
      <c r="AV223" s="3" t="str">
        <f t="shared" si="90"/>
        <v/>
      </c>
      <c r="AW223" s="3" t="str">
        <f t="shared" si="90"/>
        <v/>
      </c>
      <c r="AX223" s="3" t="str">
        <f t="shared" si="90"/>
        <v/>
      </c>
      <c r="AY223" s="3" t="str">
        <f t="shared" si="90"/>
        <v/>
      </c>
      <c r="AZ223" s="3" t="str">
        <f t="shared" si="90"/>
        <v/>
      </c>
      <c r="BA223" s="3" t="str">
        <f t="shared" si="90"/>
        <v/>
      </c>
      <c r="BB223" s="3" t="str">
        <f t="shared" si="90"/>
        <v/>
      </c>
      <c r="BC223" s="3" t="str">
        <f t="shared" si="90"/>
        <v/>
      </c>
      <c r="BD223" s="3" t="str">
        <f t="shared" si="90"/>
        <v/>
      </c>
      <c r="BE223" s="3" t="str">
        <f t="shared" si="90"/>
        <v/>
      </c>
      <c r="BF223" s="3" t="str">
        <f t="shared" si="90"/>
        <v/>
      </c>
      <c r="BG223" s="3" t="str">
        <f t="shared" si="90"/>
        <v/>
      </c>
      <c r="BH223" s="3" t="str">
        <f t="shared" si="90"/>
        <v/>
      </c>
      <c r="BI223" s="3" t="str">
        <f t="shared" si="90"/>
        <v/>
      </c>
      <c r="BJ223" s="3" t="str">
        <f t="shared" si="90"/>
        <v/>
      </c>
      <c r="BK223" s="3" t="str">
        <f t="shared" si="90"/>
        <v/>
      </c>
      <c r="BL223" s="3" t="str">
        <f t="shared" si="90"/>
        <v/>
      </c>
      <c r="BM223" s="3" t="str">
        <f t="shared" si="90"/>
        <v/>
      </c>
      <c r="BN223" s="3" t="str">
        <f t="shared" si="90"/>
        <v/>
      </c>
      <c r="BO223" s="3" t="str">
        <f t="shared" si="90"/>
        <v/>
      </c>
      <c r="BP223" s="3" t="str">
        <f t="shared" si="90"/>
        <v/>
      </c>
      <c r="BQ223" s="3" t="str">
        <f t="shared" si="90"/>
        <v/>
      </c>
      <c r="BR223" s="3" t="str">
        <f t="shared" si="90"/>
        <v/>
      </c>
      <c r="BS223" s="3" t="str">
        <f t="shared" si="90"/>
        <v/>
      </c>
      <c r="BT223" s="3" t="str">
        <f t="shared" si="90"/>
        <v/>
      </c>
      <c r="BU223" s="3" t="str">
        <f t="shared" si="90"/>
        <v/>
      </c>
      <c r="BV223" s="3" t="str">
        <f t="shared" si="90"/>
        <v/>
      </c>
      <c r="BW223" s="3" t="str">
        <f t="shared" si="90"/>
        <v/>
      </c>
      <c r="BX223" s="3" t="str">
        <f t="shared" si="90"/>
        <v/>
      </c>
      <c r="BY223" s="3">
        <f t="shared" si="90"/>
        <v>34768</v>
      </c>
      <c r="BZ223" s="3" t="str">
        <f t="shared" si="90"/>
        <v/>
      </c>
      <c r="CA223" s="3" t="str">
        <f t="shared" si="90"/>
        <v/>
      </c>
      <c r="CB223" s="3" t="str">
        <f t="shared" si="90"/>
        <v/>
      </c>
      <c r="CC223" s="3" t="str">
        <f t="shared" si="90"/>
        <v/>
      </c>
      <c r="CD223" s="3" t="str">
        <f t="shared" si="90"/>
        <v/>
      </c>
      <c r="CE223" s="3" t="str">
        <f t="shared" si="90"/>
        <v/>
      </c>
      <c r="CF223" s="3" t="str">
        <f t="shared" si="90"/>
        <v/>
      </c>
      <c r="CG223" s="3" t="str">
        <f t="shared" si="90"/>
        <v/>
      </c>
      <c r="CH223" s="3" t="str">
        <f t="shared" si="90"/>
        <v/>
      </c>
      <c r="CI223" s="3" t="str">
        <f t="shared" si="90"/>
        <v/>
      </c>
      <c r="CJ223" s="3" t="str">
        <f t="shared" si="90"/>
        <v/>
      </c>
      <c r="CK223" s="3" t="str">
        <f t="shared" si="90"/>
        <v/>
      </c>
      <c r="CL223" s="3" t="str">
        <f t="shared" si="90"/>
        <v/>
      </c>
      <c r="CM223" s="3" t="str">
        <f t="shared" si="90"/>
        <v/>
      </c>
      <c r="CN223" s="3" t="str">
        <f t="shared" si="90"/>
        <v/>
      </c>
      <c r="CO223" s="3" t="str">
        <f t="shared" si="90"/>
        <v/>
      </c>
      <c r="CP223" s="3" t="str">
        <f t="shared" si="90"/>
        <v/>
      </c>
      <c r="CQ223" s="3" t="str">
        <f t="shared" si="90"/>
        <v/>
      </c>
      <c r="CR223" s="3" t="str">
        <f t="shared" si="90"/>
        <v/>
      </c>
      <c r="CS223" s="3" t="str">
        <f t="shared" si="90"/>
        <v/>
      </c>
      <c r="CT223" s="3" t="str">
        <f t="shared" si="90"/>
        <v/>
      </c>
      <c r="CU223" s="3" t="str">
        <f t="shared" si="90"/>
        <v/>
      </c>
      <c r="CV223" s="3" t="str">
        <f t="shared" si="90"/>
        <v/>
      </c>
      <c r="CW223" s="3" t="str">
        <f t="shared" si="90"/>
        <v/>
      </c>
      <c r="CX223" s="3" t="str">
        <f t="shared" si="90"/>
        <v/>
      </c>
      <c r="CY223" s="3" t="str">
        <f t="shared" si="90"/>
        <v/>
      </c>
      <c r="CZ223" s="3" t="str">
        <f t="shared" si="90"/>
        <v/>
      </c>
      <c r="DA223" s="3" t="str">
        <f t="shared" si="90"/>
        <v/>
      </c>
      <c r="DB223" s="3" t="str">
        <f t="shared" si="90"/>
        <v/>
      </c>
      <c r="DC223" s="3" t="str">
        <f t="shared" si="90"/>
        <v/>
      </c>
      <c r="DD223" s="3" t="str">
        <f t="shared" si="90"/>
        <v/>
      </c>
      <c r="DE223" s="3" t="str">
        <f t="shared" si="90"/>
        <v/>
      </c>
      <c r="DF223" s="3" t="str">
        <f t="shared" si="90"/>
        <v/>
      </c>
    </row>
    <row r="224">
      <c r="A224" s="1" t="s">
        <v>1281</v>
      </c>
      <c r="B224" s="2">
        <v>217.0</v>
      </c>
      <c r="C224" s="3">
        <f t="shared" si="2"/>
        <v>43</v>
      </c>
      <c r="D224" s="3">
        <f t="shared" si="3"/>
        <v>2</v>
      </c>
      <c r="E224" s="3">
        <f>IFERROR(__xludf.DUMMYFUNCTION("SPLIT(A224,"" "")"),62.0)</f>
        <v>62</v>
      </c>
      <c r="F224" s="3">
        <f>IFERROR(__xludf.DUMMYFUNCTION("""COMPUTED_VALUE"""),84.0)</f>
        <v>84</v>
      </c>
      <c r="G224" s="3">
        <f>IFERROR(__xludf.DUMMYFUNCTION("""COMPUTED_VALUE"""),68.0)</f>
        <v>68</v>
      </c>
      <c r="H224" s="3">
        <f>IFERROR(__xludf.DUMMYFUNCTION("""COMPUTED_VALUE"""),83.0)</f>
        <v>83</v>
      </c>
      <c r="I224" s="3">
        <f>IFERROR(__xludf.DUMMYFUNCTION("""COMPUTED_VALUE"""),88.0)</f>
        <v>88</v>
      </c>
      <c r="K224" s="13"/>
    </row>
    <row r="225">
      <c r="A225" s="1" t="s">
        <v>1282</v>
      </c>
      <c r="B225" s="2">
        <v>218.0</v>
      </c>
      <c r="C225" s="3">
        <f t="shared" si="2"/>
        <v>43</v>
      </c>
      <c r="D225" s="3">
        <f t="shared" si="3"/>
        <v>3</v>
      </c>
      <c r="E225" s="3">
        <f>IFERROR(__xludf.DUMMYFUNCTION("SPLIT(A225,"" "")"),52.0)</f>
        <v>52</v>
      </c>
      <c r="F225" s="3">
        <f>IFERROR(__xludf.DUMMYFUNCTION("""COMPUTED_VALUE"""),46.0)</f>
        <v>46</v>
      </c>
      <c r="G225" s="3">
        <f>IFERROR(__xludf.DUMMYFUNCTION("""COMPUTED_VALUE"""),61.0)</f>
        <v>61</v>
      </c>
      <c r="H225" s="3">
        <f>IFERROR(__xludf.DUMMYFUNCTION("""COMPUTED_VALUE"""),77.0)</f>
        <v>77</v>
      </c>
      <c r="I225" s="3">
        <f>IFERROR(__xludf.DUMMYFUNCTION("""COMPUTED_VALUE"""),59.0)</f>
        <v>59</v>
      </c>
    </row>
    <row r="226">
      <c r="A226" s="1" t="s">
        <v>1283</v>
      </c>
      <c r="B226" s="2">
        <v>219.0</v>
      </c>
      <c r="C226" s="3">
        <f t="shared" si="2"/>
        <v>43</v>
      </c>
      <c r="D226" s="3">
        <f t="shared" si="3"/>
        <v>4</v>
      </c>
      <c r="E226" s="3">
        <f>IFERROR(__xludf.DUMMYFUNCTION("SPLIT(A226,"" "")"),56.0)</f>
        <v>56</v>
      </c>
      <c r="F226" s="3">
        <f>IFERROR(__xludf.DUMMYFUNCTION("""COMPUTED_VALUE"""),60.0)</f>
        <v>60</v>
      </c>
      <c r="G226" s="3">
        <f>IFERROR(__xludf.DUMMYFUNCTION("""COMPUTED_VALUE"""),71.0)</f>
        <v>71</v>
      </c>
      <c r="H226" s="3">
        <f>IFERROR(__xludf.DUMMYFUNCTION("""COMPUTED_VALUE"""),2.0)</f>
        <v>2</v>
      </c>
      <c r="I226" s="3">
        <f>IFERROR(__xludf.DUMMYFUNCTION("""COMPUTED_VALUE"""),43.0)</f>
        <v>43</v>
      </c>
    </row>
    <row r="227">
      <c r="A227" s="1" t="s">
        <v>1284</v>
      </c>
      <c r="B227" s="2">
        <v>220.0</v>
      </c>
      <c r="C227" s="3">
        <f t="shared" si="2"/>
        <v>44</v>
      </c>
      <c r="D227" s="3">
        <f t="shared" si="3"/>
        <v>0</v>
      </c>
      <c r="E227" s="3">
        <f>IFERROR(__xludf.DUMMYFUNCTION("SPLIT(A227,"" "")"),27.0)</f>
        <v>27</v>
      </c>
      <c r="F227" s="3">
        <f>IFERROR(__xludf.DUMMYFUNCTION("""COMPUTED_VALUE"""),77.0)</f>
        <v>77</v>
      </c>
      <c r="G227" s="3">
        <f>IFERROR(__xludf.DUMMYFUNCTION("""COMPUTED_VALUE"""),28.0)</f>
        <v>28</v>
      </c>
      <c r="H227" s="3">
        <f>IFERROR(__xludf.DUMMYFUNCTION("""COMPUTED_VALUE"""),8.0)</f>
        <v>8</v>
      </c>
      <c r="I227" s="3">
        <f>IFERROR(__xludf.DUMMYFUNCTION("""COMPUTED_VALUE"""),84.0)</f>
        <v>84</v>
      </c>
      <c r="K227" s="12" t="b">
        <f>BINGO(E227:I231,$K$6)</f>
        <v>0</v>
      </c>
      <c r="L227" s="12" t="b">
        <f t="shared" ref="L227:DF227" si="91">OR(K227, BINGO($E227:$I231,$K$6:L$6))</f>
        <v>0</v>
      </c>
      <c r="M227" s="12" t="b">
        <f t="shared" si="91"/>
        <v>0</v>
      </c>
      <c r="N227" s="12" t="b">
        <f t="shared" si="91"/>
        <v>0</v>
      </c>
      <c r="O227" s="12" t="b">
        <f t="shared" si="91"/>
        <v>0</v>
      </c>
      <c r="P227" s="12" t="b">
        <f t="shared" si="91"/>
        <v>0</v>
      </c>
      <c r="Q227" s="12" t="b">
        <f t="shared" si="91"/>
        <v>0</v>
      </c>
      <c r="R227" s="12" t="b">
        <f t="shared" si="91"/>
        <v>0</v>
      </c>
      <c r="S227" s="12" t="b">
        <f t="shared" si="91"/>
        <v>0</v>
      </c>
      <c r="T227" s="12" t="b">
        <f t="shared" si="91"/>
        <v>0</v>
      </c>
      <c r="U227" s="12" t="b">
        <f t="shared" si="91"/>
        <v>0</v>
      </c>
      <c r="V227" s="12" t="b">
        <f t="shared" si="91"/>
        <v>0</v>
      </c>
      <c r="W227" s="12" t="b">
        <f t="shared" si="91"/>
        <v>0</v>
      </c>
      <c r="X227" s="12" t="b">
        <f t="shared" si="91"/>
        <v>0</v>
      </c>
      <c r="Y227" s="12" t="b">
        <f t="shared" si="91"/>
        <v>0</v>
      </c>
      <c r="Z227" s="12" t="b">
        <f t="shared" si="91"/>
        <v>0</v>
      </c>
      <c r="AA227" s="12" t="b">
        <f t="shared" si="91"/>
        <v>0</v>
      </c>
      <c r="AB227" s="12" t="b">
        <f t="shared" si="91"/>
        <v>0</v>
      </c>
      <c r="AC227" s="12" t="b">
        <f t="shared" si="91"/>
        <v>0</v>
      </c>
      <c r="AD227" s="12" t="b">
        <f t="shared" si="91"/>
        <v>0</v>
      </c>
      <c r="AE227" s="12" t="b">
        <f t="shared" si="91"/>
        <v>0</v>
      </c>
      <c r="AF227" s="12" t="b">
        <f t="shared" si="91"/>
        <v>0</v>
      </c>
      <c r="AG227" s="12" t="b">
        <f t="shared" si="91"/>
        <v>0</v>
      </c>
      <c r="AH227" s="12" t="b">
        <f t="shared" si="91"/>
        <v>0</v>
      </c>
      <c r="AI227" s="12" t="b">
        <f t="shared" si="91"/>
        <v>0</v>
      </c>
      <c r="AJ227" s="12" t="b">
        <f t="shared" si="91"/>
        <v>0</v>
      </c>
      <c r="AK227" s="12" t="b">
        <f t="shared" si="91"/>
        <v>0</v>
      </c>
      <c r="AL227" s="12" t="b">
        <f t="shared" si="91"/>
        <v>0</v>
      </c>
      <c r="AM227" s="12" t="b">
        <f t="shared" si="91"/>
        <v>0</v>
      </c>
      <c r="AN227" s="12" t="b">
        <f t="shared" si="91"/>
        <v>0</v>
      </c>
      <c r="AO227" s="12" t="b">
        <f t="shared" si="91"/>
        <v>0</v>
      </c>
      <c r="AP227" s="12" t="b">
        <f t="shared" si="91"/>
        <v>0</v>
      </c>
      <c r="AQ227" s="12" t="b">
        <f t="shared" si="91"/>
        <v>0</v>
      </c>
      <c r="AR227" s="12" t="b">
        <f t="shared" si="91"/>
        <v>0</v>
      </c>
      <c r="AS227" s="12" t="b">
        <f t="shared" si="91"/>
        <v>0</v>
      </c>
      <c r="AT227" s="12" t="b">
        <f t="shared" si="91"/>
        <v>0</v>
      </c>
      <c r="AU227" s="12" t="b">
        <f t="shared" si="91"/>
        <v>0</v>
      </c>
      <c r="AV227" s="12" t="b">
        <f t="shared" si="91"/>
        <v>0</v>
      </c>
      <c r="AW227" s="12" t="b">
        <f t="shared" si="91"/>
        <v>0</v>
      </c>
      <c r="AX227" s="12" t="b">
        <f t="shared" si="91"/>
        <v>0</v>
      </c>
      <c r="AY227" s="12" t="b">
        <f t="shared" si="91"/>
        <v>0</v>
      </c>
      <c r="AZ227" s="12" t="b">
        <f t="shared" si="91"/>
        <v>0</v>
      </c>
      <c r="BA227" s="12" t="b">
        <f t="shared" si="91"/>
        <v>0</v>
      </c>
      <c r="BB227" s="12" t="b">
        <f t="shared" si="91"/>
        <v>0</v>
      </c>
      <c r="BC227" s="12" t="b">
        <f t="shared" si="91"/>
        <v>0</v>
      </c>
      <c r="BD227" s="12" t="b">
        <f t="shared" si="91"/>
        <v>0</v>
      </c>
      <c r="BE227" s="12" t="b">
        <f t="shared" si="91"/>
        <v>0</v>
      </c>
      <c r="BF227" s="12" t="b">
        <f t="shared" si="91"/>
        <v>0</v>
      </c>
      <c r="BG227" s="12" t="b">
        <f t="shared" si="91"/>
        <v>0</v>
      </c>
      <c r="BH227" s="12" t="b">
        <f t="shared" si="91"/>
        <v>0</v>
      </c>
      <c r="BI227" s="12" t="b">
        <f t="shared" si="91"/>
        <v>0</v>
      </c>
      <c r="BJ227" s="12" t="b">
        <f t="shared" si="91"/>
        <v>0</v>
      </c>
      <c r="BK227" s="12" t="b">
        <f t="shared" si="91"/>
        <v>0</v>
      </c>
      <c r="BL227" s="12" t="b">
        <f t="shared" si="91"/>
        <v>0</v>
      </c>
      <c r="BM227" s="12" t="b">
        <f t="shared" si="91"/>
        <v>0</v>
      </c>
      <c r="BN227" s="12" t="b">
        <f t="shared" si="91"/>
        <v>0</v>
      </c>
      <c r="BO227" s="12" t="b">
        <f t="shared" si="91"/>
        <v>0</v>
      </c>
      <c r="BP227" s="12" t="b">
        <f t="shared" si="91"/>
        <v>0</v>
      </c>
      <c r="BQ227" s="12" t="b">
        <f t="shared" si="91"/>
        <v>0</v>
      </c>
      <c r="BR227" s="12" t="b">
        <f t="shared" si="91"/>
        <v>0</v>
      </c>
      <c r="BS227" s="12" t="b">
        <f t="shared" si="91"/>
        <v>0</v>
      </c>
      <c r="BT227" s="12" t="b">
        <f t="shared" si="91"/>
        <v>0</v>
      </c>
      <c r="BU227" s="12" t="b">
        <f t="shared" si="91"/>
        <v>0</v>
      </c>
      <c r="BV227" s="12" t="b">
        <f t="shared" si="91"/>
        <v>0</v>
      </c>
      <c r="BW227" s="12" t="b">
        <f t="shared" si="91"/>
        <v>0</v>
      </c>
      <c r="BX227" s="12" t="b">
        <f t="shared" si="91"/>
        <v>0</v>
      </c>
      <c r="BY227" s="12" t="b">
        <f t="shared" si="91"/>
        <v>0</v>
      </c>
      <c r="BZ227" s="12" t="b">
        <f t="shared" si="91"/>
        <v>0</v>
      </c>
      <c r="CA227" s="12" t="b">
        <f t="shared" si="91"/>
        <v>0</v>
      </c>
      <c r="CB227" s="12" t="b">
        <f t="shared" si="91"/>
        <v>0</v>
      </c>
      <c r="CC227" s="12" t="b">
        <f t="shared" si="91"/>
        <v>1</v>
      </c>
      <c r="CD227" s="12" t="b">
        <f t="shared" si="91"/>
        <v>1</v>
      </c>
      <c r="CE227" s="12" t="b">
        <f t="shared" si="91"/>
        <v>1</v>
      </c>
      <c r="CF227" s="12" t="b">
        <f t="shared" si="91"/>
        <v>1</v>
      </c>
      <c r="CG227" s="12" t="b">
        <f t="shared" si="91"/>
        <v>1</v>
      </c>
      <c r="CH227" s="12" t="b">
        <f t="shared" si="91"/>
        <v>1</v>
      </c>
      <c r="CI227" s="12" t="b">
        <f t="shared" si="91"/>
        <v>1</v>
      </c>
      <c r="CJ227" s="12" t="b">
        <f t="shared" si="91"/>
        <v>1</v>
      </c>
      <c r="CK227" s="12" t="b">
        <f t="shared" si="91"/>
        <v>1</v>
      </c>
      <c r="CL227" s="12" t="b">
        <f t="shared" si="91"/>
        <v>1</v>
      </c>
      <c r="CM227" s="12" t="b">
        <f t="shared" si="91"/>
        <v>1</v>
      </c>
      <c r="CN227" s="12" t="b">
        <f t="shared" si="91"/>
        <v>1</v>
      </c>
      <c r="CO227" s="12" t="b">
        <f t="shared" si="91"/>
        <v>1</v>
      </c>
      <c r="CP227" s="12" t="b">
        <f t="shared" si="91"/>
        <v>1</v>
      </c>
      <c r="CQ227" s="12" t="b">
        <f t="shared" si="91"/>
        <v>1</v>
      </c>
      <c r="CR227" s="12" t="b">
        <f t="shared" si="91"/>
        <v>1</v>
      </c>
      <c r="CS227" s="12" t="b">
        <f t="shared" si="91"/>
        <v>1</v>
      </c>
      <c r="CT227" s="12" t="b">
        <f t="shared" si="91"/>
        <v>1</v>
      </c>
      <c r="CU227" s="12" t="b">
        <f t="shared" si="91"/>
        <v>1</v>
      </c>
      <c r="CV227" s="12" t="b">
        <f t="shared" si="91"/>
        <v>1</v>
      </c>
      <c r="CW227" s="12" t="b">
        <f t="shared" si="91"/>
        <v>1</v>
      </c>
      <c r="CX227" s="12" t="b">
        <f t="shared" si="91"/>
        <v>1</v>
      </c>
      <c r="CY227" s="12" t="b">
        <f t="shared" si="91"/>
        <v>1</v>
      </c>
      <c r="CZ227" s="12" t="b">
        <f t="shared" si="91"/>
        <v>1</v>
      </c>
      <c r="DA227" s="12" t="b">
        <f t="shared" si="91"/>
        <v>1</v>
      </c>
      <c r="DB227" s="12" t="b">
        <f t="shared" si="91"/>
        <v>1</v>
      </c>
      <c r="DC227" s="12" t="b">
        <f t="shared" si="91"/>
        <v>1</v>
      </c>
      <c r="DD227" s="12" t="b">
        <f t="shared" si="91"/>
        <v>1</v>
      </c>
      <c r="DE227" s="12" t="b">
        <f t="shared" si="91"/>
        <v>1</v>
      </c>
      <c r="DF227" s="12" t="b">
        <f t="shared" si="91"/>
        <v>1</v>
      </c>
    </row>
    <row r="228">
      <c r="A228" s="1" t="s">
        <v>1285</v>
      </c>
      <c r="B228" s="2">
        <v>221.0</v>
      </c>
      <c r="C228" s="3">
        <f t="shared" si="2"/>
        <v>44</v>
      </c>
      <c r="D228" s="3">
        <f t="shared" si="3"/>
        <v>1</v>
      </c>
      <c r="E228" s="3">
        <f>IFERROR(__xludf.DUMMYFUNCTION("SPLIT(A228,"" "")"),33.0)</f>
        <v>33</v>
      </c>
      <c r="F228" s="3">
        <f>IFERROR(__xludf.DUMMYFUNCTION("""COMPUTED_VALUE"""),0.0)</f>
        <v>0</v>
      </c>
      <c r="G228" s="3">
        <f>IFERROR(__xludf.DUMMYFUNCTION("""COMPUTED_VALUE"""),22.0)</f>
        <v>22</v>
      </c>
      <c r="H228" s="3">
        <f>IFERROR(__xludf.DUMMYFUNCTION("""COMPUTED_VALUE"""),62.0)</f>
        <v>62</v>
      </c>
      <c r="I228" s="3">
        <f>IFERROR(__xludf.DUMMYFUNCTION("""COMPUTED_VALUE"""),40.0)</f>
        <v>40</v>
      </c>
      <c r="K228" s="3" t="str">
        <f>IF(K227,SUMOFUNMARKED(E227:I231,$K$6)*LASTCALLED($K$6),)</f>
        <v/>
      </c>
      <c r="L228" s="3" t="str">
        <f t="shared" ref="L228:DF228" si="92">IF(AND(L227,NOT(K227)),SUMOFUNMARKED($E227:$I231,$K$6:L$6)*LASTCALLED($K$6:L$6),)</f>
        <v/>
      </c>
      <c r="M228" s="3" t="str">
        <f t="shared" si="92"/>
        <v/>
      </c>
      <c r="N228" s="3" t="str">
        <f t="shared" si="92"/>
        <v/>
      </c>
      <c r="O228" s="3" t="str">
        <f t="shared" si="92"/>
        <v/>
      </c>
      <c r="P228" s="3" t="str">
        <f t="shared" si="92"/>
        <v/>
      </c>
      <c r="Q228" s="3" t="str">
        <f t="shared" si="92"/>
        <v/>
      </c>
      <c r="R228" s="3" t="str">
        <f t="shared" si="92"/>
        <v/>
      </c>
      <c r="S228" s="3" t="str">
        <f t="shared" si="92"/>
        <v/>
      </c>
      <c r="T228" s="3" t="str">
        <f t="shared" si="92"/>
        <v/>
      </c>
      <c r="U228" s="3" t="str">
        <f t="shared" si="92"/>
        <v/>
      </c>
      <c r="V228" s="3" t="str">
        <f t="shared" si="92"/>
        <v/>
      </c>
      <c r="W228" s="3" t="str">
        <f t="shared" si="92"/>
        <v/>
      </c>
      <c r="X228" s="3" t="str">
        <f t="shared" si="92"/>
        <v/>
      </c>
      <c r="Y228" s="3" t="str">
        <f t="shared" si="92"/>
        <v/>
      </c>
      <c r="Z228" s="3" t="str">
        <f t="shared" si="92"/>
        <v/>
      </c>
      <c r="AA228" s="3" t="str">
        <f t="shared" si="92"/>
        <v/>
      </c>
      <c r="AB228" s="3" t="str">
        <f t="shared" si="92"/>
        <v/>
      </c>
      <c r="AC228" s="3" t="str">
        <f t="shared" si="92"/>
        <v/>
      </c>
      <c r="AD228" s="3" t="str">
        <f t="shared" si="92"/>
        <v/>
      </c>
      <c r="AE228" s="3" t="str">
        <f t="shared" si="92"/>
        <v/>
      </c>
      <c r="AF228" s="3" t="str">
        <f t="shared" si="92"/>
        <v/>
      </c>
      <c r="AG228" s="3" t="str">
        <f t="shared" si="92"/>
        <v/>
      </c>
      <c r="AH228" s="3" t="str">
        <f t="shared" si="92"/>
        <v/>
      </c>
      <c r="AI228" s="3" t="str">
        <f t="shared" si="92"/>
        <v/>
      </c>
      <c r="AJ228" s="3" t="str">
        <f t="shared" si="92"/>
        <v/>
      </c>
      <c r="AK228" s="3" t="str">
        <f t="shared" si="92"/>
        <v/>
      </c>
      <c r="AL228" s="3" t="str">
        <f t="shared" si="92"/>
        <v/>
      </c>
      <c r="AM228" s="3" t="str">
        <f t="shared" si="92"/>
        <v/>
      </c>
      <c r="AN228" s="3" t="str">
        <f t="shared" si="92"/>
        <v/>
      </c>
      <c r="AO228" s="3" t="str">
        <f t="shared" si="92"/>
        <v/>
      </c>
      <c r="AP228" s="3" t="str">
        <f t="shared" si="92"/>
        <v/>
      </c>
      <c r="AQ228" s="3" t="str">
        <f t="shared" si="92"/>
        <v/>
      </c>
      <c r="AR228" s="3" t="str">
        <f t="shared" si="92"/>
        <v/>
      </c>
      <c r="AS228" s="3" t="str">
        <f t="shared" si="92"/>
        <v/>
      </c>
      <c r="AT228" s="3" t="str">
        <f t="shared" si="92"/>
        <v/>
      </c>
      <c r="AU228" s="3" t="str">
        <f t="shared" si="92"/>
        <v/>
      </c>
      <c r="AV228" s="3" t="str">
        <f t="shared" si="92"/>
        <v/>
      </c>
      <c r="AW228" s="3" t="str">
        <f t="shared" si="92"/>
        <v/>
      </c>
      <c r="AX228" s="3" t="str">
        <f t="shared" si="92"/>
        <v/>
      </c>
      <c r="AY228" s="3" t="str">
        <f t="shared" si="92"/>
        <v/>
      </c>
      <c r="AZ228" s="3" t="str">
        <f t="shared" si="92"/>
        <v/>
      </c>
      <c r="BA228" s="3" t="str">
        <f t="shared" si="92"/>
        <v/>
      </c>
      <c r="BB228" s="3" t="str">
        <f t="shared" si="92"/>
        <v/>
      </c>
      <c r="BC228" s="3" t="str">
        <f t="shared" si="92"/>
        <v/>
      </c>
      <c r="BD228" s="3" t="str">
        <f t="shared" si="92"/>
        <v/>
      </c>
      <c r="BE228" s="3" t="str">
        <f t="shared" si="92"/>
        <v/>
      </c>
      <c r="BF228" s="3" t="str">
        <f t="shared" si="92"/>
        <v/>
      </c>
      <c r="BG228" s="3" t="str">
        <f t="shared" si="92"/>
        <v/>
      </c>
      <c r="BH228" s="3" t="str">
        <f t="shared" si="92"/>
        <v/>
      </c>
      <c r="BI228" s="3" t="str">
        <f t="shared" si="92"/>
        <v/>
      </c>
      <c r="BJ228" s="3" t="str">
        <f t="shared" si="92"/>
        <v/>
      </c>
      <c r="BK228" s="3" t="str">
        <f t="shared" si="92"/>
        <v/>
      </c>
      <c r="BL228" s="3" t="str">
        <f t="shared" si="92"/>
        <v/>
      </c>
      <c r="BM228" s="3" t="str">
        <f t="shared" si="92"/>
        <v/>
      </c>
      <c r="BN228" s="3" t="str">
        <f t="shared" si="92"/>
        <v/>
      </c>
      <c r="BO228" s="3" t="str">
        <f t="shared" si="92"/>
        <v/>
      </c>
      <c r="BP228" s="3" t="str">
        <f t="shared" si="92"/>
        <v/>
      </c>
      <c r="BQ228" s="3" t="str">
        <f t="shared" si="92"/>
        <v/>
      </c>
      <c r="BR228" s="3" t="str">
        <f t="shared" si="92"/>
        <v/>
      </c>
      <c r="BS228" s="3" t="str">
        <f t="shared" si="92"/>
        <v/>
      </c>
      <c r="BT228" s="3" t="str">
        <f t="shared" si="92"/>
        <v/>
      </c>
      <c r="BU228" s="3" t="str">
        <f t="shared" si="92"/>
        <v/>
      </c>
      <c r="BV228" s="3" t="str">
        <f t="shared" si="92"/>
        <v/>
      </c>
      <c r="BW228" s="3" t="str">
        <f t="shared" si="92"/>
        <v/>
      </c>
      <c r="BX228" s="3" t="str">
        <f t="shared" si="92"/>
        <v/>
      </c>
      <c r="BY228" s="3" t="str">
        <f t="shared" si="92"/>
        <v/>
      </c>
      <c r="BZ228" s="3" t="str">
        <f t="shared" si="92"/>
        <v/>
      </c>
      <c r="CA228" s="3" t="str">
        <f t="shared" si="92"/>
        <v/>
      </c>
      <c r="CB228" s="3" t="str">
        <f t="shared" si="92"/>
        <v/>
      </c>
      <c r="CC228" s="3">
        <f t="shared" si="92"/>
        <v>20475</v>
      </c>
      <c r="CD228" s="3" t="str">
        <f t="shared" si="92"/>
        <v/>
      </c>
      <c r="CE228" s="3" t="str">
        <f t="shared" si="92"/>
        <v/>
      </c>
      <c r="CF228" s="3" t="str">
        <f t="shared" si="92"/>
        <v/>
      </c>
      <c r="CG228" s="3" t="str">
        <f t="shared" si="92"/>
        <v/>
      </c>
      <c r="CH228" s="3" t="str">
        <f t="shared" si="92"/>
        <v/>
      </c>
      <c r="CI228" s="3" t="str">
        <f t="shared" si="92"/>
        <v/>
      </c>
      <c r="CJ228" s="3" t="str">
        <f t="shared" si="92"/>
        <v/>
      </c>
      <c r="CK228" s="3" t="str">
        <f t="shared" si="92"/>
        <v/>
      </c>
      <c r="CL228" s="3" t="str">
        <f t="shared" si="92"/>
        <v/>
      </c>
      <c r="CM228" s="3" t="str">
        <f t="shared" si="92"/>
        <v/>
      </c>
      <c r="CN228" s="3" t="str">
        <f t="shared" si="92"/>
        <v/>
      </c>
      <c r="CO228" s="3" t="str">
        <f t="shared" si="92"/>
        <v/>
      </c>
      <c r="CP228" s="3" t="str">
        <f t="shared" si="92"/>
        <v/>
      </c>
      <c r="CQ228" s="3" t="str">
        <f t="shared" si="92"/>
        <v/>
      </c>
      <c r="CR228" s="3" t="str">
        <f t="shared" si="92"/>
        <v/>
      </c>
      <c r="CS228" s="3" t="str">
        <f t="shared" si="92"/>
        <v/>
      </c>
      <c r="CT228" s="3" t="str">
        <f t="shared" si="92"/>
        <v/>
      </c>
      <c r="CU228" s="3" t="str">
        <f t="shared" si="92"/>
        <v/>
      </c>
      <c r="CV228" s="3" t="str">
        <f t="shared" si="92"/>
        <v/>
      </c>
      <c r="CW228" s="3" t="str">
        <f t="shared" si="92"/>
        <v/>
      </c>
      <c r="CX228" s="3" t="str">
        <f t="shared" si="92"/>
        <v/>
      </c>
      <c r="CY228" s="3" t="str">
        <f t="shared" si="92"/>
        <v/>
      </c>
      <c r="CZ228" s="3" t="str">
        <f t="shared" si="92"/>
        <v/>
      </c>
      <c r="DA228" s="3" t="str">
        <f t="shared" si="92"/>
        <v/>
      </c>
      <c r="DB228" s="3" t="str">
        <f t="shared" si="92"/>
        <v/>
      </c>
      <c r="DC228" s="3" t="str">
        <f t="shared" si="92"/>
        <v/>
      </c>
      <c r="DD228" s="3" t="str">
        <f t="shared" si="92"/>
        <v/>
      </c>
      <c r="DE228" s="3" t="str">
        <f t="shared" si="92"/>
        <v/>
      </c>
      <c r="DF228" s="3" t="str">
        <f t="shared" si="92"/>
        <v/>
      </c>
    </row>
    <row r="229">
      <c r="A229" s="1" t="s">
        <v>1286</v>
      </c>
      <c r="B229" s="2">
        <v>222.0</v>
      </c>
      <c r="C229" s="3">
        <f t="shared" si="2"/>
        <v>44</v>
      </c>
      <c r="D229" s="3">
        <f t="shared" si="3"/>
        <v>2</v>
      </c>
      <c r="E229" s="3">
        <f>IFERROR(__xludf.DUMMYFUNCTION("SPLIT(A229,"" "")"),3.0)</f>
        <v>3</v>
      </c>
      <c r="F229" s="3">
        <f>IFERROR(__xludf.DUMMYFUNCTION("""COMPUTED_VALUE"""),44.0)</f>
        <v>44</v>
      </c>
      <c r="G229" s="3">
        <f>IFERROR(__xludf.DUMMYFUNCTION("""COMPUTED_VALUE"""),19.0)</f>
        <v>19</v>
      </c>
      <c r="H229" s="3">
        <f>IFERROR(__xludf.DUMMYFUNCTION("""COMPUTED_VALUE"""),53.0)</f>
        <v>53</v>
      </c>
      <c r="I229" s="3">
        <f>IFERROR(__xludf.DUMMYFUNCTION("""COMPUTED_VALUE"""),91.0)</f>
        <v>91</v>
      </c>
      <c r="K229" s="13"/>
    </row>
    <row r="230">
      <c r="A230" s="1" t="s">
        <v>1287</v>
      </c>
      <c r="B230" s="2">
        <v>223.0</v>
      </c>
      <c r="C230" s="3">
        <f t="shared" si="2"/>
        <v>44</v>
      </c>
      <c r="D230" s="3">
        <f t="shared" si="3"/>
        <v>3</v>
      </c>
      <c r="E230" s="3">
        <f>IFERROR(__xludf.DUMMYFUNCTION("SPLIT(A230,"" "")"),60.0)</f>
        <v>60</v>
      </c>
      <c r="F230" s="3">
        <f>IFERROR(__xludf.DUMMYFUNCTION("""COMPUTED_VALUE"""),83.0)</f>
        <v>83</v>
      </c>
      <c r="G230" s="3">
        <f>IFERROR(__xludf.DUMMYFUNCTION("""COMPUTED_VALUE"""),75.0)</f>
        <v>75</v>
      </c>
      <c r="H230" s="3">
        <f>IFERROR(__xludf.DUMMYFUNCTION("""COMPUTED_VALUE"""),48.0)</f>
        <v>48</v>
      </c>
      <c r="I230" s="3">
        <f>IFERROR(__xludf.DUMMYFUNCTION("""COMPUTED_VALUE"""),94.0)</f>
        <v>94</v>
      </c>
    </row>
    <row r="231">
      <c r="A231" s="1" t="s">
        <v>1288</v>
      </c>
      <c r="B231" s="2">
        <v>224.0</v>
      </c>
      <c r="C231" s="3">
        <f t="shared" si="2"/>
        <v>44</v>
      </c>
      <c r="D231" s="3">
        <f t="shared" si="3"/>
        <v>4</v>
      </c>
      <c r="E231" s="3">
        <f>IFERROR(__xludf.DUMMYFUNCTION("SPLIT(A231,"" "")"),29.0)</f>
        <v>29</v>
      </c>
      <c r="F231" s="3">
        <f>IFERROR(__xludf.DUMMYFUNCTION("""COMPUTED_VALUE"""),93.0)</f>
        <v>93</v>
      </c>
      <c r="G231" s="3">
        <f>IFERROR(__xludf.DUMMYFUNCTION("""COMPUTED_VALUE"""),23.0)</f>
        <v>23</v>
      </c>
      <c r="H231" s="3">
        <f>IFERROR(__xludf.DUMMYFUNCTION("""COMPUTED_VALUE"""),82.0)</f>
        <v>82</v>
      </c>
      <c r="I231" s="3">
        <f>IFERROR(__xludf.DUMMYFUNCTION("""COMPUTED_VALUE"""),65.0)</f>
        <v>65</v>
      </c>
    </row>
    <row r="232">
      <c r="A232" s="1" t="s">
        <v>1289</v>
      </c>
      <c r="B232" s="2">
        <v>225.0</v>
      </c>
      <c r="C232" s="3">
        <f t="shared" si="2"/>
        <v>45</v>
      </c>
      <c r="D232" s="3">
        <f t="shared" si="3"/>
        <v>0</v>
      </c>
      <c r="E232" s="3">
        <f>IFERROR(__xludf.DUMMYFUNCTION("SPLIT(A232,"" "")"),77.0)</f>
        <v>77</v>
      </c>
      <c r="F232" s="3">
        <f>IFERROR(__xludf.DUMMYFUNCTION("""COMPUTED_VALUE"""),34.0)</f>
        <v>34</v>
      </c>
      <c r="G232" s="3">
        <f>IFERROR(__xludf.DUMMYFUNCTION("""COMPUTED_VALUE"""),72.0)</f>
        <v>72</v>
      </c>
      <c r="H232" s="3">
        <f>IFERROR(__xludf.DUMMYFUNCTION("""COMPUTED_VALUE"""),62.0)</f>
        <v>62</v>
      </c>
      <c r="I232" s="3">
        <f>IFERROR(__xludf.DUMMYFUNCTION("""COMPUTED_VALUE"""),4.0)</f>
        <v>4</v>
      </c>
      <c r="K232" s="12" t="b">
        <f>BINGO(E232:I236,$K$6)</f>
        <v>0</v>
      </c>
      <c r="L232" s="12" t="b">
        <f t="shared" ref="L232:DF232" si="93">OR(K232, BINGO($E232:$I236,$K$6:L$6))</f>
        <v>0</v>
      </c>
      <c r="M232" s="12" t="b">
        <f t="shared" si="93"/>
        <v>0</v>
      </c>
      <c r="N232" s="12" t="b">
        <f t="shared" si="93"/>
        <v>0</v>
      </c>
      <c r="O232" s="12" t="b">
        <f t="shared" si="93"/>
        <v>0</v>
      </c>
      <c r="P232" s="12" t="b">
        <f t="shared" si="93"/>
        <v>0</v>
      </c>
      <c r="Q232" s="12" t="b">
        <f t="shared" si="93"/>
        <v>0</v>
      </c>
      <c r="R232" s="12" t="b">
        <f t="shared" si="93"/>
        <v>0</v>
      </c>
      <c r="S232" s="12" t="b">
        <f t="shared" si="93"/>
        <v>0</v>
      </c>
      <c r="T232" s="12" t="b">
        <f t="shared" si="93"/>
        <v>0</v>
      </c>
      <c r="U232" s="12" t="b">
        <f t="shared" si="93"/>
        <v>0</v>
      </c>
      <c r="V232" s="12" t="b">
        <f t="shared" si="93"/>
        <v>0</v>
      </c>
      <c r="W232" s="12" t="b">
        <f t="shared" si="93"/>
        <v>0</v>
      </c>
      <c r="X232" s="12" t="b">
        <f t="shared" si="93"/>
        <v>0</v>
      </c>
      <c r="Y232" s="12" t="b">
        <f t="shared" si="93"/>
        <v>0</v>
      </c>
      <c r="Z232" s="12" t="b">
        <f t="shared" si="93"/>
        <v>0</v>
      </c>
      <c r="AA232" s="12" t="b">
        <f t="shared" si="93"/>
        <v>0</v>
      </c>
      <c r="AB232" s="12" t="b">
        <f t="shared" si="93"/>
        <v>0</v>
      </c>
      <c r="AC232" s="12" t="b">
        <f t="shared" si="93"/>
        <v>0</v>
      </c>
      <c r="AD232" s="12" t="b">
        <f t="shared" si="93"/>
        <v>0</v>
      </c>
      <c r="AE232" s="12" t="b">
        <f t="shared" si="93"/>
        <v>0</v>
      </c>
      <c r="AF232" s="12" t="b">
        <f t="shared" si="93"/>
        <v>0</v>
      </c>
      <c r="AG232" s="12" t="b">
        <f t="shared" si="93"/>
        <v>0</v>
      </c>
      <c r="AH232" s="12" t="b">
        <f t="shared" si="93"/>
        <v>0</v>
      </c>
      <c r="AI232" s="12" t="b">
        <f t="shared" si="93"/>
        <v>0</v>
      </c>
      <c r="AJ232" s="12" t="b">
        <f t="shared" si="93"/>
        <v>0</v>
      </c>
      <c r="AK232" s="12" t="b">
        <f t="shared" si="93"/>
        <v>0</v>
      </c>
      <c r="AL232" s="12" t="b">
        <f t="shared" si="93"/>
        <v>0</v>
      </c>
      <c r="AM232" s="12" t="b">
        <f t="shared" si="93"/>
        <v>0</v>
      </c>
      <c r="AN232" s="12" t="b">
        <f t="shared" si="93"/>
        <v>0</v>
      </c>
      <c r="AO232" s="12" t="b">
        <f t="shared" si="93"/>
        <v>0</v>
      </c>
      <c r="AP232" s="12" t="b">
        <f t="shared" si="93"/>
        <v>0</v>
      </c>
      <c r="AQ232" s="12" t="b">
        <f t="shared" si="93"/>
        <v>0</v>
      </c>
      <c r="AR232" s="12" t="b">
        <f t="shared" si="93"/>
        <v>0</v>
      </c>
      <c r="AS232" s="12" t="b">
        <f t="shared" si="93"/>
        <v>0</v>
      </c>
      <c r="AT232" s="12" t="b">
        <f t="shared" si="93"/>
        <v>0</v>
      </c>
      <c r="AU232" s="12" t="b">
        <f t="shared" si="93"/>
        <v>0</v>
      </c>
      <c r="AV232" s="12" t="b">
        <f t="shared" si="93"/>
        <v>0</v>
      </c>
      <c r="AW232" s="12" t="b">
        <f t="shared" si="93"/>
        <v>0</v>
      </c>
      <c r="AX232" s="12" t="b">
        <f t="shared" si="93"/>
        <v>0</v>
      </c>
      <c r="AY232" s="12" t="b">
        <f t="shared" si="93"/>
        <v>1</v>
      </c>
      <c r="AZ232" s="12" t="b">
        <f t="shared" si="93"/>
        <v>1</v>
      </c>
      <c r="BA232" s="12" t="b">
        <f t="shared" si="93"/>
        <v>1</v>
      </c>
      <c r="BB232" s="12" t="b">
        <f t="shared" si="93"/>
        <v>1</v>
      </c>
      <c r="BC232" s="12" t="b">
        <f t="shared" si="93"/>
        <v>1</v>
      </c>
      <c r="BD232" s="12" t="b">
        <f t="shared" si="93"/>
        <v>1</v>
      </c>
      <c r="BE232" s="12" t="b">
        <f t="shared" si="93"/>
        <v>1</v>
      </c>
      <c r="BF232" s="12" t="b">
        <f t="shared" si="93"/>
        <v>1</v>
      </c>
      <c r="BG232" s="12" t="b">
        <f t="shared" si="93"/>
        <v>1</v>
      </c>
      <c r="BH232" s="12" t="b">
        <f t="shared" si="93"/>
        <v>1</v>
      </c>
      <c r="BI232" s="12" t="b">
        <f t="shared" si="93"/>
        <v>1</v>
      </c>
      <c r="BJ232" s="12" t="b">
        <f t="shared" si="93"/>
        <v>1</v>
      </c>
      <c r="BK232" s="12" t="b">
        <f t="shared" si="93"/>
        <v>1</v>
      </c>
      <c r="BL232" s="12" t="b">
        <f t="shared" si="93"/>
        <v>1</v>
      </c>
      <c r="BM232" s="12" t="b">
        <f t="shared" si="93"/>
        <v>1</v>
      </c>
      <c r="BN232" s="12" t="b">
        <f t="shared" si="93"/>
        <v>1</v>
      </c>
      <c r="BO232" s="12" t="b">
        <f t="shared" si="93"/>
        <v>1</v>
      </c>
      <c r="BP232" s="12" t="b">
        <f t="shared" si="93"/>
        <v>1</v>
      </c>
      <c r="BQ232" s="12" t="b">
        <f t="shared" si="93"/>
        <v>1</v>
      </c>
      <c r="BR232" s="12" t="b">
        <f t="shared" si="93"/>
        <v>1</v>
      </c>
      <c r="BS232" s="12" t="b">
        <f t="shared" si="93"/>
        <v>1</v>
      </c>
      <c r="BT232" s="12" t="b">
        <f t="shared" si="93"/>
        <v>1</v>
      </c>
      <c r="BU232" s="12" t="b">
        <f t="shared" si="93"/>
        <v>1</v>
      </c>
      <c r="BV232" s="12" t="b">
        <f t="shared" si="93"/>
        <v>1</v>
      </c>
      <c r="BW232" s="12" t="b">
        <f t="shared" si="93"/>
        <v>1</v>
      </c>
      <c r="BX232" s="12" t="b">
        <f t="shared" si="93"/>
        <v>1</v>
      </c>
      <c r="BY232" s="12" t="b">
        <f t="shared" si="93"/>
        <v>1</v>
      </c>
      <c r="BZ232" s="12" t="b">
        <f t="shared" si="93"/>
        <v>1</v>
      </c>
      <c r="CA232" s="12" t="b">
        <f t="shared" si="93"/>
        <v>1</v>
      </c>
      <c r="CB232" s="12" t="b">
        <f t="shared" si="93"/>
        <v>1</v>
      </c>
      <c r="CC232" s="12" t="b">
        <f t="shared" si="93"/>
        <v>1</v>
      </c>
      <c r="CD232" s="12" t="b">
        <f t="shared" si="93"/>
        <v>1</v>
      </c>
      <c r="CE232" s="12" t="b">
        <f t="shared" si="93"/>
        <v>1</v>
      </c>
      <c r="CF232" s="12" t="b">
        <f t="shared" si="93"/>
        <v>1</v>
      </c>
      <c r="CG232" s="12" t="b">
        <f t="shared" si="93"/>
        <v>1</v>
      </c>
      <c r="CH232" s="12" t="b">
        <f t="shared" si="93"/>
        <v>1</v>
      </c>
      <c r="CI232" s="12" t="b">
        <f t="shared" si="93"/>
        <v>1</v>
      </c>
      <c r="CJ232" s="12" t="b">
        <f t="shared" si="93"/>
        <v>1</v>
      </c>
      <c r="CK232" s="12" t="b">
        <f t="shared" si="93"/>
        <v>1</v>
      </c>
      <c r="CL232" s="12" t="b">
        <f t="shared" si="93"/>
        <v>1</v>
      </c>
      <c r="CM232" s="12" t="b">
        <f t="shared" si="93"/>
        <v>1</v>
      </c>
      <c r="CN232" s="12" t="b">
        <f t="shared" si="93"/>
        <v>1</v>
      </c>
      <c r="CO232" s="12" t="b">
        <f t="shared" si="93"/>
        <v>1</v>
      </c>
      <c r="CP232" s="12" t="b">
        <f t="shared" si="93"/>
        <v>1</v>
      </c>
      <c r="CQ232" s="12" t="b">
        <f t="shared" si="93"/>
        <v>1</v>
      </c>
      <c r="CR232" s="12" t="b">
        <f t="shared" si="93"/>
        <v>1</v>
      </c>
      <c r="CS232" s="12" t="b">
        <f t="shared" si="93"/>
        <v>1</v>
      </c>
      <c r="CT232" s="12" t="b">
        <f t="shared" si="93"/>
        <v>1</v>
      </c>
      <c r="CU232" s="12" t="b">
        <f t="shared" si="93"/>
        <v>1</v>
      </c>
      <c r="CV232" s="12" t="b">
        <f t="shared" si="93"/>
        <v>1</v>
      </c>
      <c r="CW232" s="12" t="b">
        <f t="shared" si="93"/>
        <v>1</v>
      </c>
      <c r="CX232" s="12" t="b">
        <f t="shared" si="93"/>
        <v>1</v>
      </c>
      <c r="CY232" s="12" t="b">
        <f t="shared" si="93"/>
        <v>1</v>
      </c>
      <c r="CZ232" s="12" t="b">
        <f t="shared" si="93"/>
        <v>1</v>
      </c>
      <c r="DA232" s="12" t="b">
        <f t="shared" si="93"/>
        <v>1</v>
      </c>
      <c r="DB232" s="12" t="b">
        <f t="shared" si="93"/>
        <v>1</v>
      </c>
      <c r="DC232" s="12" t="b">
        <f t="shared" si="93"/>
        <v>1</v>
      </c>
      <c r="DD232" s="12" t="b">
        <f t="shared" si="93"/>
        <v>1</v>
      </c>
      <c r="DE232" s="12" t="b">
        <f t="shared" si="93"/>
        <v>1</v>
      </c>
      <c r="DF232" s="12" t="b">
        <f t="shared" si="93"/>
        <v>1</v>
      </c>
    </row>
    <row r="233">
      <c r="A233" s="1" t="s">
        <v>1290</v>
      </c>
      <c r="B233" s="2">
        <v>226.0</v>
      </c>
      <c r="C233" s="3">
        <f t="shared" si="2"/>
        <v>45</v>
      </c>
      <c r="D233" s="3">
        <f t="shared" si="3"/>
        <v>1</v>
      </c>
      <c r="E233" s="3">
        <f>IFERROR(__xludf.DUMMYFUNCTION("SPLIT(A233,"" "")"),9.0)</f>
        <v>9</v>
      </c>
      <c r="F233" s="3">
        <f>IFERROR(__xludf.DUMMYFUNCTION("""COMPUTED_VALUE"""),8.0)</f>
        <v>8</v>
      </c>
      <c r="G233" s="3">
        <f>IFERROR(__xludf.DUMMYFUNCTION("""COMPUTED_VALUE"""),76.0)</f>
        <v>76</v>
      </c>
      <c r="H233" s="3">
        <f>IFERROR(__xludf.DUMMYFUNCTION("""COMPUTED_VALUE"""),52.0)</f>
        <v>52</v>
      </c>
      <c r="I233" s="3">
        <f>IFERROR(__xludf.DUMMYFUNCTION("""COMPUTED_VALUE"""),60.0)</f>
        <v>60</v>
      </c>
      <c r="K233" s="3" t="str">
        <f>IF(K232,SUMOFUNMARKED(E232:I236,$K$6)*LASTCALLED($K$6),)</f>
        <v/>
      </c>
      <c r="L233" s="3" t="str">
        <f t="shared" ref="L233:DF233" si="94">IF(AND(L232,NOT(K232)),SUMOFUNMARKED($E232:$I236,$K$6:L$6)*LASTCALLED($K$6:L$6),)</f>
        <v/>
      </c>
      <c r="M233" s="3" t="str">
        <f t="shared" si="94"/>
        <v/>
      </c>
      <c r="N233" s="3" t="str">
        <f t="shared" si="94"/>
        <v/>
      </c>
      <c r="O233" s="3" t="str">
        <f t="shared" si="94"/>
        <v/>
      </c>
      <c r="P233" s="3" t="str">
        <f t="shared" si="94"/>
        <v/>
      </c>
      <c r="Q233" s="3" t="str">
        <f t="shared" si="94"/>
        <v/>
      </c>
      <c r="R233" s="3" t="str">
        <f t="shared" si="94"/>
        <v/>
      </c>
      <c r="S233" s="3" t="str">
        <f t="shared" si="94"/>
        <v/>
      </c>
      <c r="T233" s="3" t="str">
        <f t="shared" si="94"/>
        <v/>
      </c>
      <c r="U233" s="3" t="str">
        <f t="shared" si="94"/>
        <v/>
      </c>
      <c r="V233" s="3" t="str">
        <f t="shared" si="94"/>
        <v/>
      </c>
      <c r="W233" s="3" t="str">
        <f t="shared" si="94"/>
        <v/>
      </c>
      <c r="X233" s="3" t="str">
        <f t="shared" si="94"/>
        <v/>
      </c>
      <c r="Y233" s="3" t="str">
        <f t="shared" si="94"/>
        <v/>
      </c>
      <c r="Z233" s="3" t="str">
        <f t="shared" si="94"/>
        <v/>
      </c>
      <c r="AA233" s="3" t="str">
        <f t="shared" si="94"/>
        <v/>
      </c>
      <c r="AB233" s="3" t="str">
        <f t="shared" si="94"/>
        <v/>
      </c>
      <c r="AC233" s="3" t="str">
        <f t="shared" si="94"/>
        <v/>
      </c>
      <c r="AD233" s="3" t="str">
        <f t="shared" si="94"/>
        <v/>
      </c>
      <c r="AE233" s="3" t="str">
        <f t="shared" si="94"/>
        <v/>
      </c>
      <c r="AF233" s="3" t="str">
        <f t="shared" si="94"/>
        <v/>
      </c>
      <c r="AG233" s="3" t="str">
        <f t="shared" si="94"/>
        <v/>
      </c>
      <c r="AH233" s="3" t="str">
        <f t="shared" si="94"/>
        <v/>
      </c>
      <c r="AI233" s="3" t="str">
        <f t="shared" si="94"/>
        <v/>
      </c>
      <c r="AJ233" s="3" t="str">
        <f t="shared" si="94"/>
        <v/>
      </c>
      <c r="AK233" s="3" t="str">
        <f t="shared" si="94"/>
        <v/>
      </c>
      <c r="AL233" s="3" t="str">
        <f t="shared" si="94"/>
        <v/>
      </c>
      <c r="AM233" s="3" t="str">
        <f t="shared" si="94"/>
        <v/>
      </c>
      <c r="AN233" s="3" t="str">
        <f t="shared" si="94"/>
        <v/>
      </c>
      <c r="AO233" s="3" t="str">
        <f t="shared" si="94"/>
        <v/>
      </c>
      <c r="AP233" s="3" t="str">
        <f t="shared" si="94"/>
        <v/>
      </c>
      <c r="AQ233" s="3" t="str">
        <f t="shared" si="94"/>
        <v/>
      </c>
      <c r="AR233" s="3" t="str">
        <f t="shared" si="94"/>
        <v/>
      </c>
      <c r="AS233" s="3" t="str">
        <f t="shared" si="94"/>
        <v/>
      </c>
      <c r="AT233" s="3" t="str">
        <f t="shared" si="94"/>
        <v/>
      </c>
      <c r="AU233" s="3" t="str">
        <f t="shared" si="94"/>
        <v/>
      </c>
      <c r="AV233" s="3" t="str">
        <f t="shared" si="94"/>
        <v/>
      </c>
      <c r="AW233" s="3" t="str">
        <f t="shared" si="94"/>
        <v/>
      </c>
      <c r="AX233" s="3" t="str">
        <f t="shared" si="94"/>
        <v/>
      </c>
      <c r="AY233" s="3">
        <f t="shared" si="94"/>
        <v>30672</v>
      </c>
      <c r="AZ233" s="3" t="str">
        <f t="shared" si="94"/>
        <v/>
      </c>
      <c r="BA233" s="3" t="str">
        <f t="shared" si="94"/>
        <v/>
      </c>
      <c r="BB233" s="3" t="str">
        <f t="shared" si="94"/>
        <v/>
      </c>
      <c r="BC233" s="3" t="str">
        <f t="shared" si="94"/>
        <v/>
      </c>
      <c r="BD233" s="3" t="str">
        <f t="shared" si="94"/>
        <v/>
      </c>
      <c r="BE233" s="3" t="str">
        <f t="shared" si="94"/>
        <v/>
      </c>
      <c r="BF233" s="3" t="str">
        <f t="shared" si="94"/>
        <v/>
      </c>
      <c r="BG233" s="3" t="str">
        <f t="shared" si="94"/>
        <v/>
      </c>
      <c r="BH233" s="3" t="str">
        <f t="shared" si="94"/>
        <v/>
      </c>
      <c r="BI233" s="3" t="str">
        <f t="shared" si="94"/>
        <v/>
      </c>
      <c r="BJ233" s="3" t="str">
        <f t="shared" si="94"/>
        <v/>
      </c>
      <c r="BK233" s="3" t="str">
        <f t="shared" si="94"/>
        <v/>
      </c>
      <c r="BL233" s="3" t="str">
        <f t="shared" si="94"/>
        <v/>
      </c>
      <c r="BM233" s="3" t="str">
        <f t="shared" si="94"/>
        <v/>
      </c>
      <c r="BN233" s="3" t="str">
        <f t="shared" si="94"/>
        <v/>
      </c>
      <c r="BO233" s="3" t="str">
        <f t="shared" si="94"/>
        <v/>
      </c>
      <c r="BP233" s="3" t="str">
        <f t="shared" si="94"/>
        <v/>
      </c>
      <c r="BQ233" s="3" t="str">
        <f t="shared" si="94"/>
        <v/>
      </c>
      <c r="BR233" s="3" t="str">
        <f t="shared" si="94"/>
        <v/>
      </c>
      <c r="BS233" s="3" t="str">
        <f t="shared" si="94"/>
        <v/>
      </c>
      <c r="BT233" s="3" t="str">
        <f t="shared" si="94"/>
        <v/>
      </c>
      <c r="BU233" s="3" t="str">
        <f t="shared" si="94"/>
        <v/>
      </c>
      <c r="BV233" s="3" t="str">
        <f t="shared" si="94"/>
        <v/>
      </c>
      <c r="BW233" s="3" t="str">
        <f t="shared" si="94"/>
        <v/>
      </c>
      <c r="BX233" s="3" t="str">
        <f t="shared" si="94"/>
        <v/>
      </c>
      <c r="BY233" s="3" t="str">
        <f t="shared" si="94"/>
        <v/>
      </c>
      <c r="BZ233" s="3" t="str">
        <f t="shared" si="94"/>
        <v/>
      </c>
      <c r="CA233" s="3" t="str">
        <f t="shared" si="94"/>
        <v/>
      </c>
      <c r="CB233" s="3" t="str">
        <f t="shared" si="94"/>
        <v/>
      </c>
      <c r="CC233" s="3" t="str">
        <f t="shared" si="94"/>
        <v/>
      </c>
      <c r="CD233" s="3" t="str">
        <f t="shared" si="94"/>
        <v/>
      </c>
      <c r="CE233" s="3" t="str">
        <f t="shared" si="94"/>
        <v/>
      </c>
      <c r="CF233" s="3" t="str">
        <f t="shared" si="94"/>
        <v/>
      </c>
      <c r="CG233" s="3" t="str">
        <f t="shared" si="94"/>
        <v/>
      </c>
      <c r="CH233" s="3" t="str">
        <f t="shared" si="94"/>
        <v/>
      </c>
      <c r="CI233" s="3" t="str">
        <f t="shared" si="94"/>
        <v/>
      </c>
      <c r="CJ233" s="3" t="str">
        <f t="shared" si="94"/>
        <v/>
      </c>
      <c r="CK233" s="3" t="str">
        <f t="shared" si="94"/>
        <v/>
      </c>
      <c r="CL233" s="3" t="str">
        <f t="shared" si="94"/>
        <v/>
      </c>
      <c r="CM233" s="3" t="str">
        <f t="shared" si="94"/>
        <v/>
      </c>
      <c r="CN233" s="3" t="str">
        <f t="shared" si="94"/>
        <v/>
      </c>
      <c r="CO233" s="3" t="str">
        <f t="shared" si="94"/>
        <v/>
      </c>
      <c r="CP233" s="3" t="str">
        <f t="shared" si="94"/>
        <v/>
      </c>
      <c r="CQ233" s="3" t="str">
        <f t="shared" si="94"/>
        <v/>
      </c>
      <c r="CR233" s="3" t="str">
        <f t="shared" si="94"/>
        <v/>
      </c>
      <c r="CS233" s="3" t="str">
        <f t="shared" si="94"/>
        <v/>
      </c>
      <c r="CT233" s="3" t="str">
        <f t="shared" si="94"/>
        <v/>
      </c>
      <c r="CU233" s="3" t="str">
        <f t="shared" si="94"/>
        <v/>
      </c>
      <c r="CV233" s="3" t="str">
        <f t="shared" si="94"/>
        <v/>
      </c>
      <c r="CW233" s="3" t="str">
        <f t="shared" si="94"/>
        <v/>
      </c>
      <c r="CX233" s="3" t="str">
        <f t="shared" si="94"/>
        <v/>
      </c>
      <c r="CY233" s="3" t="str">
        <f t="shared" si="94"/>
        <v/>
      </c>
      <c r="CZ233" s="3" t="str">
        <f t="shared" si="94"/>
        <v/>
      </c>
      <c r="DA233" s="3" t="str">
        <f t="shared" si="94"/>
        <v/>
      </c>
      <c r="DB233" s="3" t="str">
        <f t="shared" si="94"/>
        <v/>
      </c>
      <c r="DC233" s="3" t="str">
        <f t="shared" si="94"/>
        <v/>
      </c>
      <c r="DD233" s="3" t="str">
        <f t="shared" si="94"/>
        <v/>
      </c>
      <c r="DE233" s="3" t="str">
        <f t="shared" si="94"/>
        <v/>
      </c>
      <c r="DF233" s="3" t="str">
        <f t="shared" si="94"/>
        <v/>
      </c>
    </row>
    <row r="234">
      <c r="A234" s="1" t="s">
        <v>1291</v>
      </c>
      <c r="B234" s="2">
        <v>227.0</v>
      </c>
      <c r="C234" s="3">
        <f t="shared" si="2"/>
        <v>45</v>
      </c>
      <c r="D234" s="3">
        <f t="shared" si="3"/>
        <v>2</v>
      </c>
      <c r="E234" s="3">
        <f>IFERROR(__xludf.DUMMYFUNCTION("SPLIT(A234,"" "")"),37.0)</f>
        <v>37</v>
      </c>
      <c r="F234" s="3">
        <f>IFERROR(__xludf.DUMMYFUNCTION("""COMPUTED_VALUE"""),54.0)</f>
        <v>54</v>
      </c>
      <c r="G234" s="3">
        <f>IFERROR(__xludf.DUMMYFUNCTION("""COMPUTED_VALUE"""),98.0)</f>
        <v>98</v>
      </c>
      <c r="H234" s="3">
        <f>IFERROR(__xludf.DUMMYFUNCTION("""COMPUTED_VALUE"""),20.0)</f>
        <v>20</v>
      </c>
      <c r="I234" s="3">
        <f>IFERROR(__xludf.DUMMYFUNCTION("""COMPUTED_VALUE"""),22.0)</f>
        <v>22</v>
      </c>
      <c r="K234" s="13"/>
    </row>
    <row r="235">
      <c r="A235" s="1" t="s">
        <v>1292</v>
      </c>
      <c r="B235" s="2">
        <v>228.0</v>
      </c>
      <c r="C235" s="3">
        <f t="shared" si="2"/>
        <v>45</v>
      </c>
      <c r="D235" s="3">
        <f t="shared" si="3"/>
        <v>3</v>
      </c>
      <c r="E235" s="3">
        <f>IFERROR(__xludf.DUMMYFUNCTION("SPLIT(A235,"" "")"),11.0)</f>
        <v>11</v>
      </c>
      <c r="F235" s="3">
        <f>IFERROR(__xludf.DUMMYFUNCTION("""COMPUTED_VALUE"""),13.0)</f>
        <v>13</v>
      </c>
      <c r="G235" s="3">
        <f>IFERROR(__xludf.DUMMYFUNCTION("""COMPUTED_VALUE"""),86.0)</f>
        <v>86</v>
      </c>
      <c r="H235" s="3">
        <f>IFERROR(__xludf.DUMMYFUNCTION("""COMPUTED_VALUE"""),48.0)</f>
        <v>48</v>
      </c>
      <c r="I235" s="3">
        <f>IFERROR(__xludf.DUMMYFUNCTION("""COMPUTED_VALUE"""),57.0)</f>
        <v>57</v>
      </c>
    </row>
    <row r="236">
      <c r="A236" s="1" t="s">
        <v>1293</v>
      </c>
      <c r="B236" s="2">
        <v>229.0</v>
      </c>
      <c r="C236" s="3">
        <f t="shared" si="2"/>
        <v>45</v>
      </c>
      <c r="D236" s="3">
        <f t="shared" si="3"/>
        <v>4</v>
      </c>
      <c r="E236" s="3">
        <f>IFERROR(__xludf.DUMMYFUNCTION("SPLIT(A236,"" "")"),10.0)</f>
        <v>10</v>
      </c>
      <c r="F236" s="3">
        <f>IFERROR(__xludf.DUMMYFUNCTION("""COMPUTED_VALUE"""),63.0)</f>
        <v>63</v>
      </c>
      <c r="G236" s="3">
        <f>IFERROR(__xludf.DUMMYFUNCTION("""COMPUTED_VALUE"""),41.0)</f>
        <v>41</v>
      </c>
      <c r="H236" s="3">
        <f>IFERROR(__xludf.DUMMYFUNCTION("""COMPUTED_VALUE"""),23.0)</f>
        <v>23</v>
      </c>
      <c r="I236" s="3">
        <f>IFERROR(__xludf.DUMMYFUNCTION("""COMPUTED_VALUE"""),61.0)</f>
        <v>61</v>
      </c>
    </row>
    <row r="237">
      <c r="A237" s="1" t="s">
        <v>1294</v>
      </c>
      <c r="B237" s="2">
        <v>230.0</v>
      </c>
      <c r="C237" s="3">
        <f t="shared" si="2"/>
        <v>46</v>
      </c>
      <c r="D237" s="3">
        <f t="shared" si="3"/>
        <v>0</v>
      </c>
      <c r="E237" s="3">
        <f>IFERROR(__xludf.DUMMYFUNCTION("SPLIT(A237,"" "")"),58.0)</f>
        <v>58</v>
      </c>
      <c r="F237" s="3">
        <f>IFERROR(__xludf.DUMMYFUNCTION("""COMPUTED_VALUE"""),57.0)</f>
        <v>57</v>
      </c>
      <c r="G237" s="3">
        <f>IFERROR(__xludf.DUMMYFUNCTION("""COMPUTED_VALUE"""),47.0)</f>
        <v>47</v>
      </c>
      <c r="H237" s="3">
        <f>IFERROR(__xludf.DUMMYFUNCTION("""COMPUTED_VALUE"""),55.0)</f>
        <v>55</v>
      </c>
      <c r="I237" s="3">
        <f>IFERROR(__xludf.DUMMYFUNCTION("""COMPUTED_VALUE"""),3.0)</f>
        <v>3</v>
      </c>
      <c r="K237" s="12" t="b">
        <f>BINGO(E237:I241,$K$6)</f>
        <v>0</v>
      </c>
      <c r="L237" s="12" t="b">
        <f t="shared" ref="L237:DF237" si="95">OR(K237, BINGO($E237:$I241,$K$6:L$6))</f>
        <v>0</v>
      </c>
      <c r="M237" s="12" t="b">
        <f t="shared" si="95"/>
        <v>0</v>
      </c>
      <c r="N237" s="12" t="b">
        <f t="shared" si="95"/>
        <v>0</v>
      </c>
      <c r="O237" s="12" t="b">
        <f t="shared" si="95"/>
        <v>0</v>
      </c>
      <c r="P237" s="12" t="b">
        <f t="shared" si="95"/>
        <v>0</v>
      </c>
      <c r="Q237" s="12" t="b">
        <f t="shared" si="95"/>
        <v>0</v>
      </c>
      <c r="R237" s="12" t="b">
        <f t="shared" si="95"/>
        <v>0</v>
      </c>
      <c r="S237" s="12" t="b">
        <f t="shared" si="95"/>
        <v>0</v>
      </c>
      <c r="T237" s="12" t="b">
        <f t="shared" si="95"/>
        <v>0</v>
      </c>
      <c r="U237" s="12" t="b">
        <f t="shared" si="95"/>
        <v>0</v>
      </c>
      <c r="V237" s="12" t="b">
        <f t="shared" si="95"/>
        <v>0</v>
      </c>
      <c r="W237" s="12" t="b">
        <f t="shared" si="95"/>
        <v>0</v>
      </c>
      <c r="X237" s="12" t="b">
        <f t="shared" si="95"/>
        <v>0</v>
      </c>
      <c r="Y237" s="12" t="b">
        <f t="shared" si="95"/>
        <v>0</v>
      </c>
      <c r="Z237" s="12" t="b">
        <f t="shared" si="95"/>
        <v>0</v>
      </c>
      <c r="AA237" s="12" t="b">
        <f t="shared" si="95"/>
        <v>0</v>
      </c>
      <c r="AB237" s="12" t="b">
        <f t="shared" si="95"/>
        <v>0</v>
      </c>
      <c r="AC237" s="12" t="b">
        <f t="shared" si="95"/>
        <v>0</v>
      </c>
      <c r="AD237" s="12" t="b">
        <f t="shared" si="95"/>
        <v>0</v>
      </c>
      <c r="AE237" s="12" t="b">
        <f t="shared" si="95"/>
        <v>0</v>
      </c>
      <c r="AF237" s="12" t="b">
        <f t="shared" si="95"/>
        <v>0</v>
      </c>
      <c r="AG237" s="12" t="b">
        <f t="shared" si="95"/>
        <v>0</v>
      </c>
      <c r="AH237" s="12" t="b">
        <f t="shared" si="95"/>
        <v>0</v>
      </c>
      <c r="AI237" s="12" t="b">
        <f t="shared" si="95"/>
        <v>0</v>
      </c>
      <c r="AJ237" s="12" t="b">
        <f t="shared" si="95"/>
        <v>0</v>
      </c>
      <c r="AK237" s="12" t="b">
        <f t="shared" si="95"/>
        <v>0</v>
      </c>
      <c r="AL237" s="12" t="b">
        <f t="shared" si="95"/>
        <v>0</v>
      </c>
      <c r="AM237" s="12" t="b">
        <f t="shared" si="95"/>
        <v>0</v>
      </c>
      <c r="AN237" s="12" t="b">
        <f t="shared" si="95"/>
        <v>0</v>
      </c>
      <c r="AO237" s="12" t="b">
        <f t="shared" si="95"/>
        <v>0</v>
      </c>
      <c r="AP237" s="12" t="b">
        <f t="shared" si="95"/>
        <v>0</v>
      </c>
      <c r="AQ237" s="12" t="b">
        <f t="shared" si="95"/>
        <v>0</v>
      </c>
      <c r="AR237" s="12" t="b">
        <f t="shared" si="95"/>
        <v>0</v>
      </c>
      <c r="AS237" s="12" t="b">
        <f t="shared" si="95"/>
        <v>0</v>
      </c>
      <c r="AT237" s="12" t="b">
        <f t="shared" si="95"/>
        <v>0</v>
      </c>
      <c r="AU237" s="12" t="b">
        <f t="shared" si="95"/>
        <v>0</v>
      </c>
      <c r="AV237" s="12" t="b">
        <f t="shared" si="95"/>
        <v>0</v>
      </c>
      <c r="AW237" s="12" t="b">
        <f t="shared" si="95"/>
        <v>0</v>
      </c>
      <c r="AX237" s="12" t="b">
        <f t="shared" si="95"/>
        <v>0</v>
      </c>
      <c r="AY237" s="12" t="b">
        <f t="shared" si="95"/>
        <v>0</v>
      </c>
      <c r="AZ237" s="12" t="b">
        <f t="shared" si="95"/>
        <v>0</v>
      </c>
      <c r="BA237" s="12" t="b">
        <f t="shared" si="95"/>
        <v>0</v>
      </c>
      <c r="BB237" s="12" t="b">
        <f t="shared" si="95"/>
        <v>0</v>
      </c>
      <c r="BC237" s="12" t="b">
        <f t="shared" si="95"/>
        <v>0</v>
      </c>
      <c r="BD237" s="12" t="b">
        <f t="shared" si="95"/>
        <v>0</v>
      </c>
      <c r="BE237" s="12" t="b">
        <f t="shared" si="95"/>
        <v>0</v>
      </c>
      <c r="BF237" s="12" t="b">
        <f t="shared" si="95"/>
        <v>0</v>
      </c>
      <c r="BG237" s="12" t="b">
        <f t="shared" si="95"/>
        <v>0</v>
      </c>
      <c r="BH237" s="12" t="b">
        <f t="shared" si="95"/>
        <v>0</v>
      </c>
      <c r="BI237" s="12" t="b">
        <f t="shared" si="95"/>
        <v>0</v>
      </c>
      <c r="BJ237" s="12" t="b">
        <f t="shared" si="95"/>
        <v>0</v>
      </c>
      <c r="BK237" s="12" t="b">
        <f t="shared" si="95"/>
        <v>0</v>
      </c>
      <c r="BL237" s="12" t="b">
        <f t="shared" si="95"/>
        <v>0</v>
      </c>
      <c r="BM237" s="12" t="b">
        <f t="shared" si="95"/>
        <v>0</v>
      </c>
      <c r="BN237" s="12" t="b">
        <f t="shared" si="95"/>
        <v>0</v>
      </c>
      <c r="BO237" s="12" t="b">
        <f t="shared" si="95"/>
        <v>0</v>
      </c>
      <c r="BP237" s="12" t="b">
        <f t="shared" si="95"/>
        <v>0</v>
      </c>
      <c r="BQ237" s="12" t="b">
        <f t="shared" si="95"/>
        <v>0</v>
      </c>
      <c r="BR237" s="12" t="b">
        <f t="shared" si="95"/>
        <v>0</v>
      </c>
      <c r="BS237" s="12" t="b">
        <f t="shared" si="95"/>
        <v>0</v>
      </c>
      <c r="BT237" s="12" t="b">
        <f t="shared" si="95"/>
        <v>0</v>
      </c>
      <c r="BU237" s="12" t="b">
        <f t="shared" si="95"/>
        <v>0</v>
      </c>
      <c r="BV237" s="12" t="b">
        <f t="shared" si="95"/>
        <v>0</v>
      </c>
      <c r="BW237" s="12" t="b">
        <f t="shared" si="95"/>
        <v>0</v>
      </c>
      <c r="BX237" s="12" t="b">
        <f t="shared" si="95"/>
        <v>0</v>
      </c>
      <c r="BY237" s="12" t="b">
        <f t="shared" si="95"/>
        <v>0</v>
      </c>
      <c r="BZ237" s="12" t="b">
        <f t="shared" si="95"/>
        <v>0</v>
      </c>
      <c r="CA237" s="12" t="b">
        <f t="shared" si="95"/>
        <v>0</v>
      </c>
      <c r="CB237" s="12" t="b">
        <f t="shared" si="95"/>
        <v>0</v>
      </c>
      <c r="CC237" s="12" t="b">
        <f t="shared" si="95"/>
        <v>0</v>
      </c>
      <c r="CD237" s="12" t="b">
        <f t="shared" si="95"/>
        <v>0</v>
      </c>
      <c r="CE237" s="12" t="b">
        <f t="shared" si="95"/>
        <v>0</v>
      </c>
      <c r="CF237" s="12" t="b">
        <f t="shared" si="95"/>
        <v>0</v>
      </c>
      <c r="CG237" s="12" t="b">
        <f t="shared" si="95"/>
        <v>0</v>
      </c>
      <c r="CH237" s="12" t="b">
        <f t="shared" si="95"/>
        <v>0</v>
      </c>
      <c r="CI237" s="12" t="b">
        <f t="shared" si="95"/>
        <v>0</v>
      </c>
      <c r="CJ237" s="12" t="b">
        <f t="shared" si="95"/>
        <v>0</v>
      </c>
      <c r="CK237" s="12" t="b">
        <f t="shared" si="95"/>
        <v>0</v>
      </c>
      <c r="CL237" s="12" t="b">
        <f t="shared" si="95"/>
        <v>1</v>
      </c>
      <c r="CM237" s="12" t="b">
        <f t="shared" si="95"/>
        <v>1</v>
      </c>
      <c r="CN237" s="12" t="b">
        <f t="shared" si="95"/>
        <v>1</v>
      </c>
      <c r="CO237" s="12" t="b">
        <f t="shared" si="95"/>
        <v>1</v>
      </c>
      <c r="CP237" s="12" t="b">
        <f t="shared" si="95"/>
        <v>1</v>
      </c>
      <c r="CQ237" s="12" t="b">
        <f t="shared" si="95"/>
        <v>1</v>
      </c>
      <c r="CR237" s="12" t="b">
        <f t="shared" si="95"/>
        <v>1</v>
      </c>
      <c r="CS237" s="12" t="b">
        <f t="shared" si="95"/>
        <v>1</v>
      </c>
      <c r="CT237" s="12" t="b">
        <f t="shared" si="95"/>
        <v>1</v>
      </c>
      <c r="CU237" s="12" t="b">
        <f t="shared" si="95"/>
        <v>1</v>
      </c>
      <c r="CV237" s="12" t="b">
        <f t="shared" si="95"/>
        <v>1</v>
      </c>
      <c r="CW237" s="12" t="b">
        <f t="shared" si="95"/>
        <v>1</v>
      </c>
      <c r="CX237" s="12" t="b">
        <f t="shared" si="95"/>
        <v>1</v>
      </c>
      <c r="CY237" s="12" t="b">
        <f t="shared" si="95"/>
        <v>1</v>
      </c>
      <c r="CZ237" s="12" t="b">
        <f t="shared" si="95"/>
        <v>1</v>
      </c>
      <c r="DA237" s="12" t="b">
        <f t="shared" si="95"/>
        <v>1</v>
      </c>
      <c r="DB237" s="12" t="b">
        <f t="shared" si="95"/>
        <v>1</v>
      </c>
      <c r="DC237" s="12" t="b">
        <f t="shared" si="95"/>
        <v>1</v>
      </c>
      <c r="DD237" s="12" t="b">
        <f t="shared" si="95"/>
        <v>1</v>
      </c>
      <c r="DE237" s="12" t="b">
        <f t="shared" si="95"/>
        <v>1</v>
      </c>
      <c r="DF237" s="12" t="b">
        <f t="shared" si="95"/>
        <v>1</v>
      </c>
    </row>
    <row r="238">
      <c r="A238" s="1" t="s">
        <v>1295</v>
      </c>
      <c r="B238" s="2">
        <v>231.0</v>
      </c>
      <c r="C238" s="3">
        <f t="shared" si="2"/>
        <v>46</v>
      </c>
      <c r="D238" s="3">
        <f t="shared" si="3"/>
        <v>1</v>
      </c>
      <c r="E238" s="3">
        <f>IFERROR(__xludf.DUMMYFUNCTION("SPLIT(A238,"" "")"),38.0)</f>
        <v>38</v>
      </c>
      <c r="F238" s="3">
        <f>IFERROR(__xludf.DUMMYFUNCTION("""COMPUTED_VALUE"""),11.0)</f>
        <v>11</v>
      </c>
      <c r="G238" s="3">
        <f>IFERROR(__xludf.DUMMYFUNCTION("""COMPUTED_VALUE"""),39.0)</f>
        <v>39</v>
      </c>
      <c r="H238" s="3">
        <f>IFERROR(__xludf.DUMMYFUNCTION("""COMPUTED_VALUE"""),15.0)</f>
        <v>15</v>
      </c>
      <c r="I238" s="3">
        <f>IFERROR(__xludf.DUMMYFUNCTION("""COMPUTED_VALUE"""),9.0)</f>
        <v>9</v>
      </c>
      <c r="K238" s="3" t="str">
        <f>IF(K237,SUMOFUNMARKED(E237:I241,$K$6)*LASTCALLED($K$6),)</f>
        <v/>
      </c>
      <c r="L238" s="3" t="str">
        <f t="shared" ref="L238:DF238" si="96">IF(AND(L237,NOT(K237)),SUMOFUNMARKED($E237:$I241,$K$6:L$6)*LASTCALLED($K$6:L$6),)</f>
        <v/>
      </c>
      <c r="M238" s="3" t="str">
        <f t="shared" si="96"/>
        <v/>
      </c>
      <c r="N238" s="3" t="str">
        <f t="shared" si="96"/>
        <v/>
      </c>
      <c r="O238" s="3" t="str">
        <f t="shared" si="96"/>
        <v/>
      </c>
      <c r="P238" s="3" t="str">
        <f t="shared" si="96"/>
        <v/>
      </c>
      <c r="Q238" s="3" t="str">
        <f t="shared" si="96"/>
        <v/>
      </c>
      <c r="R238" s="3" t="str">
        <f t="shared" si="96"/>
        <v/>
      </c>
      <c r="S238" s="3" t="str">
        <f t="shared" si="96"/>
        <v/>
      </c>
      <c r="T238" s="3" t="str">
        <f t="shared" si="96"/>
        <v/>
      </c>
      <c r="U238" s="3" t="str">
        <f t="shared" si="96"/>
        <v/>
      </c>
      <c r="V238" s="3" t="str">
        <f t="shared" si="96"/>
        <v/>
      </c>
      <c r="W238" s="3" t="str">
        <f t="shared" si="96"/>
        <v/>
      </c>
      <c r="X238" s="3" t="str">
        <f t="shared" si="96"/>
        <v/>
      </c>
      <c r="Y238" s="3" t="str">
        <f t="shared" si="96"/>
        <v/>
      </c>
      <c r="Z238" s="3" t="str">
        <f t="shared" si="96"/>
        <v/>
      </c>
      <c r="AA238" s="3" t="str">
        <f t="shared" si="96"/>
        <v/>
      </c>
      <c r="AB238" s="3" t="str">
        <f t="shared" si="96"/>
        <v/>
      </c>
      <c r="AC238" s="3" t="str">
        <f t="shared" si="96"/>
        <v/>
      </c>
      <c r="AD238" s="3" t="str">
        <f t="shared" si="96"/>
        <v/>
      </c>
      <c r="AE238" s="3" t="str">
        <f t="shared" si="96"/>
        <v/>
      </c>
      <c r="AF238" s="3" t="str">
        <f t="shared" si="96"/>
        <v/>
      </c>
      <c r="AG238" s="3" t="str">
        <f t="shared" si="96"/>
        <v/>
      </c>
      <c r="AH238" s="3" t="str">
        <f t="shared" si="96"/>
        <v/>
      </c>
      <c r="AI238" s="3" t="str">
        <f t="shared" si="96"/>
        <v/>
      </c>
      <c r="AJ238" s="3" t="str">
        <f t="shared" si="96"/>
        <v/>
      </c>
      <c r="AK238" s="3" t="str">
        <f t="shared" si="96"/>
        <v/>
      </c>
      <c r="AL238" s="3" t="str">
        <f t="shared" si="96"/>
        <v/>
      </c>
      <c r="AM238" s="3" t="str">
        <f t="shared" si="96"/>
        <v/>
      </c>
      <c r="AN238" s="3" t="str">
        <f t="shared" si="96"/>
        <v/>
      </c>
      <c r="AO238" s="3" t="str">
        <f t="shared" si="96"/>
        <v/>
      </c>
      <c r="AP238" s="3" t="str">
        <f t="shared" si="96"/>
        <v/>
      </c>
      <c r="AQ238" s="3" t="str">
        <f t="shared" si="96"/>
        <v/>
      </c>
      <c r="AR238" s="3" t="str">
        <f t="shared" si="96"/>
        <v/>
      </c>
      <c r="AS238" s="3" t="str">
        <f t="shared" si="96"/>
        <v/>
      </c>
      <c r="AT238" s="3" t="str">
        <f t="shared" si="96"/>
        <v/>
      </c>
      <c r="AU238" s="3" t="str">
        <f t="shared" si="96"/>
        <v/>
      </c>
      <c r="AV238" s="3" t="str">
        <f t="shared" si="96"/>
        <v/>
      </c>
      <c r="AW238" s="3" t="str">
        <f t="shared" si="96"/>
        <v/>
      </c>
      <c r="AX238" s="3" t="str">
        <f t="shared" si="96"/>
        <v/>
      </c>
      <c r="AY238" s="3" t="str">
        <f t="shared" si="96"/>
        <v/>
      </c>
      <c r="AZ238" s="3" t="str">
        <f t="shared" si="96"/>
        <v/>
      </c>
      <c r="BA238" s="3" t="str">
        <f t="shared" si="96"/>
        <v/>
      </c>
      <c r="BB238" s="3" t="str">
        <f t="shared" si="96"/>
        <v/>
      </c>
      <c r="BC238" s="3" t="str">
        <f t="shared" si="96"/>
        <v/>
      </c>
      <c r="BD238" s="3" t="str">
        <f t="shared" si="96"/>
        <v/>
      </c>
      <c r="BE238" s="3" t="str">
        <f t="shared" si="96"/>
        <v/>
      </c>
      <c r="BF238" s="3" t="str">
        <f t="shared" si="96"/>
        <v/>
      </c>
      <c r="BG238" s="3" t="str">
        <f t="shared" si="96"/>
        <v/>
      </c>
      <c r="BH238" s="3" t="str">
        <f t="shared" si="96"/>
        <v/>
      </c>
      <c r="BI238" s="3" t="str">
        <f t="shared" si="96"/>
        <v/>
      </c>
      <c r="BJ238" s="3" t="str">
        <f t="shared" si="96"/>
        <v/>
      </c>
      <c r="BK238" s="3" t="str">
        <f t="shared" si="96"/>
        <v/>
      </c>
      <c r="BL238" s="3" t="str">
        <f t="shared" si="96"/>
        <v/>
      </c>
      <c r="BM238" s="3" t="str">
        <f t="shared" si="96"/>
        <v/>
      </c>
      <c r="BN238" s="3" t="str">
        <f t="shared" si="96"/>
        <v/>
      </c>
      <c r="BO238" s="3" t="str">
        <f t="shared" si="96"/>
        <v/>
      </c>
      <c r="BP238" s="3" t="str">
        <f t="shared" si="96"/>
        <v/>
      </c>
      <c r="BQ238" s="3" t="str">
        <f t="shared" si="96"/>
        <v/>
      </c>
      <c r="BR238" s="3" t="str">
        <f t="shared" si="96"/>
        <v/>
      </c>
      <c r="BS238" s="3" t="str">
        <f t="shared" si="96"/>
        <v/>
      </c>
      <c r="BT238" s="3" t="str">
        <f t="shared" si="96"/>
        <v/>
      </c>
      <c r="BU238" s="3" t="str">
        <f t="shared" si="96"/>
        <v/>
      </c>
      <c r="BV238" s="3" t="str">
        <f t="shared" si="96"/>
        <v/>
      </c>
      <c r="BW238" s="3" t="str">
        <f t="shared" si="96"/>
        <v/>
      </c>
      <c r="BX238" s="3" t="str">
        <f t="shared" si="96"/>
        <v/>
      </c>
      <c r="BY238" s="3" t="str">
        <f t="shared" si="96"/>
        <v/>
      </c>
      <c r="BZ238" s="3" t="str">
        <f t="shared" si="96"/>
        <v/>
      </c>
      <c r="CA238" s="3" t="str">
        <f t="shared" si="96"/>
        <v/>
      </c>
      <c r="CB238" s="3" t="str">
        <f t="shared" si="96"/>
        <v/>
      </c>
      <c r="CC238" s="3" t="str">
        <f t="shared" si="96"/>
        <v/>
      </c>
      <c r="CD238" s="3" t="str">
        <f t="shared" si="96"/>
        <v/>
      </c>
      <c r="CE238" s="3" t="str">
        <f t="shared" si="96"/>
        <v/>
      </c>
      <c r="CF238" s="3" t="str">
        <f t="shared" si="96"/>
        <v/>
      </c>
      <c r="CG238" s="3" t="str">
        <f t="shared" si="96"/>
        <v/>
      </c>
      <c r="CH238" s="3" t="str">
        <f t="shared" si="96"/>
        <v/>
      </c>
      <c r="CI238" s="3" t="str">
        <f t="shared" si="96"/>
        <v/>
      </c>
      <c r="CJ238" s="3" t="str">
        <f t="shared" si="96"/>
        <v/>
      </c>
      <c r="CK238" s="3" t="str">
        <f t="shared" si="96"/>
        <v/>
      </c>
      <c r="CL238" s="3">
        <f t="shared" si="96"/>
        <v>9920</v>
      </c>
      <c r="CM238" s="3" t="str">
        <f t="shared" si="96"/>
        <v/>
      </c>
      <c r="CN238" s="3" t="str">
        <f t="shared" si="96"/>
        <v/>
      </c>
      <c r="CO238" s="3" t="str">
        <f t="shared" si="96"/>
        <v/>
      </c>
      <c r="CP238" s="3" t="str">
        <f t="shared" si="96"/>
        <v/>
      </c>
      <c r="CQ238" s="3" t="str">
        <f t="shared" si="96"/>
        <v/>
      </c>
      <c r="CR238" s="3" t="str">
        <f t="shared" si="96"/>
        <v/>
      </c>
      <c r="CS238" s="3" t="str">
        <f t="shared" si="96"/>
        <v/>
      </c>
      <c r="CT238" s="3" t="str">
        <f t="shared" si="96"/>
        <v/>
      </c>
      <c r="CU238" s="3" t="str">
        <f t="shared" si="96"/>
        <v/>
      </c>
      <c r="CV238" s="3" t="str">
        <f t="shared" si="96"/>
        <v/>
      </c>
      <c r="CW238" s="3" t="str">
        <f t="shared" si="96"/>
        <v/>
      </c>
      <c r="CX238" s="3" t="str">
        <f t="shared" si="96"/>
        <v/>
      </c>
      <c r="CY238" s="3" t="str">
        <f t="shared" si="96"/>
        <v/>
      </c>
      <c r="CZ238" s="3" t="str">
        <f t="shared" si="96"/>
        <v/>
      </c>
      <c r="DA238" s="3" t="str">
        <f t="shared" si="96"/>
        <v/>
      </c>
      <c r="DB238" s="3" t="str">
        <f t="shared" si="96"/>
        <v/>
      </c>
      <c r="DC238" s="3" t="str">
        <f t="shared" si="96"/>
        <v/>
      </c>
      <c r="DD238" s="3" t="str">
        <f t="shared" si="96"/>
        <v/>
      </c>
      <c r="DE238" s="3" t="str">
        <f t="shared" si="96"/>
        <v/>
      </c>
      <c r="DF238" s="3" t="str">
        <f t="shared" si="96"/>
        <v/>
      </c>
    </row>
    <row r="239">
      <c r="A239" s="1" t="s">
        <v>1296</v>
      </c>
      <c r="B239" s="2">
        <v>232.0</v>
      </c>
      <c r="C239" s="3">
        <f t="shared" si="2"/>
        <v>46</v>
      </c>
      <c r="D239" s="3">
        <f t="shared" si="3"/>
        <v>2</v>
      </c>
      <c r="E239" s="3">
        <f>IFERROR(__xludf.DUMMYFUNCTION("SPLIT(A239,"" "")"),5.0)</f>
        <v>5</v>
      </c>
      <c r="F239" s="3">
        <f>IFERROR(__xludf.DUMMYFUNCTION("""COMPUTED_VALUE"""),65.0)</f>
        <v>65</v>
      </c>
      <c r="G239" s="3">
        <f>IFERROR(__xludf.DUMMYFUNCTION("""COMPUTED_VALUE"""),92.0)</f>
        <v>92</v>
      </c>
      <c r="H239" s="3">
        <f>IFERROR(__xludf.DUMMYFUNCTION("""COMPUTED_VALUE"""),98.0)</f>
        <v>98</v>
      </c>
      <c r="I239" s="3">
        <f>IFERROR(__xludf.DUMMYFUNCTION("""COMPUTED_VALUE"""),41.0)</f>
        <v>41</v>
      </c>
      <c r="K239" s="13"/>
    </row>
    <row r="240">
      <c r="A240" s="1" t="s">
        <v>1297</v>
      </c>
      <c r="B240" s="2">
        <v>233.0</v>
      </c>
      <c r="C240" s="3">
        <f t="shared" si="2"/>
        <v>46</v>
      </c>
      <c r="D240" s="3">
        <f t="shared" si="3"/>
        <v>3</v>
      </c>
      <c r="E240" s="3">
        <f>IFERROR(__xludf.DUMMYFUNCTION("SPLIT(A240,"" "")"),72.0)</f>
        <v>72</v>
      </c>
      <c r="F240" s="3">
        <f>IFERROR(__xludf.DUMMYFUNCTION("""COMPUTED_VALUE"""),45.0)</f>
        <v>45</v>
      </c>
      <c r="G240" s="3">
        <f>IFERROR(__xludf.DUMMYFUNCTION("""COMPUTED_VALUE"""),6.0)</f>
        <v>6</v>
      </c>
      <c r="H240" s="3">
        <f>IFERROR(__xludf.DUMMYFUNCTION("""COMPUTED_VALUE"""),16.0)</f>
        <v>16</v>
      </c>
      <c r="I240" s="3">
        <f>IFERROR(__xludf.DUMMYFUNCTION("""COMPUTED_VALUE"""),83.0)</f>
        <v>83</v>
      </c>
    </row>
    <row r="241">
      <c r="A241" s="1" t="s">
        <v>1298</v>
      </c>
      <c r="B241" s="2">
        <v>234.0</v>
      </c>
      <c r="C241" s="3">
        <f t="shared" si="2"/>
        <v>46</v>
      </c>
      <c r="D241" s="3">
        <f t="shared" si="3"/>
        <v>4</v>
      </c>
      <c r="E241" s="3">
        <f>IFERROR(__xludf.DUMMYFUNCTION("SPLIT(A241,"" "")"),74.0)</f>
        <v>74</v>
      </c>
      <c r="F241" s="3">
        <f>IFERROR(__xludf.DUMMYFUNCTION("""COMPUTED_VALUE"""),40.0)</f>
        <v>40</v>
      </c>
      <c r="G241" s="3">
        <f>IFERROR(__xludf.DUMMYFUNCTION("""COMPUTED_VALUE"""),99.0)</f>
        <v>99</v>
      </c>
      <c r="H241" s="3">
        <f>IFERROR(__xludf.DUMMYFUNCTION("""COMPUTED_VALUE"""),50.0)</f>
        <v>50</v>
      </c>
      <c r="I241" s="3">
        <f>IFERROR(__xludf.DUMMYFUNCTION("""COMPUTED_VALUE"""),30.0)</f>
        <v>30</v>
      </c>
    </row>
    <row r="242">
      <c r="A242" s="1" t="s">
        <v>1299</v>
      </c>
      <c r="B242" s="2">
        <v>235.0</v>
      </c>
      <c r="C242" s="3">
        <f t="shared" si="2"/>
        <v>47</v>
      </c>
      <c r="D242" s="3">
        <f t="shared" si="3"/>
        <v>0</v>
      </c>
      <c r="E242" s="3">
        <f>IFERROR(__xludf.DUMMYFUNCTION("SPLIT(A242,"" "")"),72.0)</f>
        <v>72</v>
      </c>
      <c r="F242" s="3">
        <f>IFERROR(__xludf.DUMMYFUNCTION("""COMPUTED_VALUE"""),46.0)</f>
        <v>46</v>
      </c>
      <c r="G242" s="3">
        <f>IFERROR(__xludf.DUMMYFUNCTION("""COMPUTED_VALUE"""),35.0)</f>
        <v>35</v>
      </c>
      <c r="H242" s="3">
        <f>IFERROR(__xludf.DUMMYFUNCTION("""COMPUTED_VALUE"""),9.0)</f>
        <v>9</v>
      </c>
      <c r="I242" s="3">
        <f>IFERROR(__xludf.DUMMYFUNCTION("""COMPUTED_VALUE"""),53.0)</f>
        <v>53</v>
      </c>
      <c r="K242" s="12" t="b">
        <f>BINGO(E242:I246,$K$6)</f>
        <v>0</v>
      </c>
      <c r="L242" s="12" t="b">
        <f t="shared" ref="L242:DF242" si="97">OR(K242, BINGO($E242:$I246,$K$6:L$6))</f>
        <v>0</v>
      </c>
      <c r="M242" s="12" t="b">
        <f t="shared" si="97"/>
        <v>0</v>
      </c>
      <c r="N242" s="12" t="b">
        <f t="shared" si="97"/>
        <v>0</v>
      </c>
      <c r="O242" s="12" t="b">
        <f t="shared" si="97"/>
        <v>0</v>
      </c>
      <c r="P242" s="12" t="b">
        <f t="shared" si="97"/>
        <v>0</v>
      </c>
      <c r="Q242" s="12" t="b">
        <f t="shared" si="97"/>
        <v>0</v>
      </c>
      <c r="R242" s="12" t="b">
        <f t="shared" si="97"/>
        <v>0</v>
      </c>
      <c r="S242" s="12" t="b">
        <f t="shared" si="97"/>
        <v>0</v>
      </c>
      <c r="T242" s="12" t="b">
        <f t="shared" si="97"/>
        <v>0</v>
      </c>
      <c r="U242" s="12" t="b">
        <f t="shared" si="97"/>
        <v>0</v>
      </c>
      <c r="V242" s="12" t="b">
        <f t="shared" si="97"/>
        <v>0</v>
      </c>
      <c r="W242" s="12" t="b">
        <f t="shared" si="97"/>
        <v>0</v>
      </c>
      <c r="X242" s="12" t="b">
        <f t="shared" si="97"/>
        <v>0</v>
      </c>
      <c r="Y242" s="12" t="b">
        <f t="shared" si="97"/>
        <v>0</v>
      </c>
      <c r="Z242" s="12" t="b">
        <f t="shared" si="97"/>
        <v>0</v>
      </c>
      <c r="AA242" s="12" t="b">
        <f t="shared" si="97"/>
        <v>0</v>
      </c>
      <c r="AB242" s="12" t="b">
        <f t="shared" si="97"/>
        <v>0</v>
      </c>
      <c r="AC242" s="12" t="b">
        <f t="shared" si="97"/>
        <v>0</v>
      </c>
      <c r="AD242" s="12" t="b">
        <f t="shared" si="97"/>
        <v>0</v>
      </c>
      <c r="AE242" s="12" t="b">
        <f t="shared" si="97"/>
        <v>0</v>
      </c>
      <c r="AF242" s="12" t="b">
        <f t="shared" si="97"/>
        <v>0</v>
      </c>
      <c r="AG242" s="12" t="b">
        <f t="shared" si="97"/>
        <v>0</v>
      </c>
      <c r="AH242" s="12" t="b">
        <f t="shared" si="97"/>
        <v>0</v>
      </c>
      <c r="AI242" s="12" t="b">
        <f t="shared" si="97"/>
        <v>0</v>
      </c>
      <c r="AJ242" s="12" t="b">
        <f t="shared" si="97"/>
        <v>0</v>
      </c>
      <c r="AK242" s="12" t="b">
        <f t="shared" si="97"/>
        <v>0</v>
      </c>
      <c r="AL242" s="12" t="b">
        <f t="shared" si="97"/>
        <v>0</v>
      </c>
      <c r="AM242" s="12" t="b">
        <f t="shared" si="97"/>
        <v>0</v>
      </c>
      <c r="AN242" s="12" t="b">
        <f t="shared" si="97"/>
        <v>0</v>
      </c>
      <c r="AO242" s="12" t="b">
        <f t="shared" si="97"/>
        <v>0</v>
      </c>
      <c r="AP242" s="12" t="b">
        <f t="shared" si="97"/>
        <v>0</v>
      </c>
      <c r="AQ242" s="12" t="b">
        <f t="shared" si="97"/>
        <v>0</v>
      </c>
      <c r="AR242" s="12" t="b">
        <f t="shared" si="97"/>
        <v>0</v>
      </c>
      <c r="AS242" s="12" t="b">
        <f t="shared" si="97"/>
        <v>0</v>
      </c>
      <c r="AT242" s="12" t="b">
        <f t="shared" si="97"/>
        <v>0</v>
      </c>
      <c r="AU242" s="12" t="b">
        <f t="shared" si="97"/>
        <v>0</v>
      </c>
      <c r="AV242" s="12" t="b">
        <f t="shared" si="97"/>
        <v>0</v>
      </c>
      <c r="AW242" s="12" t="b">
        <f t="shared" si="97"/>
        <v>0</v>
      </c>
      <c r="AX242" s="12" t="b">
        <f t="shared" si="97"/>
        <v>0</v>
      </c>
      <c r="AY242" s="12" t="b">
        <f t="shared" si="97"/>
        <v>0</v>
      </c>
      <c r="AZ242" s="12" t="b">
        <f t="shared" si="97"/>
        <v>0</v>
      </c>
      <c r="BA242" s="12" t="b">
        <f t="shared" si="97"/>
        <v>0</v>
      </c>
      <c r="BB242" s="12" t="b">
        <f t="shared" si="97"/>
        <v>0</v>
      </c>
      <c r="BC242" s="12" t="b">
        <f t="shared" si="97"/>
        <v>0</v>
      </c>
      <c r="BD242" s="12" t="b">
        <f t="shared" si="97"/>
        <v>0</v>
      </c>
      <c r="BE242" s="12" t="b">
        <f t="shared" si="97"/>
        <v>0</v>
      </c>
      <c r="BF242" s="12" t="b">
        <f t="shared" si="97"/>
        <v>0</v>
      </c>
      <c r="BG242" s="12" t="b">
        <f t="shared" si="97"/>
        <v>0</v>
      </c>
      <c r="BH242" s="12" t="b">
        <f t="shared" si="97"/>
        <v>0</v>
      </c>
      <c r="BI242" s="12" t="b">
        <f t="shared" si="97"/>
        <v>0</v>
      </c>
      <c r="BJ242" s="12" t="b">
        <f t="shared" si="97"/>
        <v>0</v>
      </c>
      <c r="BK242" s="12" t="b">
        <f t="shared" si="97"/>
        <v>0</v>
      </c>
      <c r="BL242" s="12" t="b">
        <f t="shared" si="97"/>
        <v>0</v>
      </c>
      <c r="BM242" s="12" t="b">
        <f t="shared" si="97"/>
        <v>0</v>
      </c>
      <c r="BN242" s="12" t="b">
        <f t="shared" si="97"/>
        <v>0</v>
      </c>
      <c r="BO242" s="12" t="b">
        <f t="shared" si="97"/>
        <v>0</v>
      </c>
      <c r="BP242" s="12" t="b">
        <f t="shared" si="97"/>
        <v>0</v>
      </c>
      <c r="BQ242" s="12" t="b">
        <f t="shared" si="97"/>
        <v>0</v>
      </c>
      <c r="BR242" s="12" t="b">
        <f t="shared" si="97"/>
        <v>0</v>
      </c>
      <c r="BS242" s="12" t="b">
        <f t="shared" si="97"/>
        <v>0</v>
      </c>
      <c r="BT242" s="12" t="b">
        <f t="shared" si="97"/>
        <v>1</v>
      </c>
      <c r="BU242" s="12" t="b">
        <f t="shared" si="97"/>
        <v>1</v>
      </c>
      <c r="BV242" s="12" t="b">
        <f t="shared" si="97"/>
        <v>1</v>
      </c>
      <c r="BW242" s="12" t="b">
        <f t="shared" si="97"/>
        <v>1</v>
      </c>
      <c r="BX242" s="12" t="b">
        <f t="shared" si="97"/>
        <v>1</v>
      </c>
      <c r="BY242" s="12" t="b">
        <f t="shared" si="97"/>
        <v>1</v>
      </c>
      <c r="BZ242" s="12" t="b">
        <f t="shared" si="97"/>
        <v>1</v>
      </c>
      <c r="CA242" s="12" t="b">
        <f t="shared" si="97"/>
        <v>1</v>
      </c>
      <c r="CB242" s="12" t="b">
        <f t="shared" si="97"/>
        <v>1</v>
      </c>
      <c r="CC242" s="12" t="b">
        <f t="shared" si="97"/>
        <v>1</v>
      </c>
      <c r="CD242" s="12" t="b">
        <f t="shared" si="97"/>
        <v>1</v>
      </c>
      <c r="CE242" s="12" t="b">
        <f t="shared" si="97"/>
        <v>1</v>
      </c>
      <c r="CF242" s="12" t="b">
        <f t="shared" si="97"/>
        <v>1</v>
      </c>
      <c r="CG242" s="12" t="b">
        <f t="shared" si="97"/>
        <v>1</v>
      </c>
      <c r="CH242" s="12" t="b">
        <f t="shared" si="97"/>
        <v>1</v>
      </c>
      <c r="CI242" s="12" t="b">
        <f t="shared" si="97"/>
        <v>1</v>
      </c>
      <c r="CJ242" s="12" t="b">
        <f t="shared" si="97"/>
        <v>1</v>
      </c>
      <c r="CK242" s="12" t="b">
        <f t="shared" si="97"/>
        <v>1</v>
      </c>
      <c r="CL242" s="12" t="b">
        <f t="shared" si="97"/>
        <v>1</v>
      </c>
      <c r="CM242" s="12" t="b">
        <f t="shared" si="97"/>
        <v>1</v>
      </c>
      <c r="CN242" s="12" t="b">
        <f t="shared" si="97"/>
        <v>1</v>
      </c>
      <c r="CO242" s="12" t="b">
        <f t="shared" si="97"/>
        <v>1</v>
      </c>
      <c r="CP242" s="12" t="b">
        <f t="shared" si="97"/>
        <v>1</v>
      </c>
      <c r="CQ242" s="12" t="b">
        <f t="shared" si="97"/>
        <v>1</v>
      </c>
      <c r="CR242" s="12" t="b">
        <f t="shared" si="97"/>
        <v>1</v>
      </c>
      <c r="CS242" s="12" t="b">
        <f t="shared" si="97"/>
        <v>1</v>
      </c>
      <c r="CT242" s="12" t="b">
        <f t="shared" si="97"/>
        <v>1</v>
      </c>
      <c r="CU242" s="12" t="b">
        <f t="shared" si="97"/>
        <v>1</v>
      </c>
      <c r="CV242" s="12" t="b">
        <f t="shared" si="97"/>
        <v>1</v>
      </c>
      <c r="CW242" s="12" t="b">
        <f t="shared" si="97"/>
        <v>1</v>
      </c>
      <c r="CX242" s="12" t="b">
        <f t="shared" si="97"/>
        <v>1</v>
      </c>
      <c r="CY242" s="12" t="b">
        <f t="shared" si="97"/>
        <v>1</v>
      </c>
      <c r="CZ242" s="12" t="b">
        <f t="shared" si="97"/>
        <v>1</v>
      </c>
      <c r="DA242" s="12" t="b">
        <f t="shared" si="97"/>
        <v>1</v>
      </c>
      <c r="DB242" s="12" t="b">
        <f t="shared" si="97"/>
        <v>1</v>
      </c>
      <c r="DC242" s="12" t="b">
        <f t="shared" si="97"/>
        <v>1</v>
      </c>
      <c r="DD242" s="12" t="b">
        <f t="shared" si="97"/>
        <v>1</v>
      </c>
      <c r="DE242" s="12" t="b">
        <f t="shared" si="97"/>
        <v>1</v>
      </c>
      <c r="DF242" s="12" t="b">
        <f t="shared" si="97"/>
        <v>1</v>
      </c>
    </row>
    <row r="243">
      <c r="A243" s="1" t="s">
        <v>1300</v>
      </c>
      <c r="B243" s="2">
        <v>236.0</v>
      </c>
      <c r="C243" s="3">
        <f t="shared" si="2"/>
        <v>47</v>
      </c>
      <c r="D243" s="3">
        <f t="shared" si="3"/>
        <v>1</v>
      </c>
      <c r="E243" s="3">
        <f>IFERROR(__xludf.DUMMYFUNCTION("SPLIT(A243,"" "")"),70.0)</f>
        <v>70</v>
      </c>
      <c r="F243" s="3">
        <f>IFERROR(__xludf.DUMMYFUNCTION("""COMPUTED_VALUE"""),67.0)</f>
        <v>67</v>
      </c>
      <c r="G243" s="3">
        <f>IFERROR(__xludf.DUMMYFUNCTION("""COMPUTED_VALUE"""),74.0)</f>
        <v>74</v>
      </c>
      <c r="H243" s="3">
        <f>IFERROR(__xludf.DUMMYFUNCTION("""COMPUTED_VALUE"""),93.0)</f>
        <v>93</v>
      </c>
      <c r="I243" s="3">
        <f>IFERROR(__xludf.DUMMYFUNCTION("""COMPUTED_VALUE"""),55.0)</f>
        <v>55</v>
      </c>
      <c r="K243" s="3" t="str">
        <f>IF(K242,SUMOFUNMARKED(E242:I246,$K$6)*LASTCALLED($K$6),)</f>
        <v/>
      </c>
      <c r="L243" s="3" t="str">
        <f t="shared" ref="L243:DF243" si="98">IF(AND(L242,NOT(K242)),SUMOFUNMARKED($E242:$I246,$K$6:L$6)*LASTCALLED($K$6:L$6),)</f>
        <v/>
      </c>
      <c r="M243" s="3" t="str">
        <f t="shared" si="98"/>
        <v/>
      </c>
      <c r="N243" s="3" t="str">
        <f t="shared" si="98"/>
        <v/>
      </c>
      <c r="O243" s="3" t="str">
        <f t="shared" si="98"/>
        <v/>
      </c>
      <c r="P243" s="3" t="str">
        <f t="shared" si="98"/>
        <v/>
      </c>
      <c r="Q243" s="3" t="str">
        <f t="shared" si="98"/>
        <v/>
      </c>
      <c r="R243" s="3" t="str">
        <f t="shared" si="98"/>
        <v/>
      </c>
      <c r="S243" s="3" t="str">
        <f t="shared" si="98"/>
        <v/>
      </c>
      <c r="T243" s="3" t="str">
        <f t="shared" si="98"/>
        <v/>
      </c>
      <c r="U243" s="3" t="str">
        <f t="shared" si="98"/>
        <v/>
      </c>
      <c r="V243" s="3" t="str">
        <f t="shared" si="98"/>
        <v/>
      </c>
      <c r="W243" s="3" t="str">
        <f t="shared" si="98"/>
        <v/>
      </c>
      <c r="X243" s="3" t="str">
        <f t="shared" si="98"/>
        <v/>
      </c>
      <c r="Y243" s="3" t="str">
        <f t="shared" si="98"/>
        <v/>
      </c>
      <c r="Z243" s="3" t="str">
        <f t="shared" si="98"/>
        <v/>
      </c>
      <c r="AA243" s="3" t="str">
        <f t="shared" si="98"/>
        <v/>
      </c>
      <c r="AB243" s="3" t="str">
        <f t="shared" si="98"/>
        <v/>
      </c>
      <c r="AC243" s="3" t="str">
        <f t="shared" si="98"/>
        <v/>
      </c>
      <c r="AD243" s="3" t="str">
        <f t="shared" si="98"/>
        <v/>
      </c>
      <c r="AE243" s="3" t="str">
        <f t="shared" si="98"/>
        <v/>
      </c>
      <c r="AF243" s="3" t="str">
        <f t="shared" si="98"/>
        <v/>
      </c>
      <c r="AG243" s="3" t="str">
        <f t="shared" si="98"/>
        <v/>
      </c>
      <c r="AH243" s="3" t="str">
        <f t="shared" si="98"/>
        <v/>
      </c>
      <c r="AI243" s="3" t="str">
        <f t="shared" si="98"/>
        <v/>
      </c>
      <c r="AJ243" s="3" t="str">
        <f t="shared" si="98"/>
        <v/>
      </c>
      <c r="AK243" s="3" t="str">
        <f t="shared" si="98"/>
        <v/>
      </c>
      <c r="AL243" s="3" t="str">
        <f t="shared" si="98"/>
        <v/>
      </c>
      <c r="AM243" s="3" t="str">
        <f t="shared" si="98"/>
        <v/>
      </c>
      <c r="AN243" s="3" t="str">
        <f t="shared" si="98"/>
        <v/>
      </c>
      <c r="AO243" s="3" t="str">
        <f t="shared" si="98"/>
        <v/>
      </c>
      <c r="AP243" s="3" t="str">
        <f t="shared" si="98"/>
        <v/>
      </c>
      <c r="AQ243" s="3" t="str">
        <f t="shared" si="98"/>
        <v/>
      </c>
      <c r="AR243" s="3" t="str">
        <f t="shared" si="98"/>
        <v/>
      </c>
      <c r="AS243" s="3" t="str">
        <f t="shared" si="98"/>
        <v/>
      </c>
      <c r="AT243" s="3" t="str">
        <f t="shared" si="98"/>
        <v/>
      </c>
      <c r="AU243" s="3" t="str">
        <f t="shared" si="98"/>
        <v/>
      </c>
      <c r="AV243" s="3" t="str">
        <f t="shared" si="98"/>
        <v/>
      </c>
      <c r="AW243" s="3" t="str">
        <f t="shared" si="98"/>
        <v/>
      </c>
      <c r="AX243" s="3" t="str">
        <f t="shared" si="98"/>
        <v/>
      </c>
      <c r="AY243" s="3" t="str">
        <f t="shared" si="98"/>
        <v/>
      </c>
      <c r="AZ243" s="3" t="str">
        <f t="shared" si="98"/>
        <v/>
      </c>
      <c r="BA243" s="3" t="str">
        <f t="shared" si="98"/>
        <v/>
      </c>
      <c r="BB243" s="3" t="str">
        <f t="shared" si="98"/>
        <v/>
      </c>
      <c r="BC243" s="3" t="str">
        <f t="shared" si="98"/>
        <v/>
      </c>
      <c r="BD243" s="3" t="str">
        <f t="shared" si="98"/>
        <v/>
      </c>
      <c r="BE243" s="3" t="str">
        <f t="shared" si="98"/>
        <v/>
      </c>
      <c r="BF243" s="3" t="str">
        <f t="shared" si="98"/>
        <v/>
      </c>
      <c r="BG243" s="3" t="str">
        <f t="shared" si="98"/>
        <v/>
      </c>
      <c r="BH243" s="3" t="str">
        <f t="shared" si="98"/>
        <v/>
      </c>
      <c r="BI243" s="3" t="str">
        <f t="shared" si="98"/>
        <v/>
      </c>
      <c r="BJ243" s="3" t="str">
        <f t="shared" si="98"/>
        <v/>
      </c>
      <c r="BK243" s="3" t="str">
        <f t="shared" si="98"/>
        <v/>
      </c>
      <c r="BL243" s="3" t="str">
        <f t="shared" si="98"/>
        <v/>
      </c>
      <c r="BM243" s="3" t="str">
        <f t="shared" si="98"/>
        <v/>
      </c>
      <c r="BN243" s="3" t="str">
        <f t="shared" si="98"/>
        <v/>
      </c>
      <c r="BO243" s="3" t="str">
        <f t="shared" si="98"/>
        <v/>
      </c>
      <c r="BP243" s="3" t="str">
        <f t="shared" si="98"/>
        <v/>
      </c>
      <c r="BQ243" s="3" t="str">
        <f t="shared" si="98"/>
        <v/>
      </c>
      <c r="BR243" s="3" t="str">
        <f t="shared" si="98"/>
        <v/>
      </c>
      <c r="BS243" s="3" t="str">
        <f t="shared" si="98"/>
        <v/>
      </c>
      <c r="BT243" s="3">
        <f t="shared" si="98"/>
        <v>25704</v>
      </c>
      <c r="BU243" s="3" t="str">
        <f t="shared" si="98"/>
        <v/>
      </c>
      <c r="BV243" s="3" t="str">
        <f t="shared" si="98"/>
        <v/>
      </c>
      <c r="BW243" s="3" t="str">
        <f t="shared" si="98"/>
        <v/>
      </c>
      <c r="BX243" s="3" t="str">
        <f t="shared" si="98"/>
        <v/>
      </c>
      <c r="BY243" s="3" t="str">
        <f t="shared" si="98"/>
        <v/>
      </c>
      <c r="BZ243" s="3" t="str">
        <f t="shared" si="98"/>
        <v/>
      </c>
      <c r="CA243" s="3" t="str">
        <f t="shared" si="98"/>
        <v/>
      </c>
      <c r="CB243" s="3" t="str">
        <f t="shared" si="98"/>
        <v/>
      </c>
      <c r="CC243" s="3" t="str">
        <f t="shared" si="98"/>
        <v/>
      </c>
      <c r="CD243" s="3" t="str">
        <f t="shared" si="98"/>
        <v/>
      </c>
      <c r="CE243" s="3" t="str">
        <f t="shared" si="98"/>
        <v/>
      </c>
      <c r="CF243" s="3" t="str">
        <f t="shared" si="98"/>
        <v/>
      </c>
      <c r="CG243" s="3" t="str">
        <f t="shared" si="98"/>
        <v/>
      </c>
      <c r="CH243" s="3" t="str">
        <f t="shared" si="98"/>
        <v/>
      </c>
      <c r="CI243" s="3" t="str">
        <f t="shared" si="98"/>
        <v/>
      </c>
      <c r="CJ243" s="3" t="str">
        <f t="shared" si="98"/>
        <v/>
      </c>
      <c r="CK243" s="3" t="str">
        <f t="shared" si="98"/>
        <v/>
      </c>
      <c r="CL243" s="3" t="str">
        <f t="shared" si="98"/>
        <v/>
      </c>
      <c r="CM243" s="3" t="str">
        <f t="shared" si="98"/>
        <v/>
      </c>
      <c r="CN243" s="3" t="str">
        <f t="shared" si="98"/>
        <v/>
      </c>
      <c r="CO243" s="3" t="str">
        <f t="shared" si="98"/>
        <v/>
      </c>
      <c r="CP243" s="3" t="str">
        <f t="shared" si="98"/>
        <v/>
      </c>
      <c r="CQ243" s="3" t="str">
        <f t="shared" si="98"/>
        <v/>
      </c>
      <c r="CR243" s="3" t="str">
        <f t="shared" si="98"/>
        <v/>
      </c>
      <c r="CS243" s="3" t="str">
        <f t="shared" si="98"/>
        <v/>
      </c>
      <c r="CT243" s="3" t="str">
        <f t="shared" si="98"/>
        <v/>
      </c>
      <c r="CU243" s="3" t="str">
        <f t="shared" si="98"/>
        <v/>
      </c>
      <c r="CV243" s="3" t="str">
        <f t="shared" si="98"/>
        <v/>
      </c>
      <c r="CW243" s="3" t="str">
        <f t="shared" si="98"/>
        <v/>
      </c>
      <c r="CX243" s="3" t="str">
        <f t="shared" si="98"/>
        <v/>
      </c>
      <c r="CY243" s="3" t="str">
        <f t="shared" si="98"/>
        <v/>
      </c>
      <c r="CZ243" s="3" t="str">
        <f t="shared" si="98"/>
        <v/>
      </c>
      <c r="DA243" s="3" t="str">
        <f t="shared" si="98"/>
        <v/>
      </c>
      <c r="DB243" s="3" t="str">
        <f t="shared" si="98"/>
        <v/>
      </c>
      <c r="DC243" s="3" t="str">
        <f t="shared" si="98"/>
        <v/>
      </c>
      <c r="DD243" s="3" t="str">
        <f t="shared" si="98"/>
        <v/>
      </c>
      <c r="DE243" s="3" t="str">
        <f t="shared" si="98"/>
        <v/>
      </c>
      <c r="DF243" s="3" t="str">
        <f t="shared" si="98"/>
        <v/>
      </c>
    </row>
    <row r="244">
      <c r="A244" s="1" t="s">
        <v>1301</v>
      </c>
      <c r="B244" s="2">
        <v>237.0</v>
      </c>
      <c r="C244" s="3">
        <f t="shared" si="2"/>
        <v>47</v>
      </c>
      <c r="D244" s="3">
        <f t="shared" si="3"/>
        <v>2</v>
      </c>
      <c r="E244" s="3">
        <f>IFERROR(__xludf.DUMMYFUNCTION("SPLIT(A244,"" "")"),24.0)</f>
        <v>24</v>
      </c>
      <c r="F244" s="3">
        <f>IFERROR(__xludf.DUMMYFUNCTION("""COMPUTED_VALUE"""),4.0)</f>
        <v>4</v>
      </c>
      <c r="G244" s="3">
        <f>IFERROR(__xludf.DUMMYFUNCTION("""COMPUTED_VALUE"""),30.0)</f>
        <v>30</v>
      </c>
      <c r="H244" s="3">
        <f>IFERROR(__xludf.DUMMYFUNCTION("""COMPUTED_VALUE"""),38.0)</f>
        <v>38</v>
      </c>
      <c r="I244" s="3">
        <f>IFERROR(__xludf.DUMMYFUNCTION("""COMPUTED_VALUE"""),47.0)</f>
        <v>47</v>
      </c>
      <c r="K244" s="13"/>
    </row>
    <row r="245">
      <c r="A245" s="1" t="s">
        <v>1302</v>
      </c>
      <c r="B245" s="2">
        <v>238.0</v>
      </c>
      <c r="C245" s="3">
        <f t="shared" si="2"/>
        <v>47</v>
      </c>
      <c r="D245" s="3">
        <f t="shared" si="3"/>
        <v>3</v>
      </c>
      <c r="E245" s="3">
        <f>IFERROR(__xludf.DUMMYFUNCTION("SPLIT(A245,"" "")"),29.0)</f>
        <v>29</v>
      </c>
      <c r="F245" s="3">
        <f>IFERROR(__xludf.DUMMYFUNCTION("""COMPUTED_VALUE"""),96.0)</f>
        <v>96</v>
      </c>
      <c r="G245" s="3">
        <f>IFERROR(__xludf.DUMMYFUNCTION("""COMPUTED_VALUE"""),51.0)</f>
        <v>51</v>
      </c>
      <c r="H245" s="3">
        <f>IFERROR(__xludf.DUMMYFUNCTION("""COMPUTED_VALUE"""),17.0)</f>
        <v>17</v>
      </c>
      <c r="I245" s="3">
        <f>IFERROR(__xludf.DUMMYFUNCTION("""COMPUTED_VALUE"""),71.0)</f>
        <v>71</v>
      </c>
    </row>
    <row r="246">
      <c r="A246" s="1" t="s">
        <v>1303</v>
      </c>
      <c r="B246" s="2">
        <v>239.0</v>
      </c>
      <c r="C246" s="3">
        <f t="shared" si="2"/>
        <v>47</v>
      </c>
      <c r="D246" s="3">
        <f t="shared" si="3"/>
        <v>4</v>
      </c>
      <c r="E246" s="3">
        <f>IFERROR(__xludf.DUMMYFUNCTION("SPLIT(A246,"" "")"),90.0)</f>
        <v>90</v>
      </c>
      <c r="F246" s="3">
        <f>IFERROR(__xludf.DUMMYFUNCTION("""COMPUTED_VALUE"""),5.0)</f>
        <v>5</v>
      </c>
      <c r="G246" s="3">
        <f>IFERROR(__xludf.DUMMYFUNCTION("""COMPUTED_VALUE"""),69.0)</f>
        <v>69</v>
      </c>
      <c r="H246" s="3">
        <f>IFERROR(__xludf.DUMMYFUNCTION("""COMPUTED_VALUE"""),54.0)</f>
        <v>54</v>
      </c>
      <c r="I246" s="3">
        <f>IFERROR(__xludf.DUMMYFUNCTION("""COMPUTED_VALUE"""),61.0)</f>
        <v>61</v>
      </c>
    </row>
    <row r="247">
      <c r="A247" s="1" t="s">
        <v>1304</v>
      </c>
      <c r="B247" s="2">
        <v>240.0</v>
      </c>
      <c r="C247" s="3">
        <f t="shared" si="2"/>
        <v>48</v>
      </c>
      <c r="D247" s="3">
        <f t="shared" si="3"/>
        <v>0</v>
      </c>
      <c r="E247" s="3">
        <f>IFERROR(__xludf.DUMMYFUNCTION("SPLIT(A247,"" "")"),90.0)</f>
        <v>90</v>
      </c>
      <c r="F247" s="3">
        <f>IFERROR(__xludf.DUMMYFUNCTION("""COMPUTED_VALUE"""),59.0)</f>
        <v>59</v>
      </c>
      <c r="G247" s="3">
        <f>IFERROR(__xludf.DUMMYFUNCTION("""COMPUTED_VALUE"""),93.0)</f>
        <v>93</v>
      </c>
      <c r="H247" s="3">
        <f>IFERROR(__xludf.DUMMYFUNCTION("""COMPUTED_VALUE"""),99.0)</f>
        <v>99</v>
      </c>
      <c r="I247" s="3">
        <f>IFERROR(__xludf.DUMMYFUNCTION("""COMPUTED_VALUE"""),34.0)</f>
        <v>34</v>
      </c>
      <c r="K247" s="12" t="b">
        <f>BINGO(E247:I251,$K$6)</f>
        <v>0</v>
      </c>
      <c r="L247" s="12" t="b">
        <f t="shared" ref="L247:DF247" si="99">OR(K247, BINGO($E247:$I251,$K$6:L$6))</f>
        <v>0</v>
      </c>
      <c r="M247" s="12" t="b">
        <f t="shared" si="99"/>
        <v>0</v>
      </c>
      <c r="N247" s="12" t="b">
        <f t="shared" si="99"/>
        <v>0</v>
      </c>
      <c r="O247" s="12" t="b">
        <f t="shared" si="99"/>
        <v>0</v>
      </c>
      <c r="P247" s="12" t="b">
        <f t="shared" si="99"/>
        <v>0</v>
      </c>
      <c r="Q247" s="12" t="b">
        <f t="shared" si="99"/>
        <v>0</v>
      </c>
      <c r="R247" s="12" t="b">
        <f t="shared" si="99"/>
        <v>0</v>
      </c>
      <c r="S247" s="12" t="b">
        <f t="shared" si="99"/>
        <v>0</v>
      </c>
      <c r="T247" s="12" t="b">
        <f t="shared" si="99"/>
        <v>0</v>
      </c>
      <c r="U247" s="12" t="b">
        <f t="shared" si="99"/>
        <v>0</v>
      </c>
      <c r="V247" s="12" t="b">
        <f t="shared" si="99"/>
        <v>0</v>
      </c>
      <c r="W247" s="12" t="b">
        <f t="shared" si="99"/>
        <v>0</v>
      </c>
      <c r="X247" s="12" t="b">
        <f t="shared" si="99"/>
        <v>0</v>
      </c>
      <c r="Y247" s="12" t="b">
        <f t="shared" si="99"/>
        <v>0</v>
      </c>
      <c r="Z247" s="12" t="b">
        <f t="shared" si="99"/>
        <v>0</v>
      </c>
      <c r="AA247" s="12" t="b">
        <f t="shared" si="99"/>
        <v>0</v>
      </c>
      <c r="AB247" s="12" t="b">
        <f t="shared" si="99"/>
        <v>0</v>
      </c>
      <c r="AC247" s="12" t="b">
        <f t="shared" si="99"/>
        <v>0</v>
      </c>
      <c r="AD247" s="12" t="b">
        <f t="shared" si="99"/>
        <v>0</v>
      </c>
      <c r="AE247" s="12" t="b">
        <f t="shared" si="99"/>
        <v>0</v>
      </c>
      <c r="AF247" s="12" t="b">
        <f t="shared" si="99"/>
        <v>0</v>
      </c>
      <c r="AG247" s="12" t="b">
        <f t="shared" si="99"/>
        <v>0</v>
      </c>
      <c r="AH247" s="12" t="b">
        <f t="shared" si="99"/>
        <v>0</v>
      </c>
      <c r="AI247" s="12" t="b">
        <f t="shared" si="99"/>
        <v>0</v>
      </c>
      <c r="AJ247" s="12" t="b">
        <f t="shared" si="99"/>
        <v>0</v>
      </c>
      <c r="AK247" s="12" t="b">
        <f t="shared" si="99"/>
        <v>0</v>
      </c>
      <c r="AL247" s="12" t="b">
        <f t="shared" si="99"/>
        <v>0</v>
      </c>
      <c r="AM247" s="12" t="b">
        <f t="shared" si="99"/>
        <v>0</v>
      </c>
      <c r="AN247" s="12" t="b">
        <f t="shared" si="99"/>
        <v>0</v>
      </c>
      <c r="AO247" s="12" t="b">
        <f t="shared" si="99"/>
        <v>0</v>
      </c>
      <c r="AP247" s="12" t="b">
        <f t="shared" si="99"/>
        <v>0</v>
      </c>
      <c r="AQ247" s="12" t="b">
        <f t="shared" si="99"/>
        <v>0</v>
      </c>
      <c r="AR247" s="12" t="b">
        <f t="shared" si="99"/>
        <v>0</v>
      </c>
      <c r="AS247" s="12" t="b">
        <f t="shared" si="99"/>
        <v>0</v>
      </c>
      <c r="AT247" s="12" t="b">
        <f t="shared" si="99"/>
        <v>0</v>
      </c>
      <c r="AU247" s="12" t="b">
        <f t="shared" si="99"/>
        <v>0</v>
      </c>
      <c r="AV247" s="12" t="b">
        <f t="shared" si="99"/>
        <v>0</v>
      </c>
      <c r="AW247" s="12" t="b">
        <f t="shared" si="99"/>
        <v>0</v>
      </c>
      <c r="AX247" s="12" t="b">
        <f t="shared" si="99"/>
        <v>0</v>
      </c>
      <c r="AY247" s="12" t="b">
        <f t="shared" si="99"/>
        <v>0</v>
      </c>
      <c r="AZ247" s="12" t="b">
        <f t="shared" si="99"/>
        <v>0</v>
      </c>
      <c r="BA247" s="12" t="b">
        <f t="shared" si="99"/>
        <v>0</v>
      </c>
      <c r="BB247" s="12" t="b">
        <f t="shared" si="99"/>
        <v>0</v>
      </c>
      <c r="BC247" s="12" t="b">
        <f t="shared" si="99"/>
        <v>0</v>
      </c>
      <c r="BD247" s="12" t="b">
        <f t="shared" si="99"/>
        <v>0</v>
      </c>
      <c r="BE247" s="12" t="b">
        <f t="shared" si="99"/>
        <v>0</v>
      </c>
      <c r="BF247" s="12" t="b">
        <f t="shared" si="99"/>
        <v>0</v>
      </c>
      <c r="BG247" s="12" t="b">
        <f t="shared" si="99"/>
        <v>0</v>
      </c>
      <c r="BH247" s="12" t="b">
        <f t="shared" si="99"/>
        <v>0</v>
      </c>
      <c r="BI247" s="12" t="b">
        <f t="shared" si="99"/>
        <v>0</v>
      </c>
      <c r="BJ247" s="12" t="b">
        <f t="shared" si="99"/>
        <v>0</v>
      </c>
      <c r="BK247" s="12" t="b">
        <f t="shared" si="99"/>
        <v>0</v>
      </c>
      <c r="BL247" s="12" t="b">
        <f t="shared" si="99"/>
        <v>0</v>
      </c>
      <c r="BM247" s="12" t="b">
        <f t="shared" si="99"/>
        <v>0</v>
      </c>
      <c r="BN247" s="12" t="b">
        <f t="shared" si="99"/>
        <v>0</v>
      </c>
      <c r="BO247" s="12" t="b">
        <f t="shared" si="99"/>
        <v>0</v>
      </c>
      <c r="BP247" s="12" t="b">
        <f t="shared" si="99"/>
        <v>0</v>
      </c>
      <c r="BQ247" s="12" t="b">
        <f t="shared" si="99"/>
        <v>0</v>
      </c>
      <c r="BR247" s="12" t="b">
        <f t="shared" si="99"/>
        <v>0</v>
      </c>
      <c r="BS247" s="12" t="b">
        <f t="shared" si="99"/>
        <v>0</v>
      </c>
      <c r="BT247" s="12" t="b">
        <f t="shared" si="99"/>
        <v>0</v>
      </c>
      <c r="BU247" s="12" t="b">
        <f t="shared" si="99"/>
        <v>0</v>
      </c>
      <c r="BV247" s="12" t="b">
        <f t="shared" si="99"/>
        <v>1</v>
      </c>
      <c r="BW247" s="12" t="b">
        <f t="shared" si="99"/>
        <v>1</v>
      </c>
      <c r="BX247" s="12" t="b">
        <f t="shared" si="99"/>
        <v>1</v>
      </c>
      <c r="BY247" s="12" t="b">
        <f t="shared" si="99"/>
        <v>1</v>
      </c>
      <c r="BZ247" s="12" t="b">
        <f t="shared" si="99"/>
        <v>1</v>
      </c>
      <c r="CA247" s="12" t="b">
        <f t="shared" si="99"/>
        <v>1</v>
      </c>
      <c r="CB247" s="12" t="b">
        <f t="shared" si="99"/>
        <v>1</v>
      </c>
      <c r="CC247" s="12" t="b">
        <f t="shared" si="99"/>
        <v>1</v>
      </c>
      <c r="CD247" s="12" t="b">
        <f t="shared" si="99"/>
        <v>1</v>
      </c>
      <c r="CE247" s="12" t="b">
        <f t="shared" si="99"/>
        <v>1</v>
      </c>
      <c r="CF247" s="12" t="b">
        <f t="shared" si="99"/>
        <v>1</v>
      </c>
      <c r="CG247" s="12" t="b">
        <f t="shared" si="99"/>
        <v>1</v>
      </c>
      <c r="CH247" s="12" t="b">
        <f t="shared" si="99"/>
        <v>1</v>
      </c>
      <c r="CI247" s="12" t="b">
        <f t="shared" si="99"/>
        <v>1</v>
      </c>
      <c r="CJ247" s="12" t="b">
        <f t="shared" si="99"/>
        <v>1</v>
      </c>
      <c r="CK247" s="12" t="b">
        <f t="shared" si="99"/>
        <v>1</v>
      </c>
      <c r="CL247" s="12" t="b">
        <f t="shared" si="99"/>
        <v>1</v>
      </c>
      <c r="CM247" s="12" t="b">
        <f t="shared" si="99"/>
        <v>1</v>
      </c>
      <c r="CN247" s="12" t="b">
        <f t="shared" si="99"/>
        <v>1</v>
      </c>
      <c r="CO247" s="12" t="b">
        <f t="shared" si="99"/>
        <v>1</v>
      </c>
      <c r="CP247" s="12" t="b">
        <f t="shared" si="99"/>
        <v>1</v>
      </c>
      <c r="CQ247" s="12" t="b">
        <f t="shared" si="99"/>
        <v>1</v>
      </c>
      <c r="CR247" s="12" t="b">
        <f t="shared" si="99"/>
        <v>1</v>
      </c>
      <c r="CS247" s="12" t="b">
        <f t="shared" si="99"/>
        <v>1</v>
      </c>
      <c r="CT247" s="12" t="b">
        <f t="shared" si="99"/>
        <v>1</v>
      </c>
      <c r="CU247" s="12" t="b">
        <f t="shared" si="99"/>
        <v>1</v>
      </c>
      <c r="CV247" s="12" t="b">
        <f t="shared" si="99"/>
        <v>1</v>
      </c>
      <c r="CW247" s="12" t="b">
        <f t="shared" si="99"/>
        <v>1</v>
      </c>
      <c r="CX247" s="12" t="b">
        <f t="shared" si="99"/>
        <v>1</v>
      </c>
      <c r="CY247" s="12" t="b">
        <f t="shared" si="99"/>
        <v>1</v>
      </c>
      <c r="CZ247" s="12" t="b">
        <f t="shared" si="99"/>
        <v>1</v>
      </c>
      <c r="DA247" s="12" t="b">
        <f t="shared" si="99"/>
        <v>1</v>
      </c>
      <c r="DB247" s="12" t="b">
        <f t="shared" si="99"/>
        <v>1</v>
      </c>
      <c r="DC247" s="12" t="b">
        <f t="shared" si="99"/>
        <v>1</v>
      </c>
      <c r="DD247" s="12" t="b">
        <f t="shared" si="99"/>
        <v>1</v>
      </c>
      <c r="DE247" s="12" t="b">
        <f t="shared" si="99"/>
        <v>1</v>
      </c>
      <c r="DF247" s="12" t="b">
        <f t="shared" si="99"/>
        <v>1</v>
      </c>
    </row>
    <row r="248">
      <c r="A248" s="1" t="s">
        <v>1305</v>
      </c>
      <c r="B248" s="2">
        <v>241.0</v>
      </c>
      <c r="C248" s="3">
        <f t="shared" si="2"/>
        <v>48</v>
      </c>
      <c r="D248" s="3">
        <f t="shared" si="3"/>
        <v>1</v>
      </c>
      <c r="E248" s="3">
        <f>IFERROR(__xludf.DUMMYFUNCTION("SPLIT(A248,"" "")"),85.0)</f>
        <v>85</v>
      </c>
      <c r="F248" s="3">
        <f>IFERROR(__xludf.DUMMYFUNCTION("""COMPUTED_VALUE"""),39.0)</f>
        <v>39</v>
      </c>
      <c r="G248" s="3">
        <f>IFERROR(__xludf.DUMMYFUNCTION("""COMPUTED_VALUE"""),52.0)</f>
        <v>52</v>
      </c>
      <c r="H248" s="3">
        <f>IFERROR(__xludf.DUMMYFUNCTION("""COMPUTED_VALUE"""),16.0)</f>
        <v>16</v>
      </c>
      <c r="I248" s="3">
        <f>IFERROR(__xludf.DUMMYFUNCTION("""COMPUTED_VALUE"""),20.0)</f>
        <v>20</v>
      </c>
      <c r="K248" s="3" t="str">
        <f>IF(K247,SUMOFUNMARKED(E247:I251,$K$6)*LASTCALLED($K$6),)</f>
        <v/>
      </c>
      <c r="L248" s="3" t="str">
        <f t="shared" ref="L248:DF248" si="100">IF(AND(L247,NOT(K247)),SUMOFUNMARKED($E247:$I251,$K$6:L$6)*LASTCALLED($K$6:L$6),)</f>
        <v/>
      </c>
      <c r="M248" s="3" t="str">
        <f t="shared" si="100"/>
        <v/>
      </c>
      <c r="N248" s="3" t="str">
        <f t="shared" si="100"/>
        <v/>
      </c>
      <c r="O248" s="3" t="str">
        <f t="shared" si="100"/>
        <v/>
      </c>
      <c r="P248" s="3" t="str">
        <f t="shared" si="100"/>
        <v/>
      </c>
      <c r="Q248" s="3" t="str">
        <f t="shared" si="100"/>
        <v/>
      </c>
      <c r="R248" s="3" t="str">
        <f t="shared" si="100"/>
        <v/>
      </c>
      <c r="S248" s="3" t="str">
        <f t="shared" si="100"/>
        <v/>
      </c>
      <c r="T248" s="3" t="str">
        <f t="shared" si="100"/>
        <v/>
      </c>
      <c r="U248" s="3" t="str">
        <f t="shared" si="100"/>
        <v/>
      </c>
      <c r="V248" s="3" t="str">
        <f t="shared" si="100"/>
        <v/>
      </c>
      <c r="W248" s="3" t="str">
        <f t="shared" si="100"/>
        <v/>
      </c>
      <c r="X248" s="3" t="str">
        <f t="shared" si="100"/>
        <v/>
      </c>
      <c r="Y248" s="3" t="str">
        <f t="shared" si="100"/>
        <v/>
      </c>
      <c r="Z248" s="3" t="str">
        <f t="shared" si="100"/>
        <v/>
      </c>
      <c r="AA248" s="3" t="str">
        <f t="shared" si="100"/>
        <v/>
      </c>
      <c r="AB248" s="3" t="str">
        <f t="shared" si="100"/>
        <v/>
      </c>
      <c r="AC248" s="3" t="str">
        <f t="shared" si="100"/>
        <v/>
      </c>
      <c r="AD248" s="3" t="str">
        <f t="shared" si="100"/>
        <v/>
      </c>
      <c r="AE248" s="3" t="str">
        <f t="shared" si="100"/>
        <v/>
      </c>
      <c r="AF248" s="3" t="str">
        <f t="shared" si="100"/>
        <v/>
      </c>
      <c r="AG248" s="3" t="str">
        <f t="shared" si="100"/>
        <v/>
      </c>
      <c r="AH248" s="3" t="str">
        <f t="shared" si="100"/>
        <v/>
      </c>
      <c r="AI248" s="3" t="str">
        <f t="shared" si="100"/>
        <v/>
      </c>
      <c r="AJ248" s="3" t="str">
        <f t="shared" si="100"/>
        <v/>
      </c>
      <c r="AK248" s="3" t="str">
        <f t="shared" si="100"/>
        <v/>
      </c>
      <c r="AL248" s="3" t="str">
        <f t="shared" si="100"/>
        <v/>
      </c>
      <c r="AM248" s="3" t="str">
        <f t="shared" si="100"/>
        <v/>
      </c>
      <c r="AN248" s="3" t="str">
        <f t="shared" si="100"/>
        <v/>
      </c>
      <c r="AO248" s="3" t="str">
        <f t="shared" si="100"/>
        <v/>
      </c>
      <c r="AP248" s="3" t="str">
        <f t="shared" si="100"/>
        <v/>
      </c>
      <c r="AQ248" s="3" t="str">
        <f t="shared" si="100"/>
        <v/>
      </c>
      <c r="AR248" s="3" t="str">
        <f t="shared" si="100"/>
        <v/>
      </c>
      <c r="AS248" s="3" t="str">
        <f t="shared" si="100"/>
        <v/>
      </c>
      <c r="AT248" s="3" t="str">
        <f t="shared" si="100"/>
        <v/>
      </c>
      <c r="AU248" s="3" t="str">
        <f t="shared" si="100"/>
        <v/>
      </c>
      <c r="AV248" s="3" t="str">
        <f t="shared" si="100"/>
        <v/>
      </c>
      <c r="AW248" s="3" t="str">
        <f t="shared" si="100"/>
        <v/>
      </c>
      <c r="AX248" s="3" t="str">
        <f t="shared" si="100"/>
        <v/>
      </c>
      <c r="AY248" s="3" t="str">
        <f t="shared" si="100"/>
        <v/>
      </c>
      <c r="AZ248" s="3" t="str">
        <f t="shared" si="100"/>
        <v/>
      </c>
      <c r="BA248" s="3" t="str">
        <f t="shared" si="100"/>
        <v/>
      </c>
      <c r="BB248" s="3" t="str">
        <f t="shared" si="100"/>
        <v/>
      </c>
      <c r="BC248" s="3" t="str">
        <f t="shared" si="100"/>
        <v/>
      </c>
      <c r="BD248" s="3" t="str">
        <f t="shared" si="100"/>
        <v/>
      </c>
      <c r="BE248" s="3" t="str">
        <f t="shared" si="100"/>
        <v/>
      </c>
      <c r="BF248" s="3" t="str">
        <f t="shared" si="100"/>
        <v/>
      </c>
      <c r="BG248" s="3" t="str">
        <f t="shared" si="100"/>
        <v/>
      </c>
      <c r="BH248" s="3" t="str">
        <f t="shared" si="100"/>
        <v/>
      </c>
      <c r="BI248" s="3" t="str">
        <f t="shared" si="100"/>
        <v/>
      </c>
      <c r="BJ248" s="3" t="str">
        <f t="shared" si="100"/>
        <v/>
      </c>
      <c r="BK248" s="3" t="str">
        <f t="shared" si="100"/>
        <v/>
      </c>
      <c r="BL248" s="3" t="str">
        <f t="shared" si="100"/>
        <v/>
      </c>
      <c r="BM248" s="3" t="str">
        <f t="shared" si="100"/>
        <v/>
      </c>
      <c r="BN248" s="3" t="str">
        <f t="shared" si="100"/>
        <v/>
      </c>
      <c r="BO248" s="3" t="str">
        <f t="shared" si="100"/>
        <v/>
      </c>
      <c r="BP248" s="3" t="str">
        <f t="shared" si="100"/>
        <v/>
      </c>
      <c r="BQ248" s="3" t="str">
        <f t="shared" si="100"/>
        <v/>
      </c>
      <c r="BR248" s="3" t="str">
        <f t="shared" si="100"/>
        <v/>
      </c>
      <c r="BS248" s="3" t="str">
        <f t="shared" si="100"/>
        <v/>
      </c>
      <c r="BT248" s="3" t="str">
        <f t="shared" si="100"/>
        <v/>
      </c>
      <c r="BU248" s="3" t="str">
        <f t="shared" si="100"/>
        <v/>
      </c>
      <c r="BV248" s="3">
        <f t="shared" si="100"/>
        <v>16250</v>
      </c>
      <c r="BW248" s="3" t="str">
        <f t="shared" si="100"/>
        <v/>
      </c>
      <c r="BX248" s="3" t="str">
        <f t="shared" si="100"/>
        <v/>
      </c>
      <c r="BY248" s="3" t="str">
        <f t="shared" si="100"/>
        <v/>
      </c>
      <c r="BZ248" s="3" t="str">
        <f t="shared" si="100"/>
        <v/>
      </c>
      <c r="CA248" s="3" t="str">
        <f t="shared" si="100"/>
        <v/>
      </c>
      <c r="CB248" s="3" t="str">
        <f t="shared" si="100"/>
        <v/>
      </c>
      <c r="CC248" s="3" t="str">
        <f t="shared" si="100"/>
        <v/>
      </c>
      <c r="CD248" s="3" t="str">
        <f t="shared" si="100"/>
        <v/>
      </c>
      <c r="CE248" s="3" t="str">
        <f t="shared" si="100"/>
        <v/>
      </c>
      <c r="CF248" s="3" t="str">
        <f t="shared" si="100"/>
        <v/>
      </c>
      <c r="CG248" s="3" t="str">
        <f t="shared" si="100"/>
        <v/>
      </c>
      <c r="CH248" s="3" t="str">
        <f t="shared" si="100"/>
        <v/>
      </c>
      <c r="CI248" s="3" t="str">
        <f t="shared" si="100"/>
        <v/>
      </c>
      <c r="CJ248" s="3" t="str">
        <f t="shared" si="100"/>
        <v/>
      </c>
      <c r="CK248" s="3" t="str">
        <f t="shared" si="100"/>
        <v/>
      </c>
      <c r="CL248" s="3" t="str">
        <f t="shared" si="100"/>
        <v/>
      </c>
      <c r="CM248" s="3" t="str">
        <f t="shared" si="100"/>
        <v/>
      </c>
      <c r="CN248" s="3" t="str">
        <f t="shared" si="100"/>
        <v/>
      </c>
      <c r="CO248" s="3" t="str">
        <f t="shared" si="100"/>
        <v/>
      </c>
      <c r="CP248" s="3" t="str">
        <f t="shared" si="100"/>
        <v/>
      </c>
      <c r="CQ248" s="3" t="str">
        <f t="shared" si="100"/>
        <v/>
      </c>
      <c r="CR248" s="3" t="str">
        <f t="shared" si="100"/>
        <v/>
      </c>
      <c r="CS248" s="3" t="str">
        <f t="shared" si="100"/>
        <v/>
      </c>
      <c r="CT248" s="3" t="str">
        <f t="shared" si="100"/>
        <v/>
      </c>
      <c r="CU248" s="3" t="str">
        <f t="shared" si="100"/>
        <v/>
      </c>
      <c r="CV248" s="3" t="str">
        <f t="shared" si="100"/>
        <v/>
      </c>
      <c r="CW248" s="3" t="str">
        <f t="shared" si="100"/>
        <v/>
      </c>
      <c r="CX248" s="3" t="str">
        <f t="shared" si="100"/>
        <v/>
      </c>
      <c r="CY248" s="3" t="str">
        <f t="shared" si="100"/>
        <v/>
      </c>
      <c r="CZ248" s="3" t="str">
        <f t="shared" si="100"/>
        <v/>
      </c>
      <c r="DA248" s="3" t="str">
        <f t="shared" si="100"/>
        <v/>
      </c>
      <c r="DB248" s="3" t="str">
        <f t="shared" si="100"/>
        <v/>
      </c>
      <c r="DC248" s="3" t="str">
        <f t="shared" si="100"/>
        <v/>
      </c>
      <c r="DD248" s="3" t="str">
        <f t="shared" si="100"/>
        <v/>
      </c>
      <c r="DE248" s="3" t="str">
        <f t="shared" si="100"/>
        <v/>
      </c>
      <c r="DF248" s="3" t="str">
        <f t="shared" si="100"/>
        <v/>
      </c>
    </row>
    <row r="249">
      <c r="A249" s="1" t="s">
        <v>1306</v>
      </c>
      <c r="B249" s="2">
        <v>242.0</v>
      </c>
      <c r="C249" s="3">
        <f t="shared" si="2"/>
        <v>48</v>
      </c>
      <c r="D249" s="3">
        <f t="shared" si="3"/>
        <v>2</v>
      </c>
      <c r="E249" s="3">
        <f>IFERROR(__xludf.DUMMYFUNCTION("SPLIT(A249,"" "")"),32.0)</f>
        <v>32</v>
      </c>
      <c r="F249" s="3">
        <f>IFERROR(__xludf.DUMMYFUNCTION("""COMPUTED_VALUE"""),66.0)</f>
        <v>66</v>
      </c>
      <c r="G249" s="3">
        <f>IFERROR(__xludf.DUMMYFUNCTION("""COMPUTED_VALUE"""),75.0)</f>
        <v>75</v>
      </c>
      <c r="H249" s="3">
        <f>IFERROR(__xludf.DUMMYFUNCTION("""COMPUTED_VALUE"""),35.0)</f>
        <v>35</v>
      </c>
      <c r="I249" s="3">
        <f>IFERROR(__xludf.DUMMYFUNCTION("""COMPUTED_VALUE"""),17.0)</f>
        <v>17</v>
      </c>
      <c r="K249" s="13"/>
    </row>
    <row r="250">
      <c r="A250" s="1" t="s">
        <v>1307</v>
      </c>
      <c r="B250" s="2">
        <v>243.0</v>
      </c>
      <c r="C250" s="3">
        <f t="shared" si="2"/>
        <v>48</v>
      </c>
      <c r="D250" s="3">
        <f t="shared" si="3"/>
        <v>3</v>
      </c>
      <c r="E250" s="3">
        <f>IFERROR(__xludf.DUMMYFUNCTION("SPLIT(A250,"" "")"),38.0)</f>
        <v>38</v>
      </c>
      <c r="F250" s="3">
        <f>IFERROR(__xludf.DUMMYFUNCTION("""COMPUTED_VALUE"""),33.0)</f>
        <v>33</v>
      </c>
      <c r="G250" s="3">
        <f>IFERROR(__xludf.DUMMYFUNCTION("""COMPUTED_VALUE"""),84.0)</f>
        <v>84</v>
      </c>
      <c r="H250" s="3">
        <f>IFERROR(__xludf.DUMMYFUNCTION("""COMPUTED_VALUE"""),40.0)</f>
        <v>40</v>
      </c>
      <c r="I250" s="3">
        <f>IFERROR(__xludf.DUMMYFUNCTION("""COMPUTED_VALUE"""),89.0)</f>
        <v>89</v>
      </c>
    </row>
    <row r="251">
      <c r="A251" s="1" t="s">
        <v>1308</v>
      </c>
      <c r="B251" s="2">
        <v>244.0</v>
      </c>
      <c r="C251" s="3">
        <f t="shared" si="2"/>
        <v>48</v>
      </c>
      <c r="D251" s="3">
        <f t="shared" si="3"/>
        <v>4</v>
      </c>
      <c r="E251" s="3">
        <f>IFERROR(__xludf.DUMMYFUNCTION("SPLIT(A251,"" "")"),91.0)</f>
        <v>91</v>
      </c>
      <c r="F251" s="3">
        <f>IFERROR(__xludf.DUMMYFUNCTION("""COMPUTED_VALUE"""),77.0)</f>
        <v>77</v>
      </c>
      <c r="G251" s="3">
        <f>IFERROR(__xludf.DUMMYFUNCTION("""COMPUTED_VALUE"""),26.0)</f>
        <v>26</v>
      </c>
      <c r="H251" s="3">
        <f>IFERROR(__xludf.DUMMYFUNCTION("""COMPUTED_VALUE"""),86.0)</f>
        <v>86</v>
      </c>
      <c r="I251" s="3">
        <f>IFERROR(__xludf.DUMMYFUNCTION("""COMPUTED_VALUE"""),54.0)</f>
        <v>54</v>
      </c>
    </row>
    <row r="252">
      <c r="A252" s="1" t="s">
        <v>1309</v>
      </c>
      <c r="B252" s="2">
        <v>245.0</v>
      </c>
      <c r="C252" s="3">
        <f t="shared" si="2"/>
        <v>49</v>
      </c>
      <c r="D252" s="3">
        <f t="shared" si="3"/>
        <v>0</v>
      </c>
      <c r="E252" s="3">
        <f>IFERROR(__xludf.DUMMYFUNCTION("SPLIT(A252,"" "")"),2.0)</f>
        <v>2</v>
      </c>
      <c r="F252" s="3">
        <f>IFERROR(__xludf.DUMMYFUNCTION("""COMPUTED_VALUE"""),87.0)</f>
        <v>87</v>
      </c>
      <c r="G252" s="3">
        <f>IFERROR(__xludf.DUMMYFUNCTION("""COMPUTED_VALUE"""),96.0)</f>
        <v>96</v>
      </c>
      <c r="H252" s="3">
        <f>IFERROR(__xludf.DUMMYFUNCTION("""COMPUTED_VALUE"""),34.0)</f>
        <v>34</v>
      </c>
      <c r="I252" s="3">
        <f>IFERROR(__xludf.DUMMYFUNCTION("""COMPUTED_VALUE"""),28.0)</f>
        <v>28</v>
      </c>
      <c r="K252" s="12" t="b">
        <f>BINGO(E252:I256,$K$6)</f>
        <v>0</v>
      </c>
      <c r="L252" s="12" t="b">
        <f t="shared" ref="L252:DF252" si="101">OR(K252, BINGO($E252:$I256,$K$6:L$6))</f>
        <v>0</v>
      </c>
      <c r="M252" s="12" t="b">
        <f t="shared" si="101"/>
        <v>0</v>
      </c>
      <c r="N252" s="12" t="b">
        <f t="shared" si="101"/>
        <v>0</v>
      </c>
      <c r="O252" s="12" t="b">
        <f t="shared" si="101"/>
        <v>0</v>
      </c>
      <c r="P252" s="12" t="b">
        <f t="shared" si="101"/>
        <v>0</v>
      </c>
      <c r="Q252" s="12" t="b">
        <f t="shared" si="101"/>
        <v>0</v>
      </c>
      <c r="R252" s="12" t="b">
        <f t="shared" si="101"/>
        <v>0</v>
      </c>
      <c r="S252" s="12" t="b">
        <f t="shared" si="101"/>
        <v>0</v>
      </c>
      <c r="T252" s="12" t="b">
        <f t="shared" si="101"/>
        <v>0</v>
      </c>
      <c r="U252" s="12" t="b">
        <f t="shared" si="101"/>
        <v>0</v>
      </c>
      <c r="V252" s="12" t="b">
        <f t="shared" si="101"/>
        <v>0</v>
      </c>
      <c r="W252" s="12" t="b">
        <f t="shared" si="101"/>
        <v>0</v>
      </c>
      <c r="X252" s="12" t="b">
        <f t="shared" si="101"/>
        <v>0</v>
      </c>
      <c r="Y252" s="12" t="b">
        <f t="shared" si="101"/>
        <v>0</v>
      </c>
      <c r="Z252" s="12" t="b">
        <f t="shared" si="101"/>
        <v>0</v>
      </c>
      <c r="AA252" s="12" t="b">
        <f t="shared" si="101"/>
        <v>0</v>
      </c>
      <c r="AB252" s="12" t="b">
        <f t="shared" si="101"/>
        <v>0</v>
      </c>
      <c r="AC252" s="12" t="b">
        <f t="shared" si="101"/>
        <v>0</v>
      </c>
      <c r="AD252" s="12" t="b">
        <f t="shared" si="101"/>
        <v>0</v>
      </c>
      <c r="AE252" s="12" t="b">
        <f t="shared" si="101"/>
        <v>0</v>
      </c>
      <c r="AF252" s="12" t="b">
        <f t="shared" si="101"/>
        <v>0</v>
      </c>
      <c r="AG252" s="12" t="b">
        <f t="shared" si="101"/>
        <v>0</v>
      </c>
      <c r="AH252" s="12" t="b">
        <f t="shared" si="101"/>
        <v>1</v>
      </c>
      <c r="AI252" s="12" t="b">
        <f t="shared" si="101"/>
        <v>1</v>
      </c>
      <c r="AJ252" s="12" t="b">
        <f t="shared" si="101"/>
        <v>1</v>
      </c>
      <c r="AK252" s="12" t="b">
        <f t="shared" si="101"/>
        <v>1</v>
      </c>
      <c r="AL252" s="12" t="b">
        <f t="shared" si="101"/>
        <v>1</v>
      </c>
      <c r="AM252" s="12" t="b">
        <f t="shared" si="101"/>
        <v>1</v>
      </c>
      <c r="AN252" s="12" t="b">
        <f t="shared" si="101"/>
        <v>1</v>
      </c>
      <c r="AO252" s="12" t="b">
        <f t="shared" si="101"/>
        <v>1</v>
      </c>
      <c r="AP252" s="12" t="b">
        <f t="shared" si="101"/>
        <v>1</v>
      </c>
      <c r="AQ252" s="12" t="b">
        <f t="shared" si="101"/>
        <v>1</v>
      </c>
      <c r="AR252" s="12" t="b">
        <f t="shared" si="101"/>
        <v>1</v>
      </c>
      <c r="AS252" s="12" t="b">
        <f t="shared" si="101"/>
        <v>1</v>
      </c>
      <c r="AT252" s="12" t="b">
        <f t="shared" si="101"/>
        <v>1</v>
      </c>
      <c r="AU252" s="12" t="b">
        <f t="shared" si="101"/>
        <v>1</v>
      </c>
      <c r="AV252" s="12" t="b">
        <f t="shared" si="101"/>
        <v>1</v>
      </c>
      <c r="AW252" s="12" t="b">
        <f t="shared" si="101"/>
        <v>1</v>
      </c>
      <c r="AX252" s="12" t="b">
        <f t="shared" si="101"/>
        <v>1</v>
      </c>
      <c r="AY252" s="12" t="b">
        <f t="shared" si="101"/>
        <v>1</v>
      </c>
      <c r="AZ252" s="12" t="b">
        <f t="shared" si="101"/>
        <v>1</v>
      </c>
      <c r="BA252" s="12" t="b">
        <f t="shared" si="101"/>
        <v>1</v>
      </c>
      <c r="BB252" s="12" t="b">
        <f t="shared" si="101"/>
        <v>1</v>
      </c>
      <c r="BC252" s="12" t="b">
        <f t="shared" si="101"/>
        <v>1</v>
      </c>
      <c r="BD252" s="12" t="b">
        <f t="shared" si="101"/>
        <v>1</v>
      </c>
      <c r="BE252" s="12" t="b">
        <f t="shared" si="101"/>
        <v>1</v>
      </c>
      <c r="BF252" s="12" t="b">
        <f t="shared" si="101"/>
        <v>1</v>
      </c>
      <c r="BG252" s="12" t="b">
        <f t="shared" si="101"/>
        <v>1</v>
      </c>
      <c r="BH252" s="12" t="b">
        <f t="shared" si="101"/>
        <v>1</v>
      </c>
      <c r="BI252" s="12" t="b">
        <f t="shared" si="101"/>
        <v>1</v>
      </c>
      <c r="BJ252" s="12" t="b">
        <f t="shared" si="101"/>
        <v>1</v>
      </c>
      <c r="BK252" s="12" t="b">
        <f t="shared" si="101"/>
        <v>1</v>
      </c>
      <c r="BL252" s="12" t="b">
        <f t="shared" si="101"/>
        <v>1</v>
      </c>
      <c r="BM252" s="12" t="b">
        <f t="shared" si="101"/>
        <v>1</v>
      </c>
      <c r="BN252" s="12" t="b">
        <f t="shared" si="101"/>
        <v>1</v>
      </c>
      <c r="BO252" s="12" t="b">
        <f t="shared" si="101"/>
        <v>1</v>
      </c>
      <c r="BP252" s="12" t="b">
        <f t="shared" si="101"/>
        <v>1</v>
      </c>
      <c r="BQ252" s="12" t="b">
        <f t="shared" si="101"/>
        <v>1</v>
      </c>
      <c r="BR252" s="12" t="b">
        <f t="shared" si="101"/>
        <v>1</v>
      </c>
      <c r="BS252" s="12" t="b">
        <f t="shared" si="101"/>
        <v>1</v>
      </c>
      <c r="BT252" s="12" t="b">
        <f t="shared" si="101"/>
        <v>1</v>
      </c>
      <c r="BU252" s="12" t="b">
        <f t="shared" si="101"/>
        <v>1</v>
      </c>
      <c r="BV252" s="12" t="b">
        <f t="shared" si="101"/>
        <v>1</v>
      </c>
      <c r="BW252" s="12" t="b">
        <f t="shared" si="101"/>
        <v>1</v>
      </c>
      <c r="BX252" s="12" t="b">
        <f t="shared" si="101"/>
        <v>1</v>
      </c>
      <c r="BY252" s="12" t="b">
        <f t="shared" si="101"/>
        <v>1</v>
      </c>
      <c r="BZ252" s="12" t="b">
        <f t="shared" si="101"/>
        <v>1</v>
      </c>
      <c r="CA252" s="12" t="b">
        <f t="shared" si="101"/>
        <v>1</v>
      </c>
      <c r="CB252" s="12" t="b">
        <f t="shared" si="101"/>
        <v>1</v>
      </c>
      <c r="CC252" s="12" t="b">
        <f t="shared" si="101"/>
        <v>1</v>
      </c>
      <c r="CD252" s="12" t="b">
        <f t="shared" si="101"/>
        <v>1</v>
      </c>
      <c r="CE252" s="12" t="b">
        <f t="shared" si="101"/>
        <v>1</v>
      </c>
      <c r="CF252" s="12" t="b">
        <f t="shared" si="101"/>
        <v>1</v>
      </c>
      <c r="CG252" s="12" t="b">
        <f t="shared" si="101"/>
        <v>1</v>
      </c>
      <c r="CH252" s="12" t="b">
        <f t="shared" si="101"/>
        <v>1</v>
      </c>
      <c r="CI252" s="12" t="b">
        <f t="shared" si="101"/>
        <v>1</v>
      </c>
      <c r="CJ252" s="12" t="b">
        <f t="shared" si="101"/>
        <v>1</v>
      </c>
      <c r="CK252" s="12" t="b">
        <f t="shared" si="101"/>
        <v>1</v>
      </c>
      <c r="CL252" s="12" t="b">
        <f t="shared" si="101"/>
        <v>1</v>
      </c>
      <c r="CM252" s="12" t="b">
        <f t="shared" si="101"/>
        <v>1</v>
      </c>
      <c r="CN252" s="12" t="b">
        <f t="shared" si="101"/>
        <v>1</v>
      </c>
      <c r="CO252" s="12" t="b">
        <f t="shared" si="101"/>
        <v>1</v>
      </c>
      <c r="CP252" s="12" t="b">
        <f t="shared" si="101"/>
        <v>1</v>
      </c>
      <c r="CQ252" s="12" t="b">
        <f t="shared" si="101"/>
        <v>1</v>
      </c>
      <c r="CR252" s="12" t="b">
        <f t="shared" si="101"/>
        <v>1</v>
      </c>
      <c r="CS252" s="12" t="b">
        <f t="shared" si="101"/>
        <v>1</v>
      </c>
      <c r="CT252" s="12" t="b">
        <f t="shared" si="101"/>
        <v>1</v>
      </c>
      <c r="CU252" s="12" t="b">
        <f t="shared" si="101"/>
        <v>1</v>
      </c>
      <c r="CV252" s="12" t="b">
        <f t="shared" si="101"/>
        <v>1</v>
      </c>
      <c r="CW252" s="12" t="b">
        <f t="shared" si="101"/>
        <v>1</v>
      </c>
      <c r="CX252" s="12" t="b">
        <f t="shared" si="101"/>
        <v>1</v>
      </c>
      <c r="CY252" s="12" t="b">
        <f t="shared" si="101"/>
        <v>1</v>
      </c>
      <c r="CZ252" s="12" t="b">
        <f t="shared" si="101"/>
        <v>1</v>
      </c>
      <c r="DA252" s="12" t="b">
        <f t="shared" si="101"/>
        <v>1</v>
      </c>
      <c r="DB252" s="12" t="b">
        <f t="shared" si="101"/>
        <v>1</v>
      </c>
      <c r="DC252" s="12" t="b">
        <f t="shared" si="101"/>
        <v>1</v>
      </c>
      <c r="DD252" s="12" t="b">
        <f t="shared" si="101"/>
        <v>1</v>
      </c>
      <c r="DE252" s="12" t="b">
        <f t="shared" si="101"/>
        <v>1</v>
      </c>
      <c r="DF252" s="12" t="b">
        <f t="shared" si="101"/>
        <v>1</v>
      </c>
    </row>
    <row r="253">
      <c r="A253" s="1" t="s">
        <v>1310</v>
      </c>
      <c r="B253" s="2">
        <v>246.0</v>
      </c>
      <c r="C253" s="3">
        <f t="shared" si="2"/>
        <v>49</v>
      </c>
      <c r="D253" s="3">
        <f t="shared" si="3"/>
        <v>1</v>
      </c>
      <c r="E253" s="3">
        <f>IFERROR(__xludf.DUMMYFUNCTION("SPLIT(A253,"" "")"),98.0)</f>
        <v>98</v>
      </c>
      <c r="F253" s="3">
        <f>IFERROR(__xludf.DUMMYFUNCTION("""COMPUTED_VALUE"""),74.0)</f>
        <v>74</v>
      </c>
      <c r="G253" s="3">
        <f>IFERROR(__xludf.DUMMYFUNCTION("""COMPUTED_VALUE"""),56.0)</f>
        <v>56</v>
      </c>
      <c r="H253" s="3">
        <f>IFERROR(__xludf.DUMMYFUNCTION("""COMPUTED_VALUE"""),17.0)</f>
        <v>17</v>
      </c>
      <c r="I253" s="3">
        <f>IFERROR(__xludf.DUMMYFUNCTION("""COMPUTED_VALUE"""),37.0)</f>
        <v>37</v>
      </c>
      <c r="K253" s="3" t="str">
        <f>IF(K252,SUMOFUNMARKED(E252:I256,$K$6)*LASTCALLED($K$6),)</f>
        <v/>
      </c>
      <c r="L253" s="3" t="str">
        <f t="shared" ref="L253:DF253" si="102">IF(AND(L252,NOT(K252)),SUMOFUNMARKED($E252:$I256,$K$6:L$6)*LASTCALLED($K$6:L$6),)</f>
        <v/>
      </c>
      <c r="M253" s="3" t="str">
        <f t="shared" si="102"/>
        <v/>
      </c>
      <c r="N253" s="3" t="str">
        <f t="shared" si="102"/>
        <v/>
      </c>
      <c r="O253" s="3" t="str">
        <f t="shared" si="102"/>
        <v/>
      </c>
      <c r="P253" s="3" t="str">
        <f t="shared" si="102"/>
        <v/>
      </c>
      <c r="Q253" s="3" t="str">
        <f t="shared" si="102"/>
        <v/>
      </c>
      <c r="R253" s="3" t="str">
        <f t="shared" si="102"/>
        <v/>
      </c>
      <c r="S253" s="3" t="str">
        <f t="shared" si="102"/>
        <v/>
      </c>
      <c r="T253" s="3" t="str">
        <f t="shared" si="102"/>
        <v/>
      </c>
      <c r="U253" s="3" t="str">
        <f t="shared" si="102"/>
        <v/>
      </c>
      <c r="V253" s="3" t="str">
        <f t="shared" si="102"/>
        <v/>
      </c>
      <c r="W253" s="3" t="str">
        <f t="shared" si="102"/>
        <v/>
      </c>
      <c r="X253" s="3" t="str">
        <f t="shared" si="102"/>
        <v/>
      </c>
      <c r="Y253" s="3" t="str">
        <f t="shared" si="102"/>
        <v/>
      </c>
      <c r="Z253" s="3" t="str">
        <f t="shared" si="102"/>
        <v/>
      </c>
      <c r="AA253" s="3" t="str">
        <f t="shared" si="102"/>
        <v/>
      </c>
      <c r="AB253" s="3" t="str">
        <f t="shared" si="102"/>
        <v/>
      </c>
      <c r="AC253" s="3" t="str">
        <f t="shared" si="102"/>
        <v/>
      </c>
      <c r="AD253" s="3" t="str">
        <f t="shared" si="102"/>
        <v/>
      </c>
      <c r="AE253" s="3" t="str">
        <f t="shared" si="102"/>
        <v/>
      </c>
      <c r="AF253" s="3" t="str">
        <f t="shared" si="102"/>
        <v/>
      </c>
      <c r="AG253" s="3" t="str">
        <f t="shared" si="102"/>
        <v/>
      </c>
      <c r="AH253" s="3">
        <f t="shared" si="102"/>
        <v>9930</v>
      </c>
      <c r="AI253" s="3" t="str">
        <f t="shared" si="102"/>
        <v/>
      </c>
      <c r="AJ253" s="3" t="str">
        <f t="shared" si="102"/>
        <v/>
      </c>
      <c r="AK253" s="3" t="str">
        <f t="shared" si="102"/>
        <v/>
      </c>
      <c r="AL253" s="3" t="str">
        <f t="shared" si="102"/>
        <v/>
      </c>
      <c r="AM253" s="3" t="str">
        <f t="shared" si="102"/>
        <v/>
      </c>
      <c r="AN253" s="3" t="str">
        <f t="shared" si="102"/>
        <v/>
      </c>
      <c r="AO253" s="3" t="str">
        <f t="shared" si="102"/>
        <v/>
      </c>
      <c r="AP253" s="3" t="str">
        <f t="shared" si="102"/>
        <v/>
      </c>
      <c r="AQ253" s="3" t="str">
        <f t="shared" si="102"/>
        <v/>
      </c>
      <c r="AR253" s="3" t="str">
        <f t="shared" si="102"/>
        <v/>
      </c>
      <c r="AS253" s="3" t="str">
        <f t="shared" si="102"/>
        <v/>
      </c>
      <c r="AT253" s="3" t="str">
        <f t="shared" si="102"/>
        <v/>
      </c>
      <c r="AU253" s="3" t="str">
        <f t="shared" si="102"/>
        <v/>
      </c>
      <c r="AV253" s="3" t="str">
        <f t="shared" si="102"/>
        <v/>
      </c>
      <c r="AW253" s="3" t="str">
        <f t="shared" si="102"/>
        <v/>
      </c>
      <c r="AX253" s="3" t="str">
        <f t="shared" si="102"/>
        <v/>
      </c>
      <c r="AY253" s="3" t="str">
        <f t="shared" si="102"/>
        <v/>
      </c>
      <c r="AZ253" s="3" t="str">
        <f t="shared" si="102"/>
        <v/>
      </c>
      <c r="BA253" s="3" t="str">
        <f t="shared" si="102"/>
        <v/>
      </c>
      <c r="BB253" s="3" t="str">
        <f t="shared" si="102"/>
        <v/>
      </c>
      <c r="BC253" s="3" t="str">
        <f t="shared" si="102"/>
        <v/>
      </c>
      <c r="BD253" s="3" t="str">
        <f t="shared" si="102"/>
        <v/>
      </c>
      <c r="BE253" s="3" t="str">
        <f t="shared" si="102"/>
        <v/>
      </c>
      <c r="BF253" s="3" t="str">
        <f t="shared" si="102"/>
        <v/>
      </c>
      <c r="BG253" s="3" t="str">
        <f t="shared" si="102"/>
        <v/>
      </c>
      <c r="BH253" s="3" t="str">
        <f t="shared" si="102"/>
        <v/>
      </c>
      <c r="BI253" s="3" t="str">
        <f t="shared" si="102"/>
        <v/>
      </c>
      <c r="BJ253" s="3" t="str">
        <f t="shared" si="102"/>
        <v/>
      </c>
      <c r="BK253" s="3" t="str">
        <f t="shared" si="102"/>
        <v/>
      </c>
      <c r="BL253" s="3" t="str">
        <f t="shared" si="102"/>
        <v/>
      </c>
      <c r="BM253" s="3" t="str">
        <f t="shared" si="102"/>
        <v/>
      </c>
      <c r="BN253" s="3" t="str">
        <f t="shared" si="102"/>
        <v/>
      </c>
      <c r="BO253" s="3" t="str">
        <f t="shared" si="102"/>
        <v/>
      </c>
      <c r="BP253" s="3" t="str">
        <f t="shared" si="102"/>
        <v/>
      </c>
      <c r="BQ253" s="3" t="str">
        <f t="shared" si="102"/>
        <v/>
      </c>
      <c r="BR253" s="3" t="str">
        <f t="shared" si="102"/>
        <v/>
      </c>
      <c r="BS253" s="3" t="str">
        <f t="shared" si="102"/>
        <v/>
      </c>
      <c r="BT253" s="3" t="str">
        <f t="shared" si="102"/>
        <v/>
      </c>
      <c r="BU253" s="3" t="str">
        <f t="shared" si="102"/>
        <v/>
      </c>
      <c r="BV253" s="3" t="str">
        <f t="shared" si="102"/>
        <v/>
      </c>
      <c r="BW253" s="3" t="str">
        <f t="shared" si="102"/>
        <v/>
      </c>
      <c r="BX253" s="3" t="str">
        <f t="shared" si="102"/>
        <v/>
      </c>
      <c r="BY253" s="3" t="str">
        <f t="shared" si="102"/>
        <v/>
      </c>
      <c r="BZ253" s="3" t="str">
        <f t="shared" si="102"/>
        <v/>
      </c>
      <c r="CA253" s="3" t="str">
        <f t="shared" si="102"/>
        <v/>
      </c>
      <c r="CB253" s="3" t="str">
        <f t="shared" si="102"/>
        <v/>
      </c>
      <c r="CC253" s="3" t="str">
        <f t="shared" si="102"/>
        <v/>
      </c>
      <c r="CD253" s="3" t="str">
        <f t="shared" si="102"/>
        <v/>
      </c>
      <c r="CE253" s="3" t="str">
        <f t="shared" si="102"/>
        <v/>
      </c>
      <c r="CF253" s="3" t="str">
        <f t="shared" si="102"/>
        <v/>
      </c>
      <c r="CG253" s="3" t="str">
        <f t="shared" si="102"/>
        <v/>
      </c>
      <c r="CH253" s="3" t="str">
        <f t="shared" si="102"/>
        <v/>
      </c>
      <c r="CI253" s="3" t="str">
        <f t="shared" si="102"/>
        <v/>
      </c>
      <c r="CJ253" s="3" t="str">
        <f t="shared" si="102"/>
        <v/>
      </c>
      <c r="CK253" s="3" t="str">
        <f t="shared" si="102"/>
        <v/>
      </c>
      <c r="CL253" s="3" t="str">
        <f t="shared" si="102"/>
        <v/>
      </c>
      <c r="CM253" s="3" t="str">
        <f t="shared" si="102"/>
        <v/>
      </c>
      <c r="CN253" s="3" t="str">
        <f t="shared" si="102"/>
        <v/>
      </c>
      <c r="CO253" s="3" t="str">
        <f t="shared" si="102"/>
        <v/>
      </c>
      <c r="CP253" s="3" t="str">
        <f t="shared" si="102"/>
        <v/>
      </c>
      <c r="CQ253" s="3" t="str">
        <f t="shared" si="102"/>
        <v/>
      </c>
      <c r="CR253" s="3" t="str">
        <f t="shared" si="102"/>
        <v/>
      </c>
      <c r="CS253" s="3" t="str">
        <f t="shared" si="102"/>
        <v/>
      </c>
      <c r="CT253" s="3" t="str">
        <f t="shared" si="102"/>
        <v/>
      </c>
      <c r="CU253" s="3" t="str">
        <f t="shared" si="102"/>
        <v/>
      </c>
      <c r="CV253" s="3" t="str">
        <f t="shared" si="102"/>
        <v/>
      </c>
      <c r="CW253" s="3" t="str">
        <f t="shared" si="102"/>
        <v/>
      </c>
      <c r="CX253" s="3" t="str">
        <f t="shared" si="102"/>
        <v/>
      </c>
      <c r="CY253" s="3" t="str">
        <f t="shared" si="102"/>
        <v/>
      </c>
      <c r="CZ253" s="3" t="str">
        <f t="shared" si="102"/>
        <v/>
      </c>
      <c r="DA253" s="3" t="str">
        <f t="shared" si="102"/>
        <v/>
      </c>
      <c r="DB253" s="3" t="str">
        <f t="shared" si="102"/>
        <v/>
      </c>
      <c r="DC253" s="3" t="str">
        <f t="shared" si="102"/>
        <v/>
      </c>
      <c r="DD253" s="3" t="str">
        <f t="shared" si="102"/>
        <v/>
      </c>
      <c r="DE253" s="3" t="str">
        <f t="shared" si="102"/>
        <v/>
      </c>
      <c r="DF253" s="3" t="str">
        <f t="shared" si="102"/>
        <v/>
      </c>
    </row>
    <row r="254">
      <c r="A254" s="1" t="s">
        <v>1311</v>
      </c>
      <c r="B254" s="2">
        <v>247.0</v>
      </c>
      <c r="C254" s="3">
        <f t="shared" si="2"/>
        <v>49</v>
      </c>
      <c r="D254" s="3">
        <f t="shared" si="3"/>
        <v>2</v>
      </c>
      <c r="E254" s="3">
        <f>IFERROR(__xludf.DUMMYFUNCTION("SPLIT(A254,"" "")"),10.0)</f>
        <v>10</v>
      </c>
      <c r="F254" s="3">
        <f>IFERROR(__xludf.DUMMYFUNCTION("""COMPUTED_VALUE"""),62.0)</f>
        <v>62</v>
      </c>
      <c r="G254" s="3">
        <f>IFERROR(__xludf.DUMMYFUNCTION("""COMPUTED_VALUE"""),71.0)</f>
        <v>71</v>
      </c>
      <c r="H254" s="3">
        <f>IFERROR(__xludf.DUMMYFUNCTION("""COMPUTED_VALUE"""),89.0)</f>
        <v>89</v>
      </c>
      <c r="I254" s="3">
        <f>IFERROR(__xludf.DUMMYFUNCTION("""COMPUTED_VALUE"""),95.0)</f>
        <v>95</v>
      </c>
      <c r="K254" s="13"/>
    </row>
    <row r="255">
      <c r="A255" s="1" t="s">
        <v>1312</v>
      </c>
      <c r="B255" s="2">
        <v>248.0</v>
      </c>
      <c r="C255" s="3">
        <f t="shared" si="2"/>
        <v>49</v>
      </c>
      <c r="D255" s="3">
        <f t="shared" si="3"/>
        <v>3</v>
      </c>
      <c r="E255" s="3">
        <f>IFERROR(__xludf.DUMMYFUNCTION("SPLIT(A255,"" "")"),6.0)</f>
        <v>6</v>
      </c>
      <c r="F255" s="3">
        <f>IFERROR(__xludf.DUMMYFUNCTION("""COMPUTED_VALUE"""),90.0)</f>
        <v>90</v>
      </c>
      <c r="G255" s="3">
        <f>IFERROR(__xludf.DUMMYFUNCTION("""COMPUTED_VALUE"""),5.0)</f>
        <v>5</v>
      </c>
      <c r="H255" s="3">
        <f>IFERROR(__xludf.DUMMYFUNCTION("""COMPUTED_VALUE"""),99.0)</f>
        <v>99</v>
      </c>
      <c r="I255" s="3">
        <f>IFERROR(__xludf.DUMMYFUNCTION("""COMPUTED_VALUE"""),92.0)</f>
        <v>92</v>
      </c>
    </row>
    <row r="256">
      <c r="A256" s="1" t="s">
        <v>1313</v>
      </c>
      <c r="B256" s="2">
        <v>249.0</v>
      </c>
      <c r="C256" s="3">
        <f t="shared" si="2"/>
        <v>49</v>
      </c>
      <c r="D256" s="3">
        <f t="shared" si="3"/>
        <v>4</v>
      </c>
      <c r="E256" s="3">
        <f>IFERROR(__xludf.DUMMYFUNCTION("SPLIT(A256,"" "")"),39.0)</f>
        <v>39</v>
      </c>
      <c r="F256" s="3">
        <f>IFERROR(__xludf.DUMMYFUNCTION("""COMPUTED_VALUE"""),73.0)</f>
        <v>73</v>
      </c>
      <c r="G256" s="3">
        <f>IFERROR(__xludf.DUMMYFUNCTION("""COMPUTED_VALUE"""),55.0)</f>
        <v>55</v>
      </c>
      <c r="H256" s="3">
        <f>IFERROR(__xludf.DUMMYFUNCTION("""COMPUTED_VALUE"""),18.0)</f>
        <v>18</v>
      </c>
      <c r="I256" s="3">
        <f>IFERROR(__xludf.DUMMYFUNCTION("""COMPUTED_VALUE"""),8.0)</f>
        <v>8</v>
      </c>
    </row>
    <row r="257">
      <c r="A257" s="1" t="s">
        <v>1314</v>
      </c>
      <c r="B257" s="2">
        <v>250.0</v>
      </c>
      <c r="C257" s="3">
        <f t="shared" si="2"/>
        <v>50</v>
      </c>
      <c r="D257" s="3">
        <f t="shared" si="3"/>
        <v>0</v>
      </c>
      <c r="E257" s="3">
        <f>IFERROR(__xludf.DUMMYFUNCTION("SPLIT(A257,"" "")"),87.0)</f>
        <v>87</v>
      </c>
      <c r="F257" s="3">
        <f>IFERROR(__xludf.DUMMYFUNCTION("""COMPUTED_VALUE"""),44.0)</f>
        <v>44</v>
      </c>
      <c r="G257" s="3">
        <f>IFERROR(__xludf.DUMMYFUNCTION("""COMPUTED_VALUE"""),72.0)</f>
        <v>72</v>
      </c>
      <c r="H257" s="3">
        <f>IFERROR(__xludf.DUMMYFUNCTION("""COMPUTED_VALUE"""),2.0)</f>
        <v>2</v>
      </c>
      <c r="I257" s="3">
        <f>IFERROR(__xludf.DUMMYFUNCTION("""COMPUTED_VALUE"""),45.0)</f>
        <v>45</v>
      </c>
      <c r="K257" s="12" t="b">
        <f>BINGO(E257:I261,$K$6)</f>
        <v>0</v>
      </c>
      <c r="L257" s="12" t="b">
        <f t="shared" ref="L257:DF257" si="103">OR(K257, BINGO($E257:$I261,$K$6:L$6))</f>
        <v>0</v>
      </c>
      <c r="M257" s="12" t="b">
        <f t="shared" si="103"/>
        <v>0</v>
      </c>
      <c r="N257" s="12" t="b">
        <f t="shared" si="103"/>
        <v>0</v>
      </c>
      <c r="O257" s="12" t="b">
        <f t="shared" si="103"/>
        <v>0</v>
      </c>
      <c r="P257" s="12" t="b">
        <f t="shared" si="103"/>
        <v>0</v>
      </c>
      <c r="Q257" s="12" t="b">
        <f t="shared" si="103"/>
        <v>0</v>
      </c>
      <c r="R257" s="12" t="b">
        <f t="shared" si="103"/>
        <v>0</v>
      </c>
      <c r="S257" s="12" t="b">
        <f t="shared" si="103"/>
        <v>0</v>
      </c>
      <c r="T257" s="12" t="b">
        <f t="shared" si="103"/>
        <v>0</v>
      </c>
      <c r="U257" s="12" t="b">
        <f t="shared" si="103"/>
        <v>0</v>
      </c>
      <c r="V257" s="12" t="b">
        <f t="shared" si="103"/>
        <v>0</v>
      </c>
      <c r="W257" s="12" t="b">
        <f t="shared" si="103"/>
        <v>0</v>
      </c>
      <c r="X257" s="12" t="b">
        <f t="shared" si="103"/>
        <v>0</v>
      </c>
      <c r="Y257" s="12" t="b">
        <f t="shared" si="103"/>
        <v>0</v>
      </c>
      <c r="Z257" s="12" t="b">
        <f t="shared" si="103"/>
        <v>0</v>
      </c>
      <c r="AA257" s="12" t="b">
        <f t="shared" si="103"/>
        <v>0</v>
      </c>
      <c r="AB257" s="12" t="b">
        <f t="shared" si="103"/>
        <v>0</v>
      </c>
      <c r="AC257" s="12" t="b">
        <f t="shared" si="103"/>
        <v>0</v>
      </c>
      <c r="AD257" s="12" t="b">
        <f t="shared" si="103"/>
        <v>0</v>
      </c>
      <c r="AE257" s="12" t="b">
        <f t="shared" si="103"/>
        <v>0</v>
      </c>
      <c r="AF257" s="12" t="b">
        <f t="shared" si="103"/>
        <v>0</v>
      </c>
      <c r="AG257" s="12" t="b">
        <f t="shared" si="103"/>
        <v>0</v>
      </c>
      <c r="AH257" s="12" t="b">
        <f t="shared" si="103"/>
        <v>0</v>
      </c>
      <c r="AI257" s="12" t="b">
        <f t="shared" si="103"/>
        <v>0</v>
      </c>
      <c r="AJ257" s="12" t="b">
        <f t="shared" si="103"/>
        <v>0</v>
      </c>
      <c r="AK257" s="12" t="b">
        <f t="shared" si="103"/>
        <v>0</v>
      </c>
      <c r="AL257" s="12" t="b">
        <f t="shared" si="103"/>
        <v>0</v>
      </c>
      <c r="AM257" s="12" t="b">
        <f t="shared" si="103"/>
        <v>0</v>
      </c>
      <c r="AN257" s="12" t="b">
        <f t="shared" si="103"/>
        <v>0</v>
      </c>
      <c r="AO257" s="12" t="b">
        <f t="shared" si="103"/>
        <v>0</v>
      </c>
      <c r="AP257" s="12" t="b">
        <f t="shared" si="103"/>
        <v>0</v>
      </c>
      <c r="AQ257" s="12" t="b">
        <f t="shared" si="103"/>
        <v>0</v>
      </c>
      <c r="AR257" s="12" t="b">
        <f t="shared" si="103"/>
        <v>0</v>
      </c>
      <c r="AS257" s="12" t="b">
        <f t="shared" si="103"/>
        <v>0</v>
      </c>
      <c r="AT257" s="12" t="b">
        <f t="shared" si="103"/>
        <v>0</v>
      </c>
      <c r="AU257" s="12" t="b">
        <f t="shared" si="103"/>
        <v>0</v>
      </c>
      <c r="AV257" s="12" t="b">
        <f t="shared" si="103"/>
        <v>0</v>
      </c>
      <c r="AW257" s="12" t="b">
        <f t="shared" si="103"/>
        <v>0</v>
      </c>
      <c r="AX257" s="12" t="b">
        <f t="shared" si="103"/>
        <v>0</v>
      </c>
      <c r="AY257" s="12" t="b">
        <f t="shared" si="103"/>
        <v>0</v>
      </c>
      <c r="AZ257" s="12" t="b">
        <f t="shared" si="103"/>
        <v>0</v>
      </c>
      <c r="BA257" s="12" t="b">
        <f t="shared" si="103"/>
        <v>0</v>
      </c>
      <c r="BB257" s="12" t="b">
        <f t="shared" si="103"/>
        <v>0</v>
      </c>
      <c r="BC257" s="12" t="b">
        <f t="shared" si="103"/>
        <v>0</v>
      </c>
      <c r="BD257" s="12" t="b">
        <f t="shared" si="103"/>
        <v>0</v>
      </c>
      <c r="BE257" s="12" t="b">
        <f t="shared" si="103"/>
        <v>0</v>
      </c>
      <c r="BF257" s="12" t="b">
        <f t="shared" si="103"/>
        <v>0</v>
      </c>
      <c r="BG257" s="12" t="b">
        <f t="shared" si="103"/>
        <v>0</v>
      </c>
      <c r="BH257" s="12" t="b">
        <f t="shared" si="103"/>
        <v>0</v>
      </c>
      <c r="BI257" s="12" t="b">
        <f t="shared" si="103"/>
        <v>0</v>
      </c>
      <c r="BJ257" s="12" t="b">
        <f t="shared" si="103"/>
        <v>0</v>
      </c>
      <c r="BK257" s="12" t="b">
        <f t="shared" si="103"/>
        <v>0</v>
      </c>
      <c r="BL257" s="12" t="b">
        <f t="shared" si="103"/>
        <v>0</v>
      </c>
      <c r="BM257" s="12" t="b">
        <f t="shared" si="103"/>
        <v>0</v>
      </c>
      <c r="BN257" s="12" t="b">
        <f t="shared" si="103"/>
        <v>0</v>
      </c>
      <c r="BO257" s="12" t="b">
        <f t="shared" si="103"/>
        <v>0</v>
      </c>
      <c r="BP257" s="12" t="b">
        <f t="shared" si="103"/>
        <v>0</v>
      </c>
      <c r="BQ257" s="12" t="b">
        <f t="shared" si="103"/>
        <v>0</v>
      </c>
      <c r="BR257" s="12" t="b">
        <f t="shared" si="103"/>
        <v>0</v>
      </c>
      <c r="BS257" s="12" t="b">
        <f t="shared" si="103"/>
        <v>0</v>
      </c>
      <c r="BT257" s="12" t="b">
        <f t="shared" si="103"/>
        <v>0</v>
      </c>
      <c r="BU257" s="12" t="b">
        <f t="shared" si="103"/>
        <v>0</v>
      </c>
      <c r="BV257" s="12" t="b">
        <f t="shared" si="103"/>
        <v>0</v>
      </c>
      <c r="BW257" s="12" t="b">
        <f t="shared" si="103"/>
        <v>0</v>
      </c>
      <c r="BX257" s="12" t="b">
        <f t="shared" si="103"/>
        <v>0</v>
      </c>
      <c r="BY257" s="12" t="b">
        <f t="shared" si="103"/>
        <v>1</v>
      </c>
      <c r="BZ257" s="12" t="b">
        <f t="shared" si="103"/>
        <v>1</v>
      </c>
      <c r="CA257" s="12" t="b">
        <f t="shared" si="103"/>
        <v>1</v>
      </c>
      <c r="CB257" s="12" t="b">
        <f t="shared" si="103"/>
        <v>1</v>
      </c>
      <c r="CC257" s="12" t="b">
        <f t="shared" si="103"/>
        <v>1</v>
      </c>
      <c r="CD257" s="12" t="b">
        <f t="shared" si="103"/>
        <v>1</v>
      </c>
      <c r="CE257" s="12" t="b">
        <f t="shared" si="103"/>
        <v>1</v>
      </c>
      <c r="CF257" s="12" t="b">
        <f t="shared" si="103"/>
        <v>1</v>
      </c>
      <c r="CG257" s="12" t="b">
        <f t="shared" si="103"/>
        <v>1</v>
      </c>
      <c r="CH257" s="12" t="b">
        <f t="shared" si="103"/>
        <v>1</v>
      </c>
      <c r="CI257" s="12" t="b">
        <f t="shared" si="103"/>
        <v>1</v>
      </c>
      <c r="CJ257" s="12" t="b">
        <f t="shared" si="103"/>
        <v>1</v>
      </c>
      <c r="CK257" s="12" t="b">
        <f t="shared" si="103"/>
        <v>1</v>
      </c>
      <c r="CL257" s="12" t="b">
        <f t="shared" si="103"/>
        <v>1</v>
      </c>
      <c r="CM257" s="12" t="b">
        <f t="shared" si="103"/>
        <v>1</v>
      </c>
      <c r="CN257" s="12" t="b">
        <f t="shared" si="103"/>
        <v>1</v>
      </c>
      <c r="CO257" s="12" t="b">
        <f t="shared" si="103"/>
        <v>1</v>
      </c>
      <c r="CP257" s="12" t="b">
        <f t="shared" si="103"/>
        <v>1</v>
      </c>
      <c r="CQ257" s="12" t="b">
        <f t="shared" si="103"/>
        <v>1</v>
      </c>
      <c r="CR257" s="12" t="b">
        <f t="shared" si="103"/>
        <v>1</v>
      </c>
      <c r="CS257" s="12" t="b">
        <f t="shared" si="103"/>
        <v>1</v>
      </c>
      <c r="CT257" s="12" t="b">
        <f t="shared" si="103"/>
        <v>1</v>
      </c>
      <c r="CU257" s="12" t="b">
        <f t="shared" si="103"/>
        <v>1</v>
      </c>
      <c r="CV257" s="12" t="b">
        <f t="shared" si="103"/>
        <v>1</v>
      </c>
      <c r="CW257" s="12" t="b">
        <f t="shared" si="103"/>
        <v>1</v>
      </c>
      <c r="CX257" s="12" t="b">
        <f t="shared" si="103"/>
        <v>1</v>
      </c>
      <c r="CY257" s="12" t="b">
        <f t="shared" si="103"/>
        <v>1</v>
      </c>
      <c r="CZ257" s="12" t="b">
        <f t="shared" si="103"/>
        <v>1</v>
      </c>
      <c r="DA257" s="12" t="b">
        <f t="shared" si="103"/>
        <v>1</v>
      </c>
      <c r="DB257" s="12" t="b">
        <f t="shared" si="103"/>
        <v>1</v>
      </c>
      <c r="DC257" s="12" t="b">
        <f t="shared" si="103"/>
        <v>1</v>
      </c>
      <c r="DD257" s="12" t="b">
        <f t="shared" si="103"/>
        <v>1</v>
      </c>
      <c r="DE257" s="12" t="b">
        <f t="shared" si="103"/>
        <v>1</v>
      </c>
      <c r="DF257" s="12" t="b">
        <f t="shared" si="103"/>
        <v>1</v>
      </c>
    </row>
    <row r="258">
      <c r="A258" s="1" t="s">
        <v>1315</v>
      </c>
      <c r="B258" s="2">
        <v>251.0</v>
      </c>
      <c r="C258" s="3">
        <f t="shared" si="2"/>
        <v>50</v>
      </c>
      <c r="D258" s="3">
        <f t="shared" si="3"/>
        <v>1</v>
      </c>
      <c r="E258" s="3">
        <f>IFERROR(__xludf.DUMMYFUNCTION("SPLIT(A258,"" "")"),82.0)</f>
        <v>82</v>
      </c>
      <c r="F258" s="3">
        <f>IFERROR(__xludf.DUMMYFUNCTION("""COMPUTED_VALUE"""),78.0)</f>
        <v>78</v>
      </c>
      <c r="G258" s="3">
        <f>IFERROR(__xludf.DUMMYFUNCTION("""COMPUTED_VALUE"""),32.0)</f>
        <v>32</v>
      </c>
      <c r="H258" s="3">
        <f>IFERROR(__xludf.DUMMYFUNCTION("""COMPUTED_VALUE"""),64.0)</f>
        <v>64</v>
      </c>
      <c r="I258" s="3">
        <f>IFERROR(__xludf.DUMMYFUNCTION("""COMPUTED_VALUE"""),37.0)</f>
        <v>37</v>
      </c>
      <c r="K258" s="3" t="str">
        <f>IF(K257,SUMOFUNMARKED(E257:I261,$K$6)*LASTCALLED($K$6),)</f>
        <v/>
      </c>
      <c r="L258" s="3" t="str">
        <f t="shared" ref="L258:DF258" si="104">IF(AND(L257,NOT(K257)),SUMOFUNMARKED($E257:$I261,$K$6:L$6)*LASTCALLED($K$6:L$6),)</f>
        <v/>
      </c>
      <c r="M258" s="3" t="str">
        <f t="shared" si="104"/>
        <v/>
      </c>
      <c r="N258" s="3" t="str">
        <f t="shared" si="104"/>
        <v/>
      </c>
      <c r="O258" s="3" t="str">
        <f t="shared" si="104"/>
        <v/>
      </c>
      <c r="P258" s="3" t="str">
        <f t="shared" si="104"/>
        <v/>
      </c>
      <c r="Q258" s="3" t="str">
        <f t="shared" si="104"/>
        <v/>
      </c>
      <c r="R258" s="3" t="str">
        <f t="shared" si="104"/>
        <v/>
      </c>
      <c r="S258" s="3" t="str">
        <f t="shared" si="104"/>
        <v/>
      </c>
      <c r="T258" s="3" t="str">
        <f t="shared" si="104"/>
        <v/>
      </c>
      <c r="U258" s="3" t="str">
        <f t="shared" si="104"/>
        <v/>
      </c>
      <c r="V258" s="3" t="str">
        <f t="shared" si="104"/>
        <v/>
      </c>
      <c r="W258" s="3" t="str">
        <f t="shared" si="104"/>
        <v/>
      </c>
      <c r="X258" s="3" t="str">
        <f t="shared" si="104"/>
        <v/>
      </c>
      <c r="Y258" s="3" t="str">
        <f t="shared" si="104"/>
        <v/>
      </c>
      <c r="Z258" s="3" t="str">
        <f t="shared" si="104"/>
        <v/>
      </c>
      <c r="AA258" s="3" t="str">
        <f t="shared" si="104"/>
        <v/>
      </c>
      <c r="AB258" s="3" t="str">
        <f t="shared" si="104"/>
        <v/>
      </c>
      <c r="AC258" s="3" t="str">
        <f t="shared" si="104"/>
        <v/>
      </c>
      <c r="AD258" s="3" t="str">
        <f t="shared" si="104"/>
        <v/>
      </c>
      <c r="AE258" s="3" t="str">
        <f t="shared" si="104"/>
        <v/>
      </c>
      <c r="AF258" s="3" t="str">
        <f t="shared" si="104"/>
        <v/>
      </c>
      <c r="AG258" s="3" t="str">
        <f t="shared" si="104"/>
        <v/>
      </c>
      <c r="AH258" s="3" t="str">
        <f t="shared" si="104"/>
        <v/>
      </c>
      <c r="AI258" s="3" t="str">
        <f t="shared" si="104"/>
        <v/>
      </c>
      <c r="AJ258" s="3" t="str">
        <f t="shared" si="104"/>
        <v/>
      </c>
      <c r="AK258" s="3" t="str">
        <f t="shared" si="104"/>
        <v/>
      </c>
      <c r="AL258" s="3" t="str">
        <f t="shared" si="104"/>
        <v/>
      </c>
      <c r="AM258" s="3" t="str">
        <f t="shared" si="104"/>
        <v/>
      </c>
      <c r="AN258" s="3" t="str">
        <f t="shared" si="104"/>
        <v/>
      </c>
      <c r="AO258" s="3" t="str">
        <f t="shared" si="104"/>
        <v/>
      </c>
      <c r="AP258" s="3" t="str">
        <f t="shared" si="104"/>
        <v/>
      </c>
      <c r="AQ258" s="3" t="str">
        <f t="shared" si="104"/>
        <v/>
      </c>
      <c r="AR258" s="3" t="str">
        <f t="shared" si="104"/>
        <v/>
      </c>
      <c r="AS258" s="3" t="str">
        <f t="shared" si="104"/>
        <v/>
      </c>
      <c r="AT258" s="3" t="str">
        <f t="shared" si="104"/>
        <v/>
      </c>
      <c r="AU258" s="3" t="str">
        <f t="shared" si="104"/>
        <v/>
      </c>
      <c r="AV258" s="3" t="str">
        <f t="shared" si="104"/>
        <v/>
      </c>
      <c r="AW258" s="3" t="str">
        <f t="shared" si="104"/>
        <v/>
      </c>
      <c r="AX258" s="3" t="str">
        <f t="shared" si="104"/>
        <v/>
      </c>
      <c r="AY258" s="3" t="str">
        <f t="shared" si="104"/>
        <v/>
      </c>
      <c r="AZ258" s="3" t="str">
        <f t="shared" si="104"/>
        <v/>
      </c>
      <c r="BA258" s="3" t="str">
        <f t="shared" si="104"/>
        <v/>
      </c>
      <c r="BB258" s="3" t="str">
        <f t="shared" si="104"/>
        <v/>
      </c>
      <c r="BC258" s="3" t="str">
        <f t="shared" si="104"/>
        <v/>
      </c>
      <c r="BD258" s="3" t="str">
        <f t="shared" si="104"/>
        <v/>
      </c>
      <c r="BE258" s="3" t="str">
        <f t="shared" si="104"/>
        <v/>
      </c>
      <c r="BF258" s="3" t="str">
        <f t="shared" si="104"/>
        <v/>
      </c>
      <c r="BG258" s="3" t="str">
        <f t="shared" si="104"/>
        <v/>
      </c>
      <c r="BH258" s="3" t="str">
        <f t="shared" si="104"/>
        <v/>
      </c>
      <c r="BI258" s="3" t="str">
        <f t="shared" si="104"/>
        <v/>
      </c>
      <c r="BJ258" s="3" t="str">
        <f t="shared" si="104"/>
        <v/>
      </c>
      <c r="BK258" s="3" t="str">
        <f t="shared" si="104"/>
        <v/>
      </c>
      <c r="BL258" s="3" t="str">
        <f t="shared" si="104"/>
        <v/>
      </c>
      <c r="BM258" s="3" t="str">
        <f t="shared" si="104"/>
        <v/>
      </c>
      <c r="BN258" s="3" t="str">
        <f t="shared" si="104"/>
        <v/>
      </c>
      <c r="BO258" s="3" t="str">
        <f t="shared" si="104"/>
        <v/>
      </c>
      <c r="BP258" s="3" t="str">
        <f t="shared" si="104"/>
        <v/>
      </c>
      <c r="BQ258" s="3" t="str">
        <f t="shared" si="104"/>
        <v/>
      </c>
      <c r="BR258" s="3" t="str">
        <f t="shared" si="104"/>
        <v/>
      </c>
      <c r="BS258" s="3" t="str">
        <f t="shared" si="104"/>
        <v/>
      </c>
      <c r="BT258" s="3" t="str">
        <f t="shared" si="104"/>
        <v/>
      </c>
      <c r="BU258" s="3" t="str">
        <f t="shared" si="104"/>
        <v/>
      </c>
      <c r="BV258" s="3" t="str">
        <f t="shared" si="104"/>
        <v/>
      </c>
      <c r="BW258" s="3" t="str">
        <f t="shared" si="104"/>
        <v/>
      </c>
      <c r="BX258" s="3" t="str">
        <f t="shared" si="104"/>
        <v/>
      </c>
      <c r="BY258" s="3">
        <f t="shared" si="104"/>
        <v>41738</v>
      </c>
      <c r="BZ258" s="3" t="str">
        <f t="shared" si="104"/>
        <v/>
      </c>
      <c r="CA258" s="3" t="str">
        <f t="shared" si="104"/>
        <v/>
      </c>
      <c r="CB258" s="3" t="str">
        <f t="shared" si="104"/>
        <v/>
      </c>
      <c r="CC258" s="3" t="str">
        <f t="shared" si="104"/>
        <v/>
      </c>
      <c r="CD258" s="3" t="str">
        <f t="shared" si="104"/>
        <v/>
      </c>
      <c r="CE258" s="3" t="str">
        <f t="shared" si="104"/>
        <v/>
      </c>
      <c r="CF258" s="3" t="str">
        <f t="shared" si="104"/>
        <v/>
      </c>
      <c r="CG258" s="3" t="str">
        <f t="shared" si="104"/>
        <v/>
      </c>
      <c r="CH258" s="3" t="str">
        <f t="shared" si="104"/>
        <v/>
      </c>
      <c r="CI258" s="3" t="str">
        <f t="shared" si="104"/>
        <v/>
      </c>
      <c r="CJ258" s="3" t="str">
        <f t="shared" si="104"/>
        <v/>
      </c>
      <c r="CK258" s="3" t="str">
        <f t="shared" si="104"/>
        <v/>
      </c>
      <c r="CL258" s="3" t="str">
        <f t="shared" si="104"/>
        <v/>
      </c>
      <c r="CM258" s="3" t="str">
        <f t="shared" si="104"/>
        <v/>
      </c>
      <c r="CN258" s="3" t="str">
        <f t="shared" si="104"/>
        <v/>
      </c>
      <c r="CO258" s="3" t="str">
        <f t="shared" si="104"/>
        <v/>
      </c>
      <c r="CP258" s="3" t="str">
        <f t="shared" si="104"/>
        <v/>
      </c>
      <c r="CQ258" s="3" t="str">
        <f t="shared" si="104"/>
        <v/>
      </c>
      <c r="CR258" s="3" t="str">
        <f t="shared" si="104"/>
        <v/>
      </c>
      <c r="CS258" s="3" t="str">
        <f t="shared" si="104"/>
        <v/>
      </c>
      <c r="CT258" s="3" t="str">
        <f t="shared" si="104"/>
        <v/>
      </c>
      <c r="CU258" s="3" t="str">
        <f t="shared" si="104"/>
        <v/>
      </c>
      <c r="CV258" s="3" t="str">
        <f t="shared" si="104"/>
        <v/>
      </c>
      <c r="CW258" s="3" t="str">
        <f t="shared" si="104"/>
        <v/>
      </c>
      <c r="CX258" s="3" t="str">
        <f t="shared" si="104"/>
        <v/>
      </c>
      <c r="CY258" s="3" t="str">
        <f t="shared" si="104"/>
        <v/>
      </c>
      <c r="CZ258" s="3" t="str">
        <f t="shared" si="104"/>
        <v/>
      </c>
      <c r="DA258" s="3" t="str">
        <f t="shared" si="104"/>
        <v/>
      </c>
      <c r="DB258" s="3" t="str">
        <f t="shared" si="104"/>
        <v/>
      </c>
      <c r="DC258" s="3" t="str">
        <f t="shared" si="104"/>
        <v/>
      </c>
      <c r="DD258" s="3" t="str">
        <f t="shared" si="104"/>
        <v/>
      </c>
      <c r="DE258" s="3" t="str">
        <f t="shared" si="104"/>
        <v/>
      </c>
      <c r="DF258" s="3" t="str">
        <f t="shared" si="104"/>
        <v/>
      </c>
    </row>
    <row r="259">
      <c r="A259" s="1" t="s">
        <v>1316</v>
      </c>
      <c r="B259" s="2">
        <v>252.0</v>
      </c>
      <c r="C259" s="3">
        <f t="shared" si="2"/>
        <v>50</v>
      </c>
      <c r="D259" s="3">
        <f t="shared" si="3"/>
        <v>2</v>
      </c>
      <c r="E259" s="3">
        <f>IFERROR(__xludf.DUMMYFUNCTION("SPLIT(A259,"" "")"),46.0)</f>
        <v>46</v>
      </c>
      <c r="F259" s="3">
        <f>IFERROR(__xludf.DUMMYFUNCTION("""COMPUTED_VALUE"""),75.0)</f>
        <v>75</v>
      </c>
      <c r="G259" s="3">
        <f>IFERROR(__xludf.DUMMYFUNCTION("""COMPUTED_VALUE"""),95.0)</f>
        <v>95</v>
      </c>
      <c r="H259" s="3">
        <f>IFERROR(__xludf.DUMMYFUNCTION("""COMPUTED_VALUE"""),67.0)</f>
        <v>67</v>
      </c>
      <c r="I259" s="3">
        <f>IFERROR(__xludf.DUMMYFUNCTION("""COMPUTED_VALUE"""),80.0)</f>
        <v>80</v>
      </c>
      <c r="K259" s="13"/>
    </row>
    <row r="260">
      <c r="A260" s="1" t="s">
        <v>1317</v>
      </c>
      <c r="B260" s="2">
        <v>253.0</v>
      </c>
      <c r="C260" s="3">
        <f t="shared" si="2"/>
        <v>50</v>
      </c>
      <c r="D260" s="3">
        <f t="shared" si="3"/>
        <v>3</v>
      </c>
      <c r="E260" s="3">
        <f>IFERROR(__xludf.DUMMYFUNCTION("SPLIT(A260,"" "")"),8.0)</f>
        <v>8</v>
      </c>
      <c r="F260" s="3">
        <f>IFERROR(__xludf.DUMMYFUNCTION("""COMPUTED_VALUE"""),60.0)</f>
        <v>60</v>
      </c>
      <c r="G260" s="3">
        <f>IFERROR(__xludf.DUMMYFUNCTION("""COMPUTED_VALUE"""),57.0)</f>
        <v>57</v>
      </c>
      <c r="H260" s="3">
        <f>IFERROR(__xludf.DUMMYFUNCTION("""COMPUTED_VALUE"""),97.0)</f>
        <v>97</v>
      </c>
      <c r="I260" s="3">
        <f>IFERROR(__xludf.DUMMYFUNCTION("""COMPUTED_VALUE"""),56.0)</f>
        <v>56</v>
      </c>
    </row>
    <row r="261">
      <c r="A261" s="1" t="s">
        <v>1318</v>
      </c>
      <c r="B261" s="2">
        <v>254.0</v>
      </c>
      <c r="C261" s="3">
        <f t="shared" si="2"/>
        <v>50</v>
      </c>
      <c r="D261" s="3">
        <f t="shared" si="3"/>
        <v>4</v>
      </c>
      <c r="E261" s="3">
        <f>IFERROR(__xludf.DUMMYFUNCTION("SPLIT(A261,"" "")"),22.0)</f>
        <v>22</v>
      </c>
      <c r="F261" s="3">
        <f>IFERROR(__xludf.DUMMYFUNCTION("""COMPUTED_VALUE"""),43.0)</f>
        <v>43</v>
      </c>
      <c r="G261" s="3">
        <f>IFERROR(__xludf.DUMMYFUNCTION("""COMPUTED_VALUE"""),92.0)</f>
        <v>92</v>
      </c>
      <c r="H261" s="3">
        <f>IFERROR(__xludf.DUMMYFUNCTION("""COMPUTED_VALUE"""),26.0)</f>
        <v>26</v>
      </c>
      <c r="I261" s="3">
        <f>IFERROR(__xludf.DUMMYFUNCTION("""COMPUTED_VALUE"""),96.0)</f>
        <v>96</v>
      </c>
    </row>
    <row r="262">
      <c r="A262" s="1" t="s">
        <v>1319</v>
      </c>
      <c r="B262" s="2">
        <v>255.0</v>
      </c>
      <c r="C262" s="3">
        <f t="shared" si="2"/>
        <v>51</v>
      </c>
      <c r="D262" s="3">
        <f t="shared" si="3"/>
        <v>0</v>
      </c>
      <c r="E262" s="3">
        <f>IFERROR(__xludf.DUMMYFUNCTION("SPLIT(A262,"" "")"),98.0)</f>
        <v>98</v>
      </c>
      <c r="F262" s="3">
        <f>IFERROR(__xludf.DUMMYFUNCTION("""COMPUTED_VALUE"""),1.0)</f>
        <v>1</v>
      </c>
      <c r="G262" s="3">
        <f>IFERROR(__xludf.DUMMYFUNCTION("""COMPUTED_VALUE"""),21.0)</f>
        <v>21</v>
      </c>
      <c r="H262" s="3">
        <f>IFERROR(__xludf.DUMMYFUNCTION("""COMPUTED_VALUE"""),17.0)</f>
        <v>17</v>
      </c>
      <c r="I262" s="3">
        <f>IFERROR(__xludf.DUMMYFUNCTION("""COMPUTED_VALUE"""),14.0)</f>
        <v>14</v>
      </c>
      <c r="K262" s="12" t="b">
        <f>BINGO(E262:I266,$K$6)</f>
        <v>0</v>
      </c>
      <c r="L262" s="12" t="b">
        <f t="shared" ref="L262:DF262" si="105">OR(K262, BINGO($E262:$I266,$K$6:L$6))</f>
        <v>0</v>
      </c>
      <c r="M262" s="12" t="b">
        <f t="shared" si="105"/>
        <v>0</v>
      </c>
      <c r="N262" s="12" t="b">
        <f t="shared" si="105"/>
        <v>0</v>
      </c>
      <c r="O262" s="12" t="b">
        <f t="shared" si="105"/>
        <v>0</v>
      </c>
      <c r="P262" s="12" t="b">
        <f t="shared" si="105"/>
        <v>0</v>
      </c>
      <c r="Q262" s="12" t="b">
        <f t="shared" si="105"/>
        <v>0</v>
      </c>
      <c r="R262" s="12" t="b">
        <f t="shared" si="105"/>
        <v>0</v>
      </c>
      <c r="S262" s="12" t="b">
        <f t="shared" si="105"/>
        <v>0</v>
      </c>
      <c r="T262" s="12" t="b">
        <f t="shared" si="105"/>
        <v>0</v>
      </c>
      <c r="U262" s="12" t="b">
        <f t="shared" si="105"/>
        <v>0</v>
      </c>
      <c r="V262" s="12" t="b">
        <f t="shared" si="105"/>
        <v>0</v>
      </c>
      <c r="W262" s="12" t="b">
        <f t="shared" si="105"/>
        <v>0</v>
      </c>
      <c r="X262" s="12" t="b">
        <f t="shared" si="105"/>
        <v>0</v>
      </c>
      <c r="Y262" s="12" t="b">
        <f t="shared" si="105"/>
        <v>0</v>
      </c>
      <c r="Z262" s="12" t="b">
        <f t="shared" si="105"/>
        <v>0</v>
      </c>
      <c r="AA262" s="12" t="b">
        <f t="shared" si="105"/>
        <v>0</v>
      </c>
      <c r="AB262" s="12" t="b">
        <f t="shared" si="105"/>
        <v>0</v>
      </c>
      <c r="AC262" s="12" t="b">
        <f t="shared" si="105"/>
        <v>0</v>
      </c>
      <c r="AD262" s="12" t="b">
        <f t="shared" si="105"/>
        <v>0</v>
      </c>
      <c r="AE262" s="12" t="b">
        <f t="shared" si="105"/>
        <v>0</v>
      </c>
      <c r="AF262" s="12" t="b">
        <f t="shared" si="105"/>
        <v>0</v>
      </c>
      <c r="AG262" s="12" t="b">
        <f t="shared" si="105"/>
        <v>0</v>
      </c>
      <c r="AH262" s="12" t="b">
        <f t="shared" si="105"/>
        <v>0</v>
      </c>
      <c r="AI262" s="12" t="b">
        <f t="shared" si="105"/>
        <v>0</v>
      </c>
      <c r="AJ262" s="12" t="b">
        <f t="shared" si="105"/>
        <v>0</v>
      </c>
      <c r="AK262" s="12" t="b">
        <f t="shared" si="105"/>
        <v>0</v>
      </c>
      <c r="AL262" s="12" t="b">
        <f t="shared" si="105"/>
        <v>0</v>
      </c>
      <c r="AM262" s="12" t="b">
        <f t="shared" si="105"/>
        <v>0</v>
      </c>
      <c r="AN262" s="12" t="b">
        <f t="shared" si="105"/>
        <v>0</v>
      </c>
      <c r="AO262" s="12" t="b">
        <f t="shared" si="105"/>
        <v>0</v>
      </c>
      <c r="AP262" s="12" t="b">
        <f t="shared" si="105"/>
        <v>0</v>
      </c>
      <c r="AQ262" s="12" t="b">
        <f t="shared" si="105"/>
        <v>0</v>
      </c>
      <c r="AR262" s="12" t="b">
        <f t="shared" si="105"/>
        <v>0</v>
      </c>
      <c r="AS262" s="12" t="b">
        <f t="shared" si="105"/>
        <v>0</v>
      </c>
      <c r="AT262" s="12" t="b">
        <f t="shared" si="105"/>
        <v>0</v>
      </c>
      <c r="AU262" s="12" t="b">
        <f t="shared" si="105"/>
        <v>0</v>
      </c>
      <c r="AV262" s="12" t="b">
        <f t="shared" si="105"/>
        <v>0</v>
      </c>
      <c r="AW262" s="12" t="b">
        <f t="shared" si="105"/>
        <v>0</v>
      </c>
      <c r="AX262" s="12" t="b">
        <f t="shared" si="105"/>
        <v>0</v>
      </c>
      <c r="AY262" s="12" t="b">
        <f t="shared" si="105"/>
        <v>0</v>
      </c>
      <c r="AZ262" s="12" t="b">
        <f t="shared" si="105"/>
        <v>0</v>
      </c>
      <c r="BA262" s="12" t="b">
        <f t="shared" si="105"/>
        <v>0</v>
      </c>
      <c r="BB262" s="12" t="b">
        <f t="shared" si="105"/>
        <v>0</v>
      </c>
      <c r="BC262" s="12" t="b">
        <f t="shared" si="105"/>
        <v>0</v>
      </c>
      <c r="BD262" s="12" t="b">
        <f t="shared" si="105"/>
        <v>0</v>
      </c>
      <c r="BE262" s="12" t="b">
        <f t="shared" si="105"/>
        <v>0</v>
      </c>
      <c r="BF262" s="12" t="b">
        <f t="shared" si="105"/>
        <v>0</v>
      </c>
      <c r="BG262" s="12" t="b">
        <f t="shared" si="105"/>
        <v>0</v>
      </c>
      <c r="BH262" s="12" t="b">
        <f t="shared" si="105"/>
        <v>0</v>
      </c>
      <c r="BI262" s="12" t="b">
        <f t="shared" si="105"/>
        <v>0</v>
      </c>
      <c r="BJ262" s="12" t="b">
        <f t="shared" si="105"/>
        <v>0</v>
      </c>
      <c r="BK262" s="12" t="b">
        <f t="shared" si="105"/>
        <v>0</v>
      </c>
      <c r="BL262" s="12" t="b">
        <f t="shared" si="105"/>
        <v>0</v>
      </c>
      <c r="BM262" s="12" t="b">
        <f t="shared" si="105"/>
        <v>0</v>
      </c>
      <c r="BN262" s="12" t="b">
        <f t="shared" si="105"/>
        <v>0</v>
      </c>
      <c r="BO262" s="12" t="b">
        <f t="shared" si="105"/>
        <v>0</v>
      </c>
      <c r="BP262" s="12" t="b">
        <f t="shared" si="105"/>
        <v>0</v>
      </c>
      <c r="BQ262" s="12" t="b">
        <f t="shared" si="105"/>
        <v>0</v>
      </c>
      <c r="BR262" s="12" t="b">
        <f t="shared" si="105"/>
        <v>0</v>
      </c>
      <c r="BS262" s="12" t="b">
        <f t="shared" si="105"/>
        <v>0</v>
      </c>
      <c r="BT262" s="12" t="b">
        <f t="shared" si="105"/>
        <v>0</v>
      </c>
      <c r="BU262" s="12" t="b">
        <f t="shared" si="105"/>
        <v>1</v>
      </c>
      <c r="BV262" s="12" t="b">
        <f t="shared" si="105"/>
        <v>1</v>
      </c>
      <c r="BW262" s="12" t="b">
        <f t="shared" si="105"/>
        <v>1</v>
      </c>
      <c r="BX262" s="12" t="b">
        <f t="shared" si="105"/>
        <v>1</v>
      </c>
      <c r="BY262" s="12" t="b">
        <f t="shared" si="105"/>
        <v>1</v>
      </c>
      <c r="BZ262" s="12" t="b">
        <f t="shared" si="105"/>
        <v>1</v>
      </c>
      <c r="CA262" s="12" t="b">
        <f t="shared" si="105"/>
        <v>1</v>
      </c>
      <c r="CB262" s="12" t="b">
        <f t="shared" si="105"/>
        <v>1</v>
      </c>
      <c r="CC262" s="12" t="b">
        <f t="shared" si="105"/>
        <v>1</v>
      </c>
      <c r="CD262" s="12" t="b">
        <f t="shared" si="105"/>
        <v>1</v>
      </c>
      <c r="CE262" s="12" t="b">
        <f t="shared" si="105"/>
        <v>1</v>
      </c>
      <c r="CF262" s="12" t="b">
        <f t="shared" si="105"/>
        <v>1</v>
      </c>
      <c r="CG262" s="12" t="b">
        <f t="shared" si="105"/>
        <v>1</v>
      </c>
      <c r="CH262" s="12" t="b">
        <f t="shared" si="105"/>
        <v>1</v>
      </c>
      <c r="CI262" s="12" t="b">
        <f t="shared" si="105"/>
        <v>1</v>
      </c>
      <c r="CJ262" s="12" t="b">
        <f t="shared" si="105"/>
        <v>1</v>
      </c>
      <c r="CK262" s="12" t="b">
        <f t="shared" si="105"/>
        <v>1</v>
      </c>
      <c r="CL262" s="12" t="b">
        <f t="shared" si="105"/>
        <v>1</v>
      </c>
      <c r="CM262" s="12" t="b">
        <f t="shared" si="105"/>
        <v>1</v>
      </c>
      <c r="CN262" s="12" t="b">
        <f t="shared" si="105"/>
        <v>1</v>
      </c>
      <c r="CO262" s="12" t="b">
        <f t="shared" si="105"/>
        <v>1</v>
      </c>
      <c r="CP262" s="12" t="b">
        <f t="shared" si="105"/>
        <v>1</v>
      </c>
      <c r="CQ262" s="12" t="b">
        <f t="shared" si="105"/>
        <v>1</v>
      </c>
      <c r="CR262" s="12" t="b">
        <f t="shared" si="105"/>
        <v>1</v>
      </c>
      <c r="CS262" s="12" t="b">
        <f t="shared" si="105"/>
        <v>1</v>
      </c>
      <c r="CT262" s="12" t="b">
        <f t="shared" si="105"/>
        <v>1</v>
      </c>
      <c r="CU262" s="12" t="b">
        <f t="shared" si="105"/>
        <v>1</v>
      </c>
      <c r="CV262" s="12" t="b">
        <f t="shared" si="105"/>
        <v>1</v>
      </c>
      <c r="CW262" s="12" t="b">
        <f t="shared" si="105"/>
        <v>1</v>
      </c>
      <c r="CX262" s="12" t="b">
        <f t="shared" si="105"/>
        <v>1</v>
      </c>
      <c r="CY262" s="12" t="b">
        <f t="shared" si="105"/>
        <v>1</v>
      </c>
      <c r="CZ262" s="12" t="b">
        <f t="shared" si="105"/>
        <v>1</v>
      </c>
      <c r="DA262" s="12" t="b">
        <f t="shared" si="105"/>
        <v>1</v>
      </c>
      <c r="DB262" s="12" t="b">
        <f t="shared" si="105"/>
        <v>1</v>
      </c>
      <c r="DC262" s="12" t="b">
        <f t="shared" si="105"/>
        <v>1</v>
      </c>
      <c r="DD262" s="12" t="b">
        <f t="shared" si="105"/>
        <v>1</v>
      </c>
      <c r="DE262" s="12" t="b">
        <f t="shared" si="105"/>
        <v>1</v>
      </c>
      <c r="DF262" s="12" t="b">
        <f t="shared" si="105"/>
        <v>1</v>
      </c>
    </row>
    <row r="263">
      <c r="A263" s="1" t="s">
        <v>1320</v>
      </c>
      <c r="B263" s="2">
        <v>256.0</v>
      </c>
      <c r="C263" s="3">
        <f t="shared" si="2"/>
        <v>51</v>
      </c>
      <c r="D263" s="3">
        <f t="shared" si="3"/>
        <v>1</v>
      </c>
      <c r="E263" s="3">
        <f>IFERROR(__xludf.DUMMYFUNCTION("SPLIT(A263,"" "")"),85.0)</f>
        <v>85</v>
      </c>
      <c r="F263" s="3">
        <f>IFERROR(__xludf.DUMMYFUNCTION("""COMPUTED_VALUE"""),6.0)</f>
        <v>6</v>
      </c>
      <c r="G263" s="3">
        <f>IFERROR(__xludf.DUMMYFUNCTION("""COMPUTED_VALUE"""),33.0)</f>
        <v>33</v>
      </c>
      <c r="H263" s="3">
        <f>IFERROR(__xludf.DUMMYFUNCTION("""COMPUTED_VALUE"""),69.0)</f>
        <v>69</v>
      </c>
      <c r="I263" s="3">
        <f>IFERROR(__xludf.DUMMYFUNCTION("""COMPUTED_VALUE"""),16.0)</f>
        <v>16</v>
      </c>
      <c r="K263" s="3" t="str">
        <f>IF(K262,SUMOFUNMARKED(E262:I266,$K$6)*LASTCALLED($K$6),)</f>
        <v/>
      </c>
      <c r="L263" s="3" t="str">
        <f t="shared" ref="L263:DF263" si="106">IF(AND(L262,NOT(K262)),SUMOFUNMARKED($E262:$I266,$K$6:L$6)*LASTCALLED($K$6:L$6),)</f>
        <v/>
      </c>
      <c r="M263" s="3" t="str">
        <f t="shared" si="106"/>
        <v/>
      </c>
      <c r="N263" s="3" t="str">
        <f t="shared" si="106"/>
        <v/>
      </c>
      <c r="O263" s="3" t="str">
        <f t="shared" si="106"/>
        <v/>
      </c>
      <c r="P263" s="3" t="str">
        <f t="shared" si="106"/>
        <v/>
      </c>
      <c r="Q263" s="3" t="str">
        <f t="shared" si="106"/>
        <v/>
      </c>
      <c r="R263" s="3" t="str">
        <f t="shared" si="106"/>
        <v/>
      </c>
      <c r="S263" s="3" t="str">
        <f t="shared" si="106"/>
        <v/>
      </c>
      <c r="T263" s="3" t="str">
        <f t="shared" si="106"/>
        <v/>
      </c>
      <c r="U263" s="3" t="str">
        <f t="shared" si="106"/>
        <v/>
      </c>
      <c r="V263" s="3" t="str">
        <f t="shared" si="106"/>
        <v/>
      </c>
      <c r="W263" s="3" t="str">
        <f t="shared" si="106"/>
        <v/>
      </c>
      <c r="X263" s="3" t="str">
        <f t="shared" si="106"/>
        <v/>
      </c>
      <c r="Y263" s="3" t="str">
        <f t="shared" si="106"/>
        <v/>
      </c>
      <c r="Z263" s="3" t="str">
        <f t="shared" si="106"/>
        <v/>
      </c>
      <c r="AA263" s="3" t="str">
        <f t="shared" si="106"/>
        <v/>
      </c>
      <c r="AB263" s="3" t="str">
        <f t="shared" si="106"/>
        <v/>
      </c>
      <c r="AC263" s="3" t="str">
        <f t="shared" si="106"/>
        <v/>
      </c>
      <c r="AD263" s="3" t="str">
        <f t="shared" si="106"/>
        <v/>
      </c>
      <c r="AE263" s="3" t="str">
        <f t="shared" si="106"/>
        <v/>
      </c>
      <c r="AF263" s="3" t="str">
        <f t="shared" si="106"/>
        <v/>
      </c>
      <c r="AG263" s="3" t="str">
        <f t="shared" si="106"/>
        <v/>
      </c>
      <c r="AH263" s="3" t="str">
        <f t="shared" si="106"/>
        <v/>
      </c>
      <c r="AI263" s="3" t="str">
        <f t="shared" si="106"/>
        <v/>
      </c>
      <c r="AJ263" s="3" t="str">
        <f t="shared" si="106"/>
        <v/>
      </c>
      <c r="AK263" s="3" t="str">
        <f t="shared" si="106"/>
        <v/>
      </c>
      <c r="AL263" s="3" t="str">
        <f t="shared" si="106"/>
        <v/>
      </c>
      <c r="AM263" s="3" t="str">
        <f t="shared" si="106"/>
        <v/>
      </c>
      <c r="AN263" s="3" t="str">
        <f t="shared" si="106"/>
        <v/>
      </c>
      <c r="AO263" s="3" t="str">
        <f t="shared" si="106"/>
        <v/>
      </c>
      <c r="AP263" s="3" t="str">
        <f t="shared" si="106"/>
        <v/>
      </c>
      <c r="AQ263" s="3" t="str">
        <f t="shared" si="106"/>
        <v/>
      </c>
      <c r="AR263" s="3" t="str">
        <f t="shared" si="106"/>
        <v/>
      </c>
      <c r="AS263" s="3" t="str">
        <f t="shared" si="106"/>
        <v/>
      </c>
      <c r="AT263" s="3" t="str">
        <f t="shared" si="106"/>
        <v/>
      </c>
      <c r="AU263" s="3" t="str">
        <f t="shared" si="106"/>
        <v/>
      </c>
      <c r="AV263" s="3" t="str">
        <f t="shared" si="106"/>
        <v/>
      </c>
      <c r="AW263" s="3" t="str">
        <f t="shared" si="106"/>
        <v/>
      </c>
      <c r="AX263" s="3" t="str">
        <f t="shared" si="106"/>
        <v/>
      </c>
      <c r="AY263" s="3" t="str">
        <f t="shared" si="106"/>
        <v/>
      </c>
      <c r="AZ263" s="3" t="str">
        <f t="shared" si="106"/>
        <v/>
      </c>
      <c r="BA263" s="3" t="str">
        <f t="shared" si="106"/>
        <v/>
      </c>
      <c r="BB263" s="3" t="str">
        <f t="shared" si="106"/>
        <v/>
      </c>
      <c r="BC263" s="3" t="str">
        <f t="shared" si="106"/>
        <v/>
      </c>
      <c r="BD263" s="3" t="str">
        <f t="shared" si="106"/>
        <v/>
      </c>
      <c r="BE263" s="3" t="str">
        <f t="shared" si="106"/>
        <v/>
      </c>
      <c r="BF263" s="3" t="str">
        <f t="shared" si="106"/>
        <v/>
      </c>
      <c r="BG263" s="3" t="str">
        <f t="shared" si="106"/>
        <v/>
      </c>
      <c r="BH263" s="3" t="str">
        <f t="shared" si="106"/>
        <v/>
      </c>
      <c r="BI263" s="3" t="str">
        <f t="shared" si="106"/>
        <v/>
      </c>
      <c r="BJ263" s="3" t="str">
        <f t="shared" si="106"/>
        <v/>
      </c>
      <c r="BK263" s="3" t="str">
        <f t="shared" si="106"/>
        <v/>
      </c>
      <c r="BL263" s="3" t="str">
        <f t="shared" si="106"/>
        <v/>
      </c>
      <c r="BM263" s="3" t="str">
        <f t="shared" si="106"/>
        <v/>
      </c>
      <c r="BN263" s="3" t="str">
        <f t="shared" si="106"/>
        <v/>
      </c>
      <c r="BO263" s="3" t="str">
        <f t="shared" si="106"/>
        <v/>
      </c>
      <c r="BP263" s="3" t="str">
        <f t="shared" si="106"/>
        <v/>
      </c>
      <c r="BQ263" s="3" t="str">
        <f t="shared" si="106"/>
        <v/>
      </c>
      <c r="BR263" s="3" t="str">
        <f t="shared" si="106"/>
        <v/>
      </c>
      <c r="BS263" s="3" t="str">
        <f t="shared" si="106"/>
        <v/>
      </c>
      <c r="BT263" s="3" t="str">
        <f t="shared" si="106"/>
        <v/>
      </c>
      <c r="BU263" s="3">
        <f t="shared" si="106"/>
        <v>27857</v>
      </c>
      <c r="BV263" s="3" t="str">
        <f t="shared" si="106"/>
        <v/>
      </c>
      <c r="BW263" s="3" t="str">
        <f t="shared" si="106"/>
        <v/>
      </c>
      <c r="BX263" s="3" t="str">
        <f t="shared" si="106"/>
        <v/>
      </c>
      <c r="BY263" s="3" t="str">
        <f t="shared" si="106"/>
        <v/>
      </c>
      <c r="BZ263" s="3" t="str">
        <f t="shared" si="106"/>
        <v/>
      </c>
      <c r="CA263" s="3" t="str">
        <f t="shared" si="106"/>
        <v/>
      </c>
      <c r="CB263" s="3" t="str">
        <f t="shared" si="106"/>
        <v/>
      </c>
      <c r="CC263" s="3" t="str">
        <f t="shared" si="106"/>
        <v/>
      </c>
      <c r="CD263" s="3" t="str">
        <f t="shared" si="106"/>
        <v/>
      </c>
      <c r="CE263" s="3" t="str">
        <f t="shared" si="106"/>
        <v/>
      </c>
      <c r="CF263" s="3" t="str">
        <f t="shared" si="106"/>
        <v/>
      </c>
      <c r="CG263" s="3" t="str">
        <f t="shared" si="106"/>
        <v/>
      </c>
      <c r="CH263" s="3" t="str">
        <f t="shared" si="106"/>
        <v/>
      </c>
      <c r="CI263" s="3" t="str">
        <f t="shared" si="106"/>
        <v/>
      </c>
      <c r="CJ263" s="3" t="str">
        <f t="shared" si="106"/>
        <v/>
      </c>
      <c r="CK263" s="3" t="str">
        <f t="shared" si="106"/>
        <v/>
      </c>
      <c r="CL263" s="3" t="str">
        <f t="shared" si="106"/>
        <v/>
      </c>
      <c r="CM263" s="3" t="str">
        <f t="shared" si="106"/>
        <v/>
      </c>
      <c r="CN263" s="3" t="str">
        <f t="shared" si="106"/>
        <v/>
      </c>
      <c r="CO263" s="3" t="str">
        <f t="shared" si="106"/>
        <v/>
      </c>
      <c r="CP263" s="3" t="str">
        <f t="shared" si="106"/>
        <v/>
      </c>
      <c r="CQ263" s="3" t="str">
        <f t="shared" si="106"/>
        <v/>
      </c>
      <c r="CR263" s="3" t="str">
        <f t="shared" si="106"/>
        <v/>
      </c>
      <c r="CS263" s="3" t="str">
        <f t="shared" si="106"/>
        <v/>
      </c>
      <c r="CT263" s="3" t="str">
        <f t="shared" si="106"/>
        <v/>
      </c>
      <c r="CU263" s="3" t="str">
        <f t="shared" si="106"/>
        <v/>
      </c>
      <c r="CV263" s="3" t="str">
        <f t="shared" si="106"/>
        <v/>
      </c>
      <c r="CW263" s="3" t="str">
        <f t="shared" si="106"/>
        <v/>
      </c>
      <c r="CX263" s="3" t="str">
        <f t="shared" si="106"/>
        <v/>
      </c>
      <c r="CY263" s="3" t="str">
        <f t="shared" si="106"/>
        <v/>
      </c>
      <c r="CZ263" s="3" t="str">
        <f t="shared" si="106"/>
        <v/>
      </c>
      <c r="DA263" s="3" t="str">
        <f t="shared" si="106"/>
        <v/>
      </c>
      <c r="DB263" s="3" t="str">
        <f t="shared" si="106"/>
        <v/>
      </c>
      <c r="DC263" s="3" t="str">
        <f t="shared" si="106"/>
        <v/>
      </c>
      <c r="DD263" s="3" t="str">
        <f t="shared" si="106"/>
        <v/>
      </c>
      <c r="DE263" s="3" t="str">
        <f t="shared" si="106"/>
        <v/>
      </c>
      <c r="DF263" s="3" t="str">
        <f t="shared" si="106"/>
        <v/>
      </c>
    </row>
    <row r="264">
      <c r="A264" s="1" t="s">
        <v>1321</v>
      </c>
      <c r="B264" s="2">
        <v>257.0</v>
      </c>
      <c r="C264" s="3">
        <f t="shared" si="2"/>
        <v>51</v>
      </c>
      <c r="D264" s="3">
        <f t="shared" si="3"/>
        <v>2</v>
      </c>
      <c r="E264" s="3">
        <f>IFERROR(__xludf.DUMMYFUNCTION("SPLIT(A264,"" "")"),53.0)</f>
        <v>53</v>
      </c>
      <c r="F264" s="3">
        <f>IFERROR(__xludf.DUMMYFUNCTION("""COMPUTED_VALUE"""),82.0)</f>
        <v>82</v>
      </c>
      <c r="G264" s="3">
        <f>IFERROR(__xludf.DUMMYFUNCTION("""COMPUTED_VALUE"""),0.0)</f>
        <v>0</v>
      </c>
      <c r="H264" s="3">
        <f>IFERROR(__xludf.DUMMYFUNCTION("""COMPUTED_VALUE"""),41.0)</f>
        <v>41</v>
      </c>
      <c r="I264" s="3">
        <f>IFERROR(__xludf.DUMMYFUNCTION("""COMPUTED_VALUE"""),73.0)</f>
        <v>73</v>
      </c>
      <c r="K264" s="13"/>
    </row>
    <row r="265">
      <c r="A265" s="1" t="s">
        <v>1322</v>
      </c>
      <c r="B265" s="2">
        <v>258.0</v>
      </c>
      <c r="C265" s="3">
        <f t="shared" si="2"/>
        <v>51</v>
      </c>
      <c r="D265" s="3">
        <f t="shared" si="3"/>
        <v>3</v>
      </c>
      <c r="E265" s="3">
        <f>IFERROR(__xludf.DUMMYFUNCTION("SPLIT(A265,"" "")"),46.0)</f>
        <v>46</v>
      </c>
      <c r="F265" s="3">
        <f>IFERROR(__xludf.DUMMYFUNCTION("""COMPUTED_VALUE"""),72.0)</f>
        <v>72</v>
      </c>
      <c r="G265" s="3">
        <f>IFERROR(__xludf.DUMMYFUNCTION("""COMPUTED_VALUE"""),2.0)</f>
        <v>2</v>
      </c>
      <c r="H265" s="3">
        <f>IFERROR(__xludf.DUMMYFUNCTION("""COMPUTED_VALUE"""),35.0)</f>
        <v>35</v>
      </c>
      <c r="I265" s="3">
        <f>IFERROR(__xludf.DUMMYFUNCTION("""COMPUTED_VALUE"""),23.0)</f>
        <v>23</v>
      </c>
    </row>
    <row r="266">
      <c r="A266" s="1" t="s">
        <v>1323</v>
      </c>
      <c r="B266" s="2">
        <v>259.0</v>
      </c>
      <c r="C266" s="3">
        <f t="shared" si="2"/>
        <v>51</v>
      </c>
      <c r="D266" s="3">
        <f t="shared" si="3"/>
        <v>4</v>
      </c>
      <c r="E266" s="3">
        <f>IFERROR(__xludf.DUMMYFUNCTION("SPLIT(A266,"" "")"),89.0)</f>
        <v>89</v>
      </c>
      <c r="F266" s="3">
        <f>IFERROR(__xludf.DUMMYFUNCTION("""COMPUTED_VALUE"""),94.0)</f>
        <v>94</v>
      </c>
      <c r="G266" s="3">
        <f>IFERROR(__xludf.DUMMYFUNCTION("""COMPUTED_VALUE"""),80.0)</f>
        <v>80</v>
      </c>
      <c r="H266" s="3">
        <f>IFERROR(__xludf.DUMMYFUNCTION("""COMPUTED_VALUE"""),76.0)</f>
        <v>76</v>
      </c>
      <c r="I266" s="3">
        <f>IFERROR(__xludf.DUMMYFUNCTION("""COMPUTED_VALUE"""),42.0)</f>
        <v>42</v>
      </c>
    </row>
    <row r="267">
      <c r="A267" s="1" t="s">
        <v>1324</v>
      </c>
      <c r="B267" s="2">
        <v>260.0</v>
      </c>
      <c r="C267" s="3">
        <f t="shared" si="2"/>
        <v>52</v>
      </c>
      <c r="D267" s="3">
        <f t="shared" si="3"/>
        <v>0</v>
      </c>
      <c r="E267" s="3">
        <f>IFERROR(__xludf.DUMMYFUNCTION("SPLIT(A267,"" "")"),27.0)</f>
        <v>27</v>
      </c>
      <c r="F267" s="3">
        <f>IFERROR(__xludf.DUMMYFUNCTION("""COMPUTED_VALUE"""),94.0)</f>
        <v>94</v>
      </c>
      <c r="G267" s="3">
        <f>IFERROR(__xludf.DUMMYFUNCTION("""COMPUTED_VALUE"""),98.0)</f>
        <v>98</v>
      </c>
      <c r="H267" s="3">
        <f>IFERROR(__xludf.DUMMYFUNCTION("""COMPUTED_VALUE"""),5.0)</f>
        <v>5</v>
      </c>
      <c r="I267" s="3">
        <f>IFERROR(__xludf.DUMMYFUNCTION("""COMPUTED_VALUE"""),95.0)</f>
        <v>95</v>
      </c>
      <c r="K267" s="12" t="b">
        <f>BINGO(E267:I271,$K$6)</f>
        <v>0</v>
      </c>
      <c r="L267" s="12" t="b">
        <f t="shared" ref="L267:DF267" si="107">OR(K267, BINGO($E267:$I271,$K$6:L$6))</f>
        <v>0</v>
      </c>
      <c r="M267" s="12" t="b">
        <f t="shared" si="107"/>
        <v>0</v>
      </c>
      <c r="N267" s="12" t="b">
        <f t="shared" si="107"/>
        <v>0</v>
      </c>
      <c r="O267" s="12" t="b">
        <f t="shared" si="107"/>
        <v>0</v>
      </c>
      <c r="P267" s="12" t="b">
        <f t="shared" si="107"/>
        <v>0</v>
      </c>
      <c r="Q267" s="12" t="b">
        <f t="shared" si="107"/>
        <v>0</v>
      </c>
      <c r="R267" s="12" t="b">
        <f t="shared" si="107"/>
        <v>0</v>
      </c>
      <c r="S267" s="12" t="b">
        <f t="shared" si="107"/>
        <v>0</v>
      </c>
      <c r="T267" s="12" t="b">
        <f t="shared" si="107"/>
        <v>0</v>
      </c>
      <c r="U267" s="12" t="b">
        <f t="shared" si="107"/>
        <v>0</v>
      </c>
      <c r="V267" s="12" t="b">
        <f t="shared" si="107"/>
        <v>0</v>
      </c>
      <c r="W267" s="12" t="b">
        <f t="shared" si="107"/>
        <v>0</v>
      </c>
      <c r="X267" s="12" t="b">
        <f t="shared" si="107"/>
        <v>0</v>
      </c>
      <c r="Y267" s="12" t="b">
        <f t="shared" si="107"/>
        <v>0</v>
      </c>
      <c r="Z267" s="12" t="b">
        <f t="shared" si="107"/>
        <v>0</v>
      </c>
      <c r="AA267" s="12" t="b">
        <f t="shared" si="107"/>
        <v>0</v>
      </c>
      <c r="AB267" s="12" t="b">
        <f t="shared" si="107"/>
        <v>0</v>
      </c>
      <c r="AC267" s="12" t="b">
        <f t="shared" si="107"/>
        <v>0</v>
      </c>
      <c r="AD267" s="12" t="b">
        <f t="shared" si="107"/>
        <v>0</v>
      </c>
      <c r="AE267" s="12" t="b">
        <f t="shared" si="107"/>
        <v>0</v>
      </c>
      <c r="AF267" s="12" t="b">
        <f t="shared" si="107"/>
        <v>0</v>
      </c>
      <c r="AG267" s="12" t="b">
        <f t="shared" si="107"/>
        <v>0</v>
      </c>
      <c r="AH267" s="12" t="b">
        <f t="shared" si="107"/>
        <v>0</v>
      </c>
      <c r="AI267" s="12" t="b">
        <f t="shared" si="107"/>
        <v>0</v>
      </c>
      <c r="AJ267" s="12" t="b">
        <f t="shared" si="107"/>
        <v>0</v>
      </c>
      <c r="AK267" s="12" t="b">
        <f t="shared" si="107"/>
        <v>0</v>
      </c>
      <c r="AL267" s="12" t="b">
        <f t="shared" si="107"/>
        <v>0</v>
      </c>
      <c r="AM267" s="12" t="b">
        <f t="shared" si="107"/>
        <v>0</v>
      </c>
      <c r="AN267" s="12" t="b">
        <f t="shared" si="107"/>
        <v>0</v>
      </c>
      <c r="AO267" s="12" t="b">
        <f t="shared" si="107"/>
        <v>0</v>
      </c>
      <c r="AP267" s="12" t="b">
        <f t="shared" si="107"/>
        <v>0</v>
      </c>
      <c r="AQ267" s="12" t="b">
        <f t="shared" si="107"/>
        <v>0</v>
      </c>
      <c r="AR267" s="12" t="b">
        <f t="shared" si="107"/>
        <v>0</v>
      </c>
      <c r="AS267" s="12" t="b">
        <f t="shared" si="107"/>
        <v>0</v>
      </c>
      <c r="AT267" s="12" t="b">
        <f t="shared" si="107"/>
        <v>0</v>
      </c>
      <c r="AU267" s="12" t="b">
        <f t="shared" si="107"/>
        <v>0</v>
      </c>
      <c r="AV267" s="12" t="b">
        <f t="shared" si="107"/>
        <v>0</v>
      </c>
      <c r="AW267" s="12" t="b">
        <f t="shared" si="107"/>
        <v>0</v>
      </c>
      <c r="AX267" s="12" t="b">
        <f t="shared" si="107"/>
        <v>0</v>
      </c>
      <c r="AY267" s="12" t="b">
        <f t="shared" si="107"/>
        <v>0</v>
      </c>
      <c r="AZ267" s="12" t="b">
        <f t="shared" si="107"/>
        <v>0</v>
      </c>
      <c r="BA267" s="12" t="b">
        <f t="shared" si="107"/>
        <v>0</v>
      </c>
      <c r="BB267" s="12" t="b">
        <f t="shared" si="107"/>
        <v>0</v>
      </c>
      <c r="BC267" s="12" t="b">
        <f t="shared" si="107"/>
        <v>0</v>
      </c>
      <c r="BD267" s="12" t="b">
        <f t="shared" si="107"/>
        <v>0</v>
      </c>
      <c r="BE267" s="12" t="b">
        <f t="shared" si="107"/>
        <v>0</v>
      </c>
      <c r="BF267" s="12" t="b">
        <f t="shared" si="107"/>
        <v>0</v>
      </c>
      <c r="BG267" s="12" t="b">
        <f t="shared" si="107"/>
        <v>0</v>
      </c>
      <c r="BH267" s="12" t="b">
        <f t="shared" si="107"/>
        <v>0</v>
      </c>
      <c r="BI267" s="12" t="b">
        <f t="shared" si="107"/>
        <v>0</v>
      </c>
      <c r="BJ267" s="12" t="b">
        <f t="shared" si="107"/>
        <v>0</v>
      </c>
      <c r="BK267" s="12" t="b">
        <f t="shared" si="107"/>
        <v>0</v>
      </c>
      <c r="BL267" s="12" t="b">
        <f t="shared" si="107"/>
        <v>0</v>
      </c>
      <c r="BM267" s="12" t="b">
        <f t="shared" si="107"/>
        <v>0</v>
      </c>
      <c r="BN267" s="12" t="b">
        <f t="shared" si="107"/>
        <v>0</v>
      </c>
      <c r="BO267" s="12" t="b">
        <f t="shared" si="107"/>
        <v>0</v>
      </c>
      <c r="BP267" s="12" t="b">
        <f t="shared" si="107"/>
        <v>0</v>
      </c>
      <c r="BQ267" s="12" t="b">
        <f t="shared" si="107"/>
        <v>0</v>
      </c>
      <c r="BR267" s="12" t="b">
        <f t="shared" si="107"/>
        <v>0</v>
      </c>
      <c r="BS267" s="12" t="b">
        <f t="shared" si="107"/>
        <v>0</v>
      </c>
      <c r="BT267" s="12" t="b">
        <f t="shared" si="107"/>
        <v>0</v>
      </c>
      <c r="BU267" s="12" t="b">
        <f t="shared" si="107"/>
        <v>0</v>
      </c>
      <c r="BV267" s="12" t="b">
        <f t="shared" si="107"/>
        <v>0</v>
      </c>
      <c r="BW267" s="12" t="b">
        <f t="shared" si="107"/>
        <v>1</v>
      </c>
      <c r="BX267" s="12" t="b">
        <f t="shared" si="107"/>
        <v>1</v>
      </c>
      <c r="BY267" s="12" t="b">
        <f t="shared" si="107"/>
        <v>1</v>
      </c>
      <c r="BZ267" s="12" t="b">
        <f t="shared" si="107"/>
        <v>1</v>
      </c>
      <c r="CA267" s="12" t="b">
        <f t="shared" si="107"/>
        <v>1</v>
      </c>
      <c r="CB267" s="12" t="b">
        <f t="shared" si="107"/>
        <v>1</v>
      </c>
      <c r="CC267" s="12" t="b">
        <f t="shared" si="107"/>
        <v>1</v>
      </c>
      <c r="CD267" s="12" t="b">
        <f t="shared" si="107"/>
        <v>1</v>
      </c>
      <c r="CE267" s="12" t="b">
        <f t="shared" si="107"/>
        <v>1</v>
      </c>
      <c r="CF267" s="12" t="b">
        <f t="shared" si="107"/>
        <v>1</v>
      </c>
      <c r="CG267" s="12" t="b">
        <f t="shared" si="107"/>
        <v>1</v>
      </c>
      <c r="CH267" s="12" t="b">
        <f t="shared" si="107"/>
        <v>1</v>
      </c>
      <c r="CI267" s="12" t="b">
        <f t="shared" si="107"/>
        <v>1</v>
      </c>
      <c r="CJ267" s="12" t="b">
        <f t="shared" si="107"/>
        <v>1</v>
      </c>
      <c r="CK267" s="12" t="b">
        <f t="shared" si="107"/>
        <v>1</v>
      </c>
      <c r="CL267" s="12" t="b">
        <f t="shared" si="107"/>
        <v>1</v>
      </c>
      <c r="CM267" s="12" t="b">
        <f t="shared" si="107"/>
        <v>1</v>
      </c>
      <c r="CN267" s="12" t="b">
        <f t="shared" si="107"/>
        <v>1</v>
      </c>
      <c r="CO267" s="12" t="b">
        <f t="shared" si="107"/>
        <v>1</v>
      </c>
      <c r="CP267" s="12" t="b">
        <f t="shared" si="107"/>
        <v>1</v>
      </c>
      <c r="CQ267" s="12" t="b">
        <f t="shared" si="107"/>
        <v>1</v>
      </c>
      <c r="CR267" s="12" t="b">
        <f t="shared" si="107"/>
        <v>1</v>
      </c>
      <c r="CS267" s="12" t="b">
        <f t="shared" si="107"/>
        <v>1</v>
      </c>
      <c r="CT267" s="12" t="b">
        <f t="shared" si="107"/>
        <v>1</v>
      </c>
      <c r="CU267" s="12" t="b">
        <f t="shared" si="107"/>
        <v>1</v>
      </c>
      <c r="CV267" s="12" t="b">
        <f t="shared" si="107"/>
        <v>1</v>
      </c>
      <c r="CW267" s="12" t="b">
        <f t="shared" si="107"/>
        <v>1</v>
      </c>
      <c r="CX267" s="12" t="b">
        <f t="shared" si="107"/>
        <v>1</v>
      </c>
      <c r="CY267" s="12" t="b">
        <f t="shared" si="107"/>
        <v>1</v>
      </c>
      <c r="CZ267" s="12" t="b">
        <f t="shared" si="107"/>
        <v>1</v>
      </c>
      <c r="DA267" s="12" t="b">
        <f t="shared" si="107"/>
        <v>1</v>
      </c>
      <c r="DB267" s="12" t="b">
        <f t="shared" si="107"/>
        <v>1</v>
      </c>
      <c r="DC267" s="12" t="b">
        <f t="shared" si="107"/>
        <v>1</v>
      </c>
      <c r="DD267" s="12" t="b">
        <f t="shared" si="107"/>
        <v>1</v>
      </c>
      <c r="DE267" s="12" t="b">
        <f t="shared" si="107"/>
        <v>1</v>
      </c>
      <c r="DF267" s="12" t="b">
        <f t="shared" si="107"/>
        <v>1</v>
      </c>
    </row>
    <row r="268">
      <c r="A268" s="1" t="s">
        <v>1325</v>
      </c>
      <c r="B268" s="2">
        <v>261.0</v>
      </c>
      <c r="C268" s="3">
        <f t="shared" si="2"/>
        <v>52</v>
      </c>
      <c r="D268" s="3">
        <f t="shared" si="3"/>
        <v>1</v>
      </c>
      <c r="E268" s="3">
        <f>IFERROR(__xludf.DUMMYFUNCTION("SPLIT(A268,"" "")"),64.0)</f>
        <v>64</v>
      </c>
      <c r="F268" s="3">
        <f>IFERROR(__xludf.DUMMYFUNCTION("""COMPUTED_VALUE"""),19.0)</f>
        <v>19</v>
      </c>
      <c r="G268" s="3">
        <f>IFERROR(__xludf.DUMMYFUNCTION("""COMPUTED_VALUE"""),77.0)</f>
        <v>77</v>
      </c>
      <c r="H268" s="3">
        <f>IFERROR(__xludf.DUMMYFUNCTION("""COMPUTED_VALUE"""),15.0)</f>
        <v>15</v>
      </c>
      <c r="I268" s="3">
        <f>IFERROR(__xludf.DUMMYFUNCTION("""COMPUTED_VALUE"""),92.0)</f>
        <v>92</v>
      </c>
      <c r="K268" s="3" t="str">
        <f>IF(K267,SUMOFUNMARKED(E267:I271,$K$6)*LASTCALLED($K$6),)</f>
        <v/>
      </c>
      <c r="L268" s="3" t="str">
        <f t="shared" ref="L268:DF268" si="108">IF(AND(L267,NOT(K267)),SUMOFUNMARKED($E267:$I271,$K$6:L$6)*LASTCALLED($K$6:L$6),)</f>
        <v/>
      </c>
      <c r="M268" s="3" t="str">
        <f t="shared" si="108"/>
        <v/>
      </c>
      <c r="N268" s="3" t="str">
        <f t="shared" si="108"/>
        <v/>
      </c>
      <c r="O268" s="3" t="str">
        <f t="shared" si="108"/>
        <v/>
      </c>
      <c r="P268" s="3" t="str">
        <f t="shared" si="108"/>
        <v/>
      </c>
      <c r="Q268" s="3" t="str">
        <f t="shared" si="108"/>
        <v/>
      </c>
      <c r="R268" s="3" t="str">
        <f t="shared" si="108"/>
        <v/>
      </c>
      <c r="S268" s="3" t="str">
        <f t="shared" si="108"/>
        <v/>
      </c>
      <c r="T268" s="3" t="str">
        <f t="shared" si="108"/>
        <v/>
      </c>
      <c r="U268" s="3" t="str">
        <f t="shared" si="108"/>
        <v/>
      </c>
      <c r="V268" s="3" t="str">
        <f t="shared" si="108"/>
        <v/>
      </c>
      <c r="W268" s="3" t="str">
        <f t="shared" si="108"/>
        <v/>
      </c>
      <c r="X268" s="3" t="str">
        <f t="shared" si="108"/>
        <v/>
      </c>
      <c r="Y268" s="3" t="str">
        <f t="shared" si="108"/>
        <v/>
      </c>
      <c r="Z268" s="3" t="str">
        <f t="shared" si="108"/>
        <v/>
      </c>
      <c r="AA268" s="3" t="str">
        <f t="shared" si="108"/>
        <v/>
      </c>
      <c r="AB268" s="3" t="str">
        <f t="shared" si="108"/>
        <v/>
      </c>
      <c r="AC268" s="3" t="str">
        <f t="shared" si="108"/>
        <v/>
      </c>
      <c r="AD268" s="3" t="str">
        <f t="shared" si="108"/>
        <v/>
      </c>
      <c r="AE268" s="3" t="str">
        <f t="shared" si="108"/>
        <v/>
      </c>
      <c r="AF268" s="3" t="str">
        <f t="shared" si="108"/>
        <v/>
      </c>
      <c r="AG268" s="3" t="str">
        <f t="shared" si="108"/>
        <v/>
      </c>
      <c r="AH268" s="3" t="str">
        <f t="shared" si="108"/>
        <v/>
      </c>
      <c r="AI268" s="3" t="str">
        <f t="shared" si="108"/>
        <v/>
      </c>
      <c r="AJ268" s="3" t="str">
        <f t="shared" si="108"/>
        <v/>
      </c>
      <c r="AK268" s="3" t="str">
        <f t="shared" si="108"/>
        <v/>
      </c>
      <c r="AL268" s="3" t="str">
        <f t="shared" si="108"/>
        <v/>
      </c>
      <c r="AM268" s="3" t="str">
        <f t="shared" si="108"/>
        <v/>
      </c>
      <c r="AN268" s="3" t="str">
        <f t="shared" si="108"/>
        <v/>
      </c>
      <c r="AO268" s="3" t="str">
        <f t="shared" si="108"/>
        <v/>
      </c>
      <c r="AP268" s="3" t="str">
        <f t="shared" si="108"/>
        <v/>
      </c>
      <c r="AQ268" s="3" t="str">
        <f t="shared" si="108"/>
        <v/>
      </c>
      <c r="AR268" s="3" t="str">
        <f t="shared" si="108"/>
        <v/>
      </c>
      <c r="AS268" s="3" t="str">
        <f t="shared" si="108"/>
        <v/>
      </c>
      <c r="AT268" s="3" t="str">
        <f t="shared" si="108"/>
        <v/>
      </c>
      <c r="AU268" s="3" t="str">
        <f t="shared" si="108"/>
        <v/>
      </c>
      <c r="AV268" s="3" t="str">
        <f t="shared" si="108"/>
        <v/>
      </c>
      <c r="AW268" s="3" t="str">
        <f t="shared" si="108"/>
        <v/>
      </c>
      <c r="AX268" s="3" t="str">
        <f t="shared" si="108"/>
        <v/>
      </c>
      <c r="AY268" s="3" t="str">
        <f t="shared" si="108"/>
        <v/>
      </c>
      <c r="AZ268" s="3" t="str">
        <f t="shared" si="108"/>
        <v/>
      </c>
      <c r="BA268" s="3" t="str">
        <f t="shared" si="108"/>
        <v/>
      </c>
      <c r="BB268" s="3" t="str">
        <f t="shared" si="108"/>
        <v/>
      </c>
      <c r="BC268" s="3" t="str">
        <f t="shared" si="108"/>
        <v/>
      </c>
      <c r="BD268" s="3" t="str">
        <f t="shared" si="108"/>
        <v/>
      </c>
      <c r="BE268" s="3" t="str">
        <f t="shared" si="108"/>
        <v/>
      </c>
      <c r="BF268" s="3" t="str">
        <f t="shared" si="108"/>
        <v/>
      </c>
      <c r="BG268" s="3" t="str">
        <f t="shared" si="108"/>
        <v/>
      </c>
      <c r="BH268" s="3" t="str">
        <f t="shared" si="108"/>
        <v/>
      </c>
      <c r="BI268" s="3" t="str">
        <f t="shared" si="108"/>
        <v/>
      </c>
      <c r="BJ268" s="3" t="str">
        <f t="shared" si="108"/>
        <v/>
      </c>
      <c r="BK268" s="3" t="str">
        <f t="shared" si="108"/>
        <v/>
      </c>
      <c r="BL268" s="3" t="str">
        <f t="shared" si="108"/>
        <v/>
      </c>
      <c r="BM268" s="3" t="str">
        <f t="shared" si="108"/>
        <v/>
      </c>
      <c r="BN268" s="3" t="str">
        <f t="shared" si="108"/>
        <v/>
      </c>
      <c r="BO268" s="3" t="str">
        <f t="shared" si="108"/>
        <v/>
      </c>
      <c r="BP268" s="3" t="str">
        <f t="shared" si="108"/>
        <v/>
      </c>
      <c r="BQ268" s="3" t="str">
        <f t="shared" si="108"/>
        <v/>
      </c>
      <c r="BR268" s="3" t="str">
        <f t="shared" si="108"/>
        <v/>
      </c>
      <c r="BS268" s="3" t="str">
        <f t="shared" si="108"/>
        <v/>
      </c>
      <c r="BT268" s="3" t="str">
        <f t="shared" si="108"/>
        <v/>
      </c>
      <c r="BU268" s="3" t="str">
        <f t="shared" si="108"/>
        <v/>
      </c>
      <c r="BV268" s="3" t="str">
        <f t="shared" si="108"/>
        <v/>
      </c>
      <c r="BW268" s="3">
        <f t="shared" si="108"/>
        <v>7101</v>
      </c>
      <c r="BX268" s="3" t="str">
        <f t="shared" si="108"/>
        <v/>
      </c>
      <c r="BY268" s="3" t="str">
        <f t="shared" si="108"/>
        <v/>
      </c>
      <c r="BZ268" s="3" t="str">
        <f t="shared" si="108"/>
        <v/>
      </c>
      <c r="CA268" s="3" t="str">
        <f t="shared" si="108"/>
        <v/>
      </c>
      <c r="CB268" s="3" t="str">
        <f t="shared" si="108"/>
        <v/>
      </c>
      <c r="CC268" s="3" t="str">
        <f t="shared" si="108"/>
        <v/>
      </c>
      <c r="CD268" s="3" t="str">
        <f t="shared" si="108"/>
        <v/>
      </c>
      <c r="CE268" s="3" t="str">
        <f t="shared" si="108"/>
        <v/>
      </c>
      <c r="CF268" s="3" t="str">
        <f t="shared" si="108"/>
        <v/>
      </c>
      <c r="CG268" s="3" t="str">
        <f t="shared" si="108"/>
        <v/>
      </c>
      <c r="CH268" s="3" t="str">
        <f t="shared" si="108"/>
        <v/>
      </c>
      <c r="CI268" s="3" t="str">
        <f t="shared" si="108"/>
        <v/>
      </c>
      <c r="CJ268" s="3" t="str">
        <f t="shared" si="108"/>
        <v/>
      </c>
      <c r="CK268" s="3" t="str">
        <f t="shared" si="108"/>
        <v/>
      </c>
      <c r="CL268" s="3" t="str">
        <f t="shared" si="108"/>
        <v/>
      </c>
      <c r="CM268" s="3" t="str">
        <f t="shared" si="108"/>
        <v/>
      </c>
      <c r="CN268" s="3" t="str">
        <f t="shared" si="108"/>
        <v/>
      </c>
      <c r="CO268" s="3" t="str">
        <f t="shared" si="108"/>
        <v/>
      </c>
      <c r="CP268" s="3" t="str">
        <f t="shared" si="108"/>
        <v/>
      </c>
      <c r="CQ268" s="3" t="str">
        <f t="shared" si="108"/>
        <v/>
      </c>
      <c r="CR268" s="3" t="str">
        <f t="shared" si="108"/>
        <v/>
      </c>
      <c r="CS268" s="3" t="str">
        <f t="shared" si="108"/>
        <v/>
      </c>
      <c r="CT268" s="3" t="str">
        <f t="shared" si="108"/>
        <v/>
      </c>
      <c r="CU268" s="3" t="str">
        <f t="shared" si="108"/>
        <v/>
      </c>
      <c r="CV268" s="3" t="str">
        <f t="shared" si="108"/>
        <v/>
      </c>
      <c r="CW268" s="3" t="str">
        <f t="shared" si="108"/>
        <v/>
      </c>
      <c r="CX268" s="3" t="str">
        <f t="shared" si="108"/>
        <v/>
      </c>
      <c r="CY268" s="3" t="str">
        <f t="shared" si="108"/>
        <v/>
      </c>
      <c r="CZ268" s="3" t="str">
        <f t="shared" si="108"/>
        <v/>
      </c>
      <c r="DA268" s="3" t="str">
        <f t="shared" si="108"/>
        <v/>
      </c>
      <c r="DB268" s="3" t="str">
        <f t="shared" si="108"/>
        <v/>
      </c>
      <c r="DC268" s="3" t="str">
        <f t="shared" si="108"/>
        <v/>
      </c>
      <c r="DD268" s="3" t="str">
        <f t="shared" si="108"/>
        <v/>
      </c>
      <c r="DE268" s="3" t="str">
        <f t="shared" si="108"/>
        <v/>
      </c>
      <c r="DF268" s="3" t="str">
        <f t="shared" si="108"/>
        <v/>
      </c>
    </row>
    <row r="269">
      <c r="A269" s="1" t="s">
        <v>1326</v>
      </c>
      <c r="B269" s="2">
        <v>262.0</v>
      </c>
      <c r="C269" s="3">
        <f t="shared" si="2"/>
        <v>52</v>
      </c>
      <c r="D269" s="3">
        <f t="shared" si="3"/>
        <v>2</v>
      </c>
      <c r="E269" s="3">
        <f>IFERROR(__xludf.DUMMYFUNCTION("SPLIT(A269,"" "")"),11.0)</f>
        <v>11</v>
      </c>
      <c r="F269" s="3">
        <f>IFERROR(__xludf.DUMMYFUNCTION("""COMPUTED_VALUE"""),52.0)</f>
        <v>52</v>
      </c>
      <c r="G269" s="3">
        <f>IFERROR(__xludf.DUMMYFUNCTION("""COMPUTED_VALUE"""),41.0)</f>
        <v>41</v>
      </c>
      <c r="H269" s="3">
        <f>IFERROR(__xludf.DUMMYFUNCTION("""COMPUTED_VALUE"""),50.0)</f>
        <v>50</v>
      </c>
      <c r="I269" s="3">
        <f>IFERROR(__xludf.DUMMYFUNCTION("""COMPUTED_VALUE"""),51.0)</f>
        <v>51</v>
      </c>
      <c r="K269" s="13"/>
    </row>
    <row r="270">
      <c r="A270" s="1" t="s">
        <v>1327</v>
      </c>
      <c r="B270" s="2">
        <v>263.0</v>
      </c>
      <c r="C270" s="3">
        <f t="shared" si="2"/>
        <v>52</v>
      </c>
      <c r="D270" s="3">
        <f t="shared" si="3"/>
        <v>3</v>
      </c>
      <c r="E270" s="3">
        <f>IFERROR(__xludf.DUMMYFUNCTION("SPLIT(A270,"" "")"),4.0)</f>
        <v>4</v>
      </c>
      <c r="F270" s="3">
        <f>IFERROR(__xludf.DUMMYFUNCTION("""COMPUTED_VALUE"""),57.0)</f>
        <v>57</v>
      </c>
      <c r="G270" s="3">
        <f>IFERROR(__xludf.DUMMYFUNCTION("""COMPUTED_VALUE"""),99.0)</f>
        <v>99</v>
      </c>
      <c r="H270" s="3">
        <f>IFERROR(__xludf.DUMMYFUNCTION("""COMPUTED_VALUE"""),21.0)</f>
        <v>21</v>
      </c>
      <c r="I270" s="3">
        <f>IFERROR(__xludf.DUMMYFUNCTION("""COMPUTED_VALUE"""),29.0)</f>
        <v>29</v>
      </c>
    </row>
    <row r="271">
      <c r="A271" s="1" t="s">
        <v>1328</v>
      </c>
      <c r="B271" s="2">
        <v>264.0</v>
      </c>
      <c r="C271" s="3">
        <f t="shared" si="2"/>
        <v>52</v>
      </c>
      <c r="D271" s="3">
        <f t="shared" si="3"/>
        <v>4</v>
      </c>
      <c r="E271" s="3">
        <f>IFERROR(__xludf.DUMMYFUNCTION("SPLIT(A271,"" "")"),20.0)</f>
        <v>20</v>
      </c>
      <c r="F271" s="3">
        <f>IFERROR(__xludf.DUMMYFUNCTION("""COMPUTED_VALUE"""),35.0)</f>
        <v>35</v>
      </c>
      <c r="G271" s="3">
        <f>IFERROR(__xludf.DUMMYFUNCTION("""COMPUTED_VALUE"""),78.0)</f>
        <v>78</v>
      </c>
      <c r="H271" s="3">
        <f>IFERROR(__xludf.DUMMYFUNCTION("""COMPUTED_VALUE"""),34.0)</f>
        <v>34</v>
      </c>
      <c r="I271" s="3">
        <f>IFERROR(__xludf.DUMMYFUNCTION("""COMPUTED_VALUE"""),87.0)</f>
        <v>87</v>
      </c>
    </row>
    <row r="272">
      <c r="A272" s="1" t="s">
        <v>1329</v>
      </c>
      <c r="B272" s="2">
        <v>265.0</v>
      </c>
      <c r="C272" s="3">
        <f t="shared" si="2"/>
        <v>53</v>
      </c>
      <c r="D272" s="3">
        <f t="shared" si="3"/>
        <v>0</v>
      </c>
      <c r="E272" s="3">
        <f>IFERROR(__xludf.DUMMYFUNCTION("SPLIT(A272,"" "")"),52.0)</f>
        <v>52</v>
      </c>
      <c r="F272" s="3">
        <f>IFERROR(__xludf.DUMMYFUNCTION("""COMPUTED_VALUE"""),83.0)</f>
        <v>83</v>
      </c>
      <c r="G272" s="3">
        <f>IFERROR(__xludf.DUMMYFUNCTION("""COMPUTED_VALUE"""),84.0)</f>
        <v>84</v>
      </c>
      <c r="H272" s="3">
        <f>IFERROR(__xludf.DUMMYFUNCTION("""COMPUTED_VALUE"""),21.0)</f>
        <v>21</v>
      </c>
      <c r="I272" s="3">
        <f>IFERROR(__xludf.DUMMYFUNCTION("""COMPUTED_VALUE"""),59.0)</f>
        <v>59</v>
      </c>
      <c r="K272" s="12" t="b">
        <f>BINGO(E272:I276,$K$6)</f>
        <v>0</v>
      </c>
      <c r="L272" s="12" t="b">
        <f t="shared" ref="L272:DF272" si="109">OR(K272, BINGO($E272:$I276,$K$6:L$6))</f>
        <v>0</v>
      </c>
      <c r="M272" s="12" t="b">
        <f t="shared" si="109"/>
        <v>0</v>
      </c>
      <c r="N272" s="12" t="b">
        <f t="shared" si="109"/>
        <v>0</v>
      </c>
      <c r="O272" s="12" t="b">
        <f t="shared" si="109"/>
        <v>0</v>
      </c>
      <c r="P272" s="12" t="b">
        <f t="shared" si="109"/>
        <v>0</v>
      </c>
      <c r="Q272" s="12" t="b">
        <f t="shared" si="109"/>
        <v>0</v>
      </c>
      <c r="R272" s="12" t="b">
        <f t="shared" si="109"/>
        <v>0</v>
      </c>
      <c r="S272" s="12" t="b">
        <f t="shared" si="109"/>
        <v>0</v>
      </c>
      <c r="T272" s="12" t="b">
        <f t="shared" si="109"/>
        <v>0</v>
      </c>
      <c r="U272" s="12" t="b">
        <f t="shared" si="109"/>
        <v>0</v>
      </c>
      <c r="V272" s="12" t="b">
        <f t="shared" si="109"/>
        <v>0</v>
      </c>
      <c r="W272" s="12" t="b">
        <f t="shared" si="109"/>
        <v>0</v>
      </c>
      <c r="X272" s="12" t="b">
        <f t="shared" si="109"/>
        <v>0</v>
      </c>
      <c r="Y272" s="12" t="b">
        <f t="shared" si="109"/>
        <v>0</v>
      </c>
      <c r="Z272" s="12" t="b">
        <f t="shared" si="109"/>
        <v>0</v>
      </c>
      <c r="AA272" s="12" t="b">
        <f t="shared" si="109"/>
        <v>0</v>
      </c>
      <c r="AB272" s="12" t="b">
        <f t="shared" si="109"/>
        <v>0</v>
      </c>
      <c r="AC272" s="12" t="b">
        <f t="shared" si="109"/>
        <v>0</v>
      </c>
      <c r="AD272" s="12" t="b">
        <f t="shared" si="109"/>
        <v>0</v>
      </c>
      <c r="AE272" s="12" t="b">
        <f t="shared" si="109"/>
        <v>0</v>
      </c>
      <c r="AF272" s="12" t="b">
        <f t="shared" si="109"/>
        <v>0</v>
      </c>
      <c r="AG272" s="12" t="b">
        <f t="shared" si="109"/>
        <v>0</v>
      </c>
      <c r="AH272" s="12" t="b">
        <f t="shared" si="109"/>
        <v>0</v>
      </c>
      <c r="AI272" s="12" t="b">
        <f t="shared" si="109"/>
        <v>0</v>
      </c>
      <c r="AJ272" s="12" t="b">
        <f t="shared" si="109"/>
        <v>0</v>
      </c>
      <c r="AK272" s="12" t="b">
        <f t="shared" si="109"/>
        <v>0</v>
      </c>
      <c r="AL272" s="12" t="b">
        <f t="shared" si="109"/>
        <v>0</v>
      </c>
      <c r="AM272" s="12" t="b">
        <f t="shared" si="109"/>
        <v>0</v>
      </c>
      <c r="AN272" s="12" t="b">
        <f t="shared" si="109"/>
        <v>0</v>
      </c>
      <c r="AO272" s="12" t="b">
        <f t="shared" si="109"/>
        <v>0</v>
      </c>
      <c r="AP272" s="12" t="b">
        <f t="shared" si="109"/>
        <v>0</v>
      </c>
      <c r="AQ272" s="12" t="b">
        <f t="shared" si="109"/>
        <v>0</v>
      </c>
      <c r="AR272" s="12" t="b">
        <f t="shared" si="109"/>
        <v>0</v>
      </c>
      <c r="AS272" s="12" t="b">
        <f t="shared" si="109"/>
        <v>0</v>
      </c>
      <c r="AT272" s="12" t="b">
        <f t="shared" si="109"/>
        <v>0</v>
      </c>
      <c r="AU272" s="12" t="b">
        <f t="shared" si="109"/>
        <v>0</v>
      </c>
      <c r="AV272" s="12" t="b">
        <f t="shared" si="109"/>
        <v>0</v>
      </c>
      <c r="AW272" s="12" t="b">
        <f t="shared" si="109"/>
        <v>0</v>
      </c>
      <c r="AX272" s="12" t="b">
        <f t="shared" si="109"/>
        <v>0</v>
      </c>
      <c r="AY272" s="12" t="b">
        <f t="shared" si="109"/>
        <v>0</v>
      </c>
      <c r="AZ272" s="12" t="b">
        <f t="shared" si="109"/>
        <v>0</v>
      </c>
      <c r="BA272" s="12" t="b">
        <f t="shared" si="109"/>
        <v>0</v>
      </c>
      <c r="BB272" s="12" t="b">
        <f t="shared" si="109"/>
        <v>0</v>
      </c>
      <c r="BC272" s="12" t="b">
        <f t="shared" si="109"/>
        <v>0</v>
      </c>
      <c r="BD272" s="12" t="b">
        <f t="shared" si="109"/>
        <v>0</v>
      </c>
      <c r="BE272" s="12" t="b">
        <f t="shared" si="109"/>
        <v>0</v>
      </c>
      <c r="BF272" s="12" t="b">
        <f t="shared" si="109"/>
        <v>0</v>
      </c>
      <c r="BG272" s="12" t="b">
        <f t="shared" si="109"/>
        <v>0</v>
      </c>
      <c r="BH272" s="12" t="b">
        <f t="shared" si="109"/>
        <v>0</v>
      </c>
      <c r="BI272" s="12" t="b">
        <f t="shared" si="109"/>
        <v>0</v>
      </c>
      <c r="BJ272" s="12" t="b">
        <f t="shared" si="109"/>
        <v>0</v>
      </c>
      <c r="BK272" s="12" t="b">
        <f t="shared" si="109"/>
        <v>0</v>
      </c>
      <c r="BL272" s="12" t="b">
        <f t="shared" si="109"/>
        <v>0</v>
      </c>
      <c r="BM272" s="12" t="b">
        <f t="shared" si="109"/>
        <v>0</v>
      </c>
      <c r="BN272" s="12" t="b">
        <f t="shared" si="109"/>
        <v>0</v>
      </c>
      <c r="BO272" s="12" t="b">
        <f t="shared" si="109"/>
        <v>0</v>
      </c>
      <c r="BP272" s="12" t="b">
        <f t="shared" si="109"/>
        <v>0</v>
      </c>
      <c r="BQ272" s="12" t="b">
        <f t="shared" si="109"/>
        <v>0</v>
      </c>
      <c r="BR272" s="12" t="b">
        <f t="shared" si="109"/>
        <v>0</v>
      </c>
      <c r="BS272" s="12" t="b">
        <f t="shared" si="109"/>
        <v>0</v>
      </c>
      <c r="BT272" s="12" t="b">
        <f t="shared" si="109"/>
        <v>0</v>
      </c>
      <c r="BU272" s="12" t="b">
        <f t="shared" si="109"/>
        <v>0</v>
      </c>
      <c r="BV272" s="12" t="b">
        <f t="shared" si="109"/>
        <v>0</v>
      </c>
      <c r="BW272" s="12" t="b">
        <f t="shared" si="109"/>
        <v>0</v>
      </c>
      <c r="BX272" s="12" t="b">
        <f t="shared" si="109"/>
        <v>0</v>
      </c>
      <c r="BY272" s="12" t="b">
        <f t="shared" si="109"/>
        <v>0</v>
      </c>
      <c r="BZ272" s="12" t="b">
        <f t="shared" si="109"/>
        <v>0</v>
      </c>
      <c r="CA272" s="12" t="b">
        <f t="shared" si="109"/>
        <v>0</v>
      </c>
      <c r="CB272" s="12" t="b">
        <f t="shared" si="109"/>
        <v>0</v>
      </c>
      <c r="CC272" s="12" t="b">
        <f t="shared" si="109"/>
        <v>0</v>
      </c>
      <c r="CD272" s="12" t="b">
        <f t="shared" si="109"/>
        <v>0</v>
      </c>
      <c r="CE272" s="12" t="b">
        <f t="shared" si="109"/>
        <v>0</v>
      </c>
      <c r="CF272" s="12" t="b">
        <f t="shared" si="109"/>
        <v>0</v>
      </c>
      <c r="CG272" s="12" t="b">
        <f t="shared" si="109"/>
        <v>0</v>
      </c>
      <c r="CH272" s="12" t="b">
        <f t="shared" si="109"/>
        <v>0</v>
      </c>
      <c r="CI272" s="12" t="b">
        <f t="shared" si="109"/>
        <v>0</v>
      </c>
      <c r="CJ272" s="12" t="b">
        <f t="shared" si="109"/>
        <v>0</v>
      </c>
      <c r="CK272" s="12" t="b">
        <f t="shared" si="109"/>
        <v>0</v>
      </c>
      <c r="CL272" s="12" t="b">
        <f t="shared" si="109"/>
        <v>0</v>
      </c>
      <c r="CM272" s="12" t="b">
        <f t="shared" si="109"/>
        <v>0</v>
      </c>
      <c r="CN272" s="12" t="b">
        <f t="shared" si="109"/>
        <v>0</v>
      </c>
      <c r="CO272" s="12" t="b">
        <f t="shared" si="109"/>
        <v>0</v>
      </c>
      <c r="CP272" s="12" t="b">
        <f t="shared" si="109"/>
        <v>1</v>
      </c>
      <c r="CQ272" s="12" t="b">
        <f t="shared" si="109"/>
        <v>1</v>
      </c>
      <c r="CR272" s="12" t="b">
        <f t="shared" si="109"/>
        <v>1</v>
      </c>
      <c r="CS272" s="12" t="b">
        <f t="shared" si="109"/>
        <v>1</v>
      </c>
      <c r="CT272" s="12" t="b">
        <f t="shared" si="109"/>
        <v>1</v>
      </c>
      <c r="CU272" s="12" t="b">
        <f t="shared" si="109"/>
        <v>1</v>
      </c>
      <c r="CV272" s="12" t="b">
        <f t="shared" si="109"/>
        <v>1</v>
      </c>
      <c r="CW272" s="12" t="b">
        <f t="shared" si="109"/>
        <v>1</v>
      </c>
      <c r="CX272" s="12" t="b">
        <f t="shared" si="109"/>
        <v>1</v>
      </c>
      <c r="CY272" s="12" t="b">
        <f t="shared" si="109"/>
        <v>1</v>
      </c>
      <c r="CZ272" s="12" t="b">
        <f t="shared" si="109"/>
        <v>1</v>
      </c>
      <c r="DA272" s="12" t="b">
        <f t="shared" si="109"/>
        <v>1</v>
      </c>
      <c r="DB272" s="12" t="b">
        <f t="shared" si="109"/>
        <v>1</v>
      </c>
      <c r="DC272" s="12" t="b">
        <f t="shared" si="109"/>
        <v>1</v>
      </c>
      <c r="DD272" s="12" t="b">
        <f t="shared" si="109"/>
        <v>1</v>
      </c>
      <c r="DE272" s="12" t="b">
        <f t="shared" si="109"/>
        <v>1</v>
      </c>
      <c r="DF272" s="12" t="b">
        <f t="shared" si="109"/>
        <v>1</v>
      </c>
    </row>
    <row r="273">
      <c r="A273" s="1" t="s">
        <v>1330</v>
      </c>
      <c r="B273" s="2">
        <v>266.0</v>
      </c>
      <c r="C273" s="3">
        <f t="shared" si="2"/>
        <v>53</v>
      </c>
      <c r="D273" s="3">
        <f t="shared" si="3"/>
        <v>1</v>
      </c>
      <c r="E273" s="3">
        <f>IFERROR(__xludf.DUMMYFUNCTION("SPLIT(A273,"" "")"),30.0)</f>
        <v>30</v>
      </c>
      <c r="F273" s="3">
        <f>IFERROR(__xludf.DUMMYFUNCTION("""COMPUTED_VALUE"""),64.0)</f>
        <v>64</v>
      </c>
      <c r="G273" s="3">
        <f>IFERROR(__xludf.DUMMYFUNCTION("""COMPUTED_VALUE"""),85.0)</f>
        <v>85</v>
      </c>
      <c r="H273" s="3">
        <f>IFERROR(__xludf.DUMMYFUNCTION("""COMPUTED_VALUE"""),90.0)</f>
        <v>90</v>
      </c>
      <c r="I273" s="3">
        <f>IFERROR(__xludf.DUMMYFUNCTION("""COMPUTED_VALUE"""),91.0)</f>
        <v>91</v>
      </c>
      <c r="K273" s="3" t="str">
        <f>IF(K272,SUMOFUNMARKED(E272:I276,$K$6)*LASTCALLED($K$6),)</f>
        <v/>
      </c>
      <c r="L273" s="3" t="str">
        <f t="shared" ref="L273:DF273" si="110">IF(AND(L272,NOT(K272)),SUMOFUNMARKED($E272:$I276,$K$6:L$6)*LASTCALLED($K$6:L$6),)</f>
        <v/>
      </c>
      <c r="M273" s="3" t="str">
        <f t="shared" si="110"/>
        <v/>
      </c>
      <c r="N273" s="3" t="str">
        <f t="shared" si="110"/>
        <v/>
      </c>
      <c r="O273" s="3" t="str">
        <f t="shared" si="110"/>
        <v/>
      </c>
      <c r="P273" s="3" t="str">
        <f t="shared" si="110"/>
        <v/>
      </c>
      <c r="Q273" s="3" t="str">
        <f t="shared" si="110"/>
        <v/>
      </c>
      <c r="R273" s="3" t="str">
        <f t="shared" si="110"/>
        <v/>
      </c>
      <c r="S273" s="3" t="str">
        <f t="shared" si="110"/>
        <v/>
      </c>
      <c r="T273" s="3" t="str">
        <f t="shared" si="110"/>
        <v/>
      </c>
      <c r="U273" s="3" t="str">
        <f t="shared" si="110"/>
        <v/>
      </c>
      <c r="V273" s="3" t="str">
        <f t="shared" si="110"/>
        <v/>
      </c>
      <c r="W273" s="3" t="str">
        <f t="shared" si="110"/>
        <v/>
      </c>
      <c r="X273" s="3" t="str">
        <f t="shared" si="110"/>
        <v/>
      </c>
      <c r="Y273" s="3" t="str">
        <f t="shared" si="110"/>
        <v/>
      </c>
      <c r="Z273" s="3" t="str">
        <f t="shared" si="110"/>
        <v/>
      </c>
      <c r="AA273" s="3" t="str">
        <f t="shared" si="110"/>
        <v/>
      </c>
      <c r="AB273" s="3" t="str">
        <f t="shared" si="110"/>
        <v/>
      </c>
      <c r="AC273" s="3" t="str">
        <f t="shared" si="110"/>
        <v/>
      </c>
      <c r="AD273" s="3" t="str">
        <f t="shared" si="110"/>
        <v/>
      </c>
      <c r="AE273" s="3" t="str">
        <f t="shared" si="110"/>
        <v/>
      </c>
      <c r="AF273" s="3" t="str">
        <f t="shared" si="110"/>
        <v/>
      </c>
      <c r="AG273" s="3" t="str">
        <f t="shared" si="110"/>
        <v/>
      </c>
      <c r="AH273" s="3" t="str">
        <f t="shared" si="110"/>
        <v/>
      </c>
      <c r="AI273" s="3" t="str">
        <f t="shared" si="110"/>
        <v/>
      </c>
      <c r="AJ273" s="3" t="str">
        <f t="shared" si="110"/>
        <v/>
      </c>
      <c r="AK273" s="3" t="str">
        <f t="shared" si="110"/>
        <v/>
      </c>
      <c r="AL273" s="3" t="str">
        <f t="shared" si="110"/>
        <v/>
      </c>
      <c r="AM273" s="3" t="str">
        <f t="shared" si="110"/>
        <v/>
      </c>
      <c r="AN273" s="3" t="str">
        <f t="shared" si="110"/>
        <v/>
      </c>
      <c r="AO273" s="3" t="str">
        <f t="shared" si="110"/>
        <v/>
      </c>
      <c r="AP273" s="3" t="str">
        <f t="shared" si="110"/>
        <v/>
      </c>
      <c r="AQ273" s="3" t="str">
        <f t="shared" si="110"/>
        <v/>
      </c>
      <c r="AR273" s="3" t="str">
        <f t="shared" si="110"/>
        <v/>
      </c>
      <c r="AS273" s="3" t="str">
        <f t="shared" si="110"/>
        <v/>
      </c>
      <c r="AT273" s="3" t="str">
        <f t="shared" si="110"/>
        <v/>
      </c>
      <c r="AU273" s="3" t="str">
        <f t="shared" si="110"/>
        <v/>
      </c>
      <c r="AV273" s="3" t="str">
        <f t="shared" si="110"/>
        <v/>
      </c>
      <c r="AW273" s="3" t="str">
        <f t="shared" si="110"/>
        <v/>
      </c>
      <c r="AX273" s="3" t="str">
        <f t="shared" si="110"/>
        <v/>
      </c>
      <c r="AY273" s="3" t="str">
        <f t="shared" si="110"/>
        <v/>
      </c>
      <c r="AZ273" s="3" t="str">
        <f t="shared" si="110"/>
        <v/>
      </c>
      <c r="BA273" s="3" t="str">
        <f t="shared" si="110"/>
        <v/>
      </c>
      <c r="BB273" s="3" t="str">
        <f t="shared" si="110"/>
        <v/>
      </c>
      <c r="BC273" s="3" t="str">
        <f t="shared" si="110"/>
        <v/>
      </c>
      <c r="BD273" s="3" t="str">
        <f t="shared" si="110"/>
        <v/>
      </c>
      <c r="BE273" s="3" t="str">
        <f t="shared" si="110"/>
        <v/>
      </c>
      <c r="BF273" s="3" t="str">
        <f t="shared" si="110"/>
        <v/>
      </c>
      <c r="BG273" s="3" t="str">
        <f t="shared" si="110"/>
        <v/>
      </c>
      <c r="BH273" s="3" t="str">
        <f t="shared" si="110"/>
        <v/>
      </c>
      <c r="BI273" s="3" t="str">
        <f t="shared" si="110"/>
        <v/>
      </c>
      <c r="BJ273" s="3" t="str">
        <f t="shared" si="110"/>
        <v/>
      </c>
      <c r="BK273" s="3" t="str">
        <f t="shared" si="110"/>
        <v/>
      </c>
      <c r="BL273" s="3" t="str">
        <f t="shared" si="110"/>
        <v/>
      </c>
      <c r="BM273" s="3" t="str">
        <f t="shared" si="110"/>
        <v/>
      </c>
      <c r="BN273" s="3" t="str">
        <f t="shared" si="110"/>
        <v/>
      </c>
      <c r="BO273" s="3" t="str">
        <f t="shared" si="110"/>
        <v/>
      </c>
      <c r="BP273" s="3" t="str">
        <f t="shared" si="110"/>
        <v/>
      </c>
      <c r="BQ273" s="3" t="str">
        <f t="shared" si="110"/>
        <v/>
      </c>
      <c r="BR273" s="3" t="str">
        <f t="shared" si="110"/>
        <v/>
      </c>
      <c r="BS273" s="3" t="str">
        <f t="shared" si="110"/>
        <v/>
      </c>
      <c r="BT273" s="3" t="str">
        <f t="shared" si="110"/>
        <v/>
      </c>
      <c r="BU273" s="3" t="str">
        <f t="shared" si="110"/>
        <v/>
      </c>
      <c r="BV273" s="3" t="str">
        <f t="shared" si="110"/>
        <v/>
      </c>
      <c r="BW273" s="3" t="str">
        <f t="shared" si="110"/>
        <v/>
      </c>
      <c r="BX273" s="3" t="str">
        <f t="shared" si="110"/>
        <v/>
      </c>
      <c r="BY273" s="3" t="str">
        <f t="shared" si="110"/>
        <v/>
      </c>
      <c r="BZ273" s="3" t="str">
        <f t="shared" si="110"/>
        <v/>
      </c>
      <c r="CA273" s="3" t="str">
        <f t="shared" si="110"/>
        <v/>
      </c>
      <c r="CB273" s="3" t="str">
        <f t="shared" si="110"/>
        <v/>
      </c>
      <c r="CC273" s="3" t="str">
        <f t="shared" si="110"/>
        <v/>
      </c>
      <c r="CD273" s="3" t="str">
        <f t="shared" si="110"/>
        <v/>
      </c>
      <c r="CE273" s="3" t="str">
        <f t="shared" si="110"/>
        <v/>
      </c>
      <c r="CF273" s="3" t="str">
        <f t="shared" si="110"/>
        <v/>
      </c>
      <c r="CG273" s="3" t="str">
        <f t="shared" si="110"/>
        <v/>
      </c>
      <c r="CH273" s="3" t="str">
        <f t="shared" si="110"/>
        <v/>
      </c>
      <c r="CI273" s="3" t="str">
        <f t="shared" si="110"/>
        <v/>
      </c>
      <c r="CJ273" s="3" t="str">
        <f t="shared" si="110"/>
        <v/>
      </c>
      <c r="CK273" s="3" t="str">
        <f t="shared" si="110"/>
        <v/>
      </c>
      <c r="CL273" s="3" t="str">
        <f t="shared" si="110"/>
        <v/>
      </c>
      <c r="CM273" s="3" t="str">
        <f t="shared" si="110"/>
        <v/>
      </c>
      <c r="CN273" s="3" t="str">
        <f t="shared" si="110"/>
        <v/>
      </c>
      <c r="CO273" s="3" t="str">
        <f t="shared" si="110"/>
        <v/>
      </c>
      <c r="CP273" s="3">
        <f t="shared" si="110"/>
        <v>23541</v>
      </c>
      <c r="CQ273" s="3" t="str">
        <f t="shared" si="110"/>
        <v/>
      </c>
      <c r="CR273" s="3" t="str">
        <f t="shared" si="110"/>
        <v/>
      </c>
      <c r="CS273" s="3" t="str">
        <f t="shared" si="110"/>
        <v/>
      </c>
      <c r="CT273" s="3" t="str">
        <f t="shared" si="110"/>
        <v/>
      </c>
      <c r="CU273" s="3" t="str">
        <f t="shared" si="110"/>
        <v/>
      </c>
      <c r="CV273" s="3" t="str">
        <f t="shared" si="110"/>
        <v/>
      </c>
      <c r="CW273" s="3" t="str">
        <f t="shared" si="110"/>
        <v/>
      </c>
      <c r="CX273" s="3" t="str">
        <f t="shared" si="110"/>
        <v/>
      </c>
      <c r="CY273" s="3" t="str">
        <f t="shared" si="110"/>
        <v/>
      </c>
      <c r="CZ273" s="3" t="str">
        <f t="shared" si="110"/>
        <v/>
      </c>
      <c r="DA273" s="3" t="str">
        <f t="shared" si="110"/>
        <v/>
      </c>
      <c r="DB273" s="3" t="str">
        <f t="shared" si="110"/>
        <v/>
      </c>
      <c r="DC273" s="3" t="str">
        <f t="shared" si="110"/>
        <v/>
      </c>
      <c r="DD273" s="3" t="str">
        <f t="shared" si="110"/>
        <v/>
      </c>
      <c r="DE273" s="3" t="str">
        <f t="shared" si="110"/>
        <v/>
      </c>
      <c r="DF273" s="3" t="str">
        <f t="shared" si="110"/>
        <v/>
      </c>
    </row>
    <row r="274">
      <c r="A274" s="1" t="s">
        <v>1331</v>
      </c>
      <c r="B274" s="2">
        <v>267.0</v>
      </c>
      <c r="C274" s="3">
        <f t="shared" si="2"/>
        <v>53</v>
      </c>
      <c r="D274" s="3">
        <f t="shared" si="3"/>
        <v>2</v>
      </c>
      <c r="E274" s="3">
        <f>IFERROR(__xludf.DUMMYFUNCTION("SPLIT(A274,"" "")"),24.0)</f>
        <v>24</v>
      </c>
      <c r="F274" s="3">
        <f>IFERROR(__xludf.DUMMYFUNCTION("""COMPUTED_VALUE"""),32.0)</f>
        <v>32</v>
      </c>
      <c r="G274" s="3">
        <f>IFERROR(__xludf.DUMMYFUNCTION("""COMPUTED_VALUE"""),57.0)</f>
        <v>57</v>
      </c>
      <c r="H274" s="3">
        <f>IFERROR(__xludf.DUMMYFUNCTION("""COMPUTED_VALUE"""),0.0)</f>
        <v>0</v>
      </c>
      <c r="I274" s="3">
        <f>IFERROR(__xludf.DUMMYFUNCTION("""COMPUTED_VALUE"""),81.0)</f>
        <v>81</v>
      </c>
      <c r="K274" s="13"/>
    </row>
    <row r="275">
      <c r="A275" s="1" t="s">
        <v>1332</v>
      </c>
      <c r="B275" s="2">
        <v>268.0</v>
      </c>
      <c r="C275" s="3">
        <f t="shared" si="2"/>
        <v>53</v>
      </c>
      <c r="D275" s="3">
        <f t="shared" si="3"/>
        <v>3</v>
      </c>
      <c r="E275" s="3">
        <f>IFERROR(__xludf.DUMMYFUNCTION("SPLIT(A275,"" "")"),17.0)</f>
        <v>17</v>
      </c>
      <c r="F275" s="3">
        <f>IFERROR(__xludf.DUMMYFUNCTION("""COMPUTED_VALUE"""),47.0)</f>
        <v>47</v>
      </c>
      <c r="G275" s="3">
        <f>IFERROR(__xludf.DUMMYFUNCTION("""COMPUTED_VALUE"""),1.0)</f>
        <v>1</v>
      </c>
      <c r="H275" s="3">
        <f>IFERROR(__xludf.DUMMYFUNCTION("""COMPUTED_VALUE"""),25.0)</f>
        <v>25</v>
      </c>
      <c r="I275" s="3">
        <f>IFERROR(__xludf.DUMMYFUNCTION("""COMPUTED_VALUE"""),27.0)</f>
        <v>27</v>
      </c>
    </row>
    <row r="276">
      <c r="A276" s="1" t="s">
        <v>1333</v>
      </c>
      <c r="B276" s="2">
        <v>269.0</v>
      </c>
      <c r="C276" s="3">
        <f t="shared" si="2"/>
        <v>53</v>
      </c>
      <c r="D276" s="3">
        <f t="shared" si="3"/>
        <v>4</v>
      </c>
      <c r="E276" s="3">
        <f>IFERROR(__xludf.DUMMYFUNCTION("SPLIT(A276,"" "")"),10.0)</f>
        <v>10</v>
      </c>
      <c r="F276" s="3">
        <f>IFERROR(__xludf.DUMMYFUNCTION("""COMPUTED_VALUE"""),51.0)</f>
        <v>51</v>
      </c>
      <c r="G276" s="3">
        <f>IFERROR(__xludf.DUMMYFUNCTION("""COMPUTED_VALUE"""),65.0)</f>
        <v>65</v>
      </c>
      <c r="H276" s="3">
        <f>IFERROR(__xludf.DUMMYFUNCTION("""COMPUTED_VALUE"""),79.0)</f>
        <v>79</v>
      </c>
      <c r="I276" s="3">
        <f>IFERROR(__xludf.DUMMYFUNCTION("""COMPUTED_VALUE"""),34.0)</f>
        <v>34</v>
      </c>
    </row>
    <row r="277">
      <c r="A277" s="1" t="s">
        <v>1334</v>
      </c>
      <c r="B277" s="2">
        <v>270.0</v>
      </c>
      <c r="C277" s="3">
        <f t="shared" si="2"/>
        <v>54</v>
      </c>
      <c r="D277" s="3">
        <f t="shared" si="3"/>
        <v>0</v>
      </c>
      <c r="E277" s="3">
        <f>IFERROR(__xludf.DUMMYFUNCTION("SPLIT(A277,"" "")"),83.0)</f>
        <v>83</v>
      </c>
      <c r="F277" s="3">
        <f>IFERROR(__xludf.DUMMYFUNCTION("""COMPUTED_VALUE"""),9.0)</f>
        <v>9</v>
      </c>
      <c r="G277" s="3">
        <f>IFERROR(__xludf.DUMMYFUNCTION("""COMPUTED_VALUE"""),94.0)</f>
        <v>94</v>
      </c>
      <c r="H277" s="3">
        <f>IFERROR(__xludf.DUMMYFUNCTION("""COMPUTED_VALUE"""),14.0)</f>
        <v>14</v>
      </c>
      <c r="I277" s="3">
        <f>IFERROR(__xludf.DUMMYFUNCTION("""COMPUTED_VALUE"""),85.0)</f>
        <v>85</v>
      </c>
      <c r="K277" s="12" t="b">
        <f>BINGO(E277:I281,$K$6)</f>
        <v>0</v>
      </c>
      <c r="L277" s="12" t="b">
        <f t="shared" ref="L277:DF277" si="111">OR(K277, BINGO($E277:$I281,$K$6:L$6))</f>
        <v>0</v>
      </c>
      <c r="M277" s="12" t="b">
        <f t="shared" si="111"/>
        <v>0</v>
      </c>
      <c r="N277" s="12" t="b">
        <f t="shared" si="111"/>
        <v>0</v>
      </c>
      <c r="O277" s="12" t="b">
        <f t="shared" si="111"/>
        <v>0</v>
      </c>
      <c r="P277" s="12" t="b">
        <f t="shared" si="111"/>
        <v>0</v>
      </c>
      <c r="Q277" s="12" t="b">
        <f t="shared" si="111"/>
        <v>0</v>
      </c>
      <c r="R277" s="12" t="b">
        <f t="shared" si="111"/>
        <v>0</v>
      </c>
      <c r="S277" s="12" t="b">
        <f t="shared" si="111"/>
        <v>0</v>
      </c>
      <c r="T277" s="12" t="b">
        <f t="shared" si="111"/>
        <v>0</v>
      </c>
      <c r="U277" s="12" t="b">
        <f t="shared" si="111"/>
        <v>0</v>
      </c>
      <c r="V277" s="12" t="b">
        <f t="shared" si="111"/>
        <v>0</v>
      </c>
      <c r="W277" s="12" t="b">
        <f t="shared" si="111"/>
        <v>0</v>
      </c>
      <c r="X277" s="12" t="b">
        <f t="shared" si="111"/>
        <v>0</v>
      </c>
      <c r="Y277" s="12" t="b">
        <f t="shared" si="111"/>
        <v>0</v>
      </c>
      <c r="Z277" s="12" t="b">
        <f t="shared" si="111"/>
        <v>0</v>
      </c>
      <c r="AA277" s="12" t="b">
        <f t="shared" si="111"/>
        <v>0</v>
      </c>
      <c r="AB277" s="12" t="b">
        <f t="shared" si="111"/>
        <v>0</v>
      </c>
      <c r="AC277" s="12" t="b">
        <f t="shared" si="111"/>
        <v>0</v>
      </c>
      <c r="AD277" s="12" t="b">
        <f t="shared" si="111"/>
        <v>0</v>
      </c>
      <c r="AE277" s="12" t="b">
        <f t="shared" si="111"/>
        <v>0</v>
      </c>
      <c r="AF277" s="12" t="b">
        <f t="shared" si="111"/>
        <v>0</v>
      </c>
      <c r="AG277" s="12" t="b">
        <f t="shared" si="111"/>
        <v>0</v>
      </c>
      <c r="AH277" s="12" t="b">
        <f t="shared" si="111"/>
        <v>0</v>
      </c>
      <c r="AI277" s="12" t="b">
        <f t="shared" si="111"/>
        <v>0</v>
      </c>
      <c r="AJ277" s="12" t="b">
        <f t="shared" si="111"/>
        <v>0</v>
      </c>
      <c r="AK277" s="12" t="b">
        <f t="shared" si="111"/>
        <v>0</v>
      </c>
      <c r="AL277" s="12" t="b">
        <f t="shared" si="111"/>
        <v>0</v>
      </c>
      <c r="AM277" s="12" t="b">
        <f t="shared" si="111"/>
        <v>0</v>
      </c>
      <c r="AN277" s="12" t="b">
        <f t="shared" si="111"/>
        <v>1</v>
      </c>
      <c r="AO277" s="12" t="b">
        <f t="shared" si="111"/>
        <v>1</v>
      </c>
      <c r="AP277" s="12" t="b">
        <f t="shared" si="111"/>
        <v>1</v>
      </c>
      <c r="AQ277" s="12" t="b">
        <f t="shared" si="111"/>
        <v>1</v>
      </c>
      <c r="AR277" s="12" t="b">
        <f t="shared" si="111"/>
        <v>1</v>
      </c>
      <c r="AS277" s="12" t="b">
        <f t="shared" si="111"/>
        <v>1</v>
      </c>
      <c r="AT277" s="12" t="b">
        <f t="shared" si="111"/>
        <v>1</v>
      </c>
      <c r="AU277" s="12" t="b">
        <f t="shared" si="111"/>
        <v>1</v>
      </c>
      <c r="AV277" s="12" t="b">
        <f t="shared" si="111"/>
        <v>1</v>
      </c>
      <c r="AW277" s="12" t="b">
        <f t="shared" si="111"/>
        <v>1</v>
      </c>
      <c r="AX277" s="12" t="b">
        <f t="shared" si="111"/>
        <v>1</v>
      </c>
      <c r="AY277" s="12" t="b">
        <f t="shared" si="111"/>
        <v>1</v>
      </c>
      <c r="AZ277" s="12" t="b">
        <f t="shared" si="111"/>
        <v>1</v>
      </c>
      <c r="BA277" s="12" t="b">
        <f t="shared" si="111"/>
        <v>1</v>
      </c>
      <c r="BB277" s="12" t="b">
        <f t="shared" si="111"/>
        <v>1</v>
      </c>
      <c r="BC277" s="12" t="b">
        <f t="shared" si="111"/>
        <v>1</v>
      </c>
      <c r="BD277" s="12" t="b">
        <f t="shared" si="111"/>
        <v>1</v>
      </c>
      <c r="BE277" s="12" t="b">
        <f t="shared" si="111"/>
        <v>1</v>
      </c>
      <c r="BF277" s="12" t="b">
        <f t="shared" si="111"/>
        <v>1</v>
      </c>
      <c r="BG277" s="12" t="b">
        <f t="shared" si="111"/>
        <v>1</v>
      </c>
      <c r="BH277" s="12" t="b">
        <f t="shared" si="111"/>
        <v>1</v>
      </c>
      <c r="BI277" s="12" t="b">
        <f t="shared" si="111"/>
        <v>1</v>
      </c>
      <c r="BJ277" s="12" t="b">
        <f t="shared" si="111"/>
        <v>1</v>
      </c>
      <c r="BK277" s="12" t="b">
        <f t="shared" si="111"/>
        <v>1</v>
      </c>
      <c r="BL277" s="12" t="b">
        <f t="shared" si="111"/>
        <v>1</v>
      </c>
      <c r="BM277" s="12" t="b">
        <f t="shared" si="111"/>
        <v>1</v>
      </c>
      <c r="BN277" s="12" t="b">
        <f t="shared" si="111"/>
        <v>1</v>
      </c>
      <c r="BO277" s="12" t="b">
        <f t="shared" si="111"/>
        <v>1</v>
      </c>
      <c r="BP277" s="12" t="b">
        <f t="shared" si="111"/>
        <v>1</v>
      </c>
      <c r="BQ277" s="12" t="b">
        <f t="shared" si="111"/>
        <v>1</v>
      </c>
      <c r="BR277" s="12" t="b">
        <f t="shared" si="111"/>
        <v>1</v>
      </c>
      <c r="BS277" s="12" t="b">
        <f t="shared" si="111"/>
        <v>1</v>
      </c>
      <c r="BT277" s="12" t="b">
        <f t="shared" si="111"/>
        <v>1</v>
      </c>
      <c r="BU277" s="12" t="b">
        <f t="shared" si="111"/>
        <v>1</v>
      </c>
      <c r="BV277" s="12" t="b">
        <f t="shared" si="111"/>
        <v>1</v>
      </c>
      <c r="BW277" s="12" t="b">
        <f t="shared" si="111"/>
        <v>1</v>
      </c>
      <c r="BX277" s="12" t="b">
        <f t="shared" si="111"/>
        <v>1</v>
      </c>
      <c r="BY277" s="12" t="b">
        <f t="shared" si="111"/>
        <v>1</v>
      </c>
      <c r="BZ277" s="12" t="b">
        <f t="shared" si="111"/>
        <v>1</v>
      </c>
      <c r="CA277" s="12" t="b">
        <f t="shared" si="111"/>
        <v>1</v>
      </c>
      <c r="CB277" s="12" t="b">
        <f t="shared" si="111"/>
        <v>1</v>
      </c>
      <c r="CC277" s="12" t="b">
        <f t="shared" si="111"/>
        <v>1</v>
      </c>
      <c r="CD277" s="12" t="b">
        <f t="shared" si="111"/>
        <v>1</v>
      </c>
      <c r="CE277" s="12" t="b">
        <f t="shared" si="111"/>
        <v>1</v>
      </c>
      <c r="CF277" s="12" t="b">
        <f t="shared" si="111"/>
        <v>1</v>
      </c>
      <c r="CG277" s="12" t="b">
        <f t="shared" si="111"/>
        <v>1</v>
      </c>
      <c r="CH277" s="12" t="b">
        <f t="shared" si="111"/>
        <v>1</v>
      </c>
      <c r="CI277" s="12" t="b">
        <f t="shared" si="111"/>
        <v>1</v>
      </c>
      <c r="CJ277" s="12" t="b">
        <f t="shared" si="111"/>
        <v>1</v>
      </c>
      <c r="CK277" s="12" t="b">
        <f t="shared" si="111"/>
        <v>1</v>
      </c>
      <c r="CL277" s="12" t="b">
        <f t="shared" si="111"/>
        <v>1</v>
      </c>
      <c r="CM277" s="12" t="b">
        <f t="shared" si="111"/>
        <v>1</v>
      </c>
      <c r="CN277" s="12" t="b">
        <f t="shared" si="111"/>
        <v>1</v>
      </c>
      <c r="CO277" s="12" t="b">
        <f t="shared" si="111"/>
        <v>1</v>
      </c>
      <c r="CP277" s="12" t="b">
        <f t="shared" si="111"/>
        <v>1</v>
      </c>
      <c r="CQ277" s="12" t="b">
        <f t="shared" si="111"/>
        <v>1</v>
      </c>
      <c r="CR277" s="12" t="b">
        <f t="shared" si="111"/>
        <v>1</v>
      </c>
      <c r="CS277" s="12" t="b">
        <f t="shared" si="111"/>
        <v>1</v>
      </c>
      <c r="CT277" s="12" t="b">
        <f t="shared" si="111"/>
        <v>1</v>
      </c>
      <c r="CU277" s="12" t="b">
        <f t="shared" si="111"/>
        <v>1</v>
      </c>
      <c r="CV277" s="12" t="b">
        <f t="shared" si="111"/>
        <v>1</v>
      </c>
      <c r="CW277" s="12" t="b">
        <f t="shared" si="111"/>
        <v>1</v>
      </c>
      <c r="CX277" s="12" t="b">
        <f t="shared" si="111"/>
        <v>1</v>
      </c>
      <c r="CY277" s="12" t="b">
        <f t="shared" si="111"/>
        <v>1</v>
      </c>
      <c r="CZ277" s="12" t="b">
        <f t="shared" si="111"/>
        <v>1</v>
      </c>
      <c r="DA277" s="12" t="b">
        <f t="shared" si="111"/>
        <v>1</v>
      </c>
      <c r="DB277" s="12" t="b">
        <f t="shared" si="111"/>
        <v>1</v>
      </c>
      <c r="DC277" s="12" t="b">
        <f t="shared" si="111"/>
        <v>1</v>
      </c>
      <c r="DD277" s="12" t="b">
        <f t="shared" si="111"/>
        <v>1</v>
      </c>
      <c r="DE277" s="12" t="b">
        <f t="shared" si="111"/>
        <v>1</v>
      </c>
      <c r="DF277" s="12" t="b">
        <f t="shared" si="111"/>
        <v>1</v>
      </c>
    </row>
    <row r="278">
      <c r="A278" s="1" t="s">
        <v>1335</v>
      </c>
      <c r="B278" s="2">
        <v>271.0</v>
      </c>
      <c r="C278" s="3">
        <f t="shared" si="2"/>
        <v>54</v>
      </c>
      <c r="D278" s="3">
        <f t="shared" si="3"/>
        <v>1</v>
      </c>
      <c r="E278" s="3">
        <f>IFERROR(__xludf.DUMMYFUNCTION("SPLIT(A278,"" "")"),65.0)</f>
        <v>65</v>
      </c>
      <c r="F278" s="3">
        <f>IFERROR(__xludf.DUMMYFUNCTION("""COMPUTED_VALUE"""),51.0)</f>
        <v>51</v>
      </c>
      <c r="G278" s="3">
        <f>IFERROR(__xludf.DUMMYFUNCTION("""COMPUTED_VALUE"""),28.0)</f>
        <v>28</v>
      </c>
      <c r="H278" s="3">
        <f>IFERROR(__xludf.DUMMYFUNCTION("""COMPUTED_VALUE"""),32.0)</f>
        <v>32</v>
      </c>
      <c r="I278" s="3">
        <f>IFERROR(__xludf.DUMMYFUNCTION("""COMPUTED_VALUE"""),48.0)</f>
        <v>48</v>
      </c>
      <c r="K278" s="3" t="str">
        <f>IF(K277,SUMOFUNMARKED(E277:I281,$K$6)*LASTCALLED($K$6),)</f>
        <v/>
      </c>
      <c r="L278" s="3" t="str">
        <f t="shared" ref="L278:DF278" si="112">IF(AND(L277,NOT(K277)),SUMOFUNMARKED($E277:$I281,$K$6:L$6)*LASTCALLED($K$6:L$6),)</f>
        <v/>
      </c>
      <c r="M278" s="3" t="str">
        <f t="shared" si="112"/>
        <v/>
      </c>
      <c r="N278" s="3" t="str">
        <f t="shared" si="112"/>
        <v/>
      </c>
      <c r="O278" s="3" t="str">
        <f t="shared" si="112"/>
        <v/>
      </c>
      <c r="P278" s="3" t="str">
        <f t="shared" si="112"/>
        <v/>
      </c>
      <c r="Q278" s="3" t="str">
        <f t="shared" si="112"/>
        <v/>
      </c>
      <c r="R278" s="3" t="str">
        <f t="shared" si="112"/>
        <v/>
      </c>
      <c r="S278" s="3" t="str">
        <f t="shared" si="112"/>
        <v/>
      </c>
      <c r="T278" s="3" t="str">
        <f t="shared" si="112"/>
        <v/>
      </c>
      <c r="U278" s="3" t="str">
        <f t="shared" si="112"/>
        <v/>
      </c>
      <c r="V278" s="3" t="str">
        <f t="shared" si="112"/>
        <v/>
      </c>
      <c r="W278" s="3" t="str">
        <f t="shared" si="112"/>
        <v/>
      </c>
      <c r="X278" s="3" t="str">
        <f t="shared" si="112"/>
        <v/>
      </c>
      <c r="Y278" s="3" t="str">
        <f t="shared" si="112"/>
        <v/>
      </c>
      <c r="Z278" s="3" t="str">
        <f t="shared" si="112"/>
        <v/>
      </c>
      <c r="AA278" s="3" t="str">
        <f t="shared" si="112"/>
        <v/>
      </c>
      <c r="AB278" s="3" t="str">
        <f t="shared" si="112"/>
        <v/>
      </c>
      <c r="AC278" s="3" t="str">
        <f t="shared" si="112"/>
        <v/>
      </c>
      <c r="AD278" s="3" t="str">
        <f t="shared" si="112"/>
        <v/>
      </c>
      <c r="AE278" s="3" t="str">
        <f t="shared" si="112"/>
        <v/>
      </c>
      <c r="AF278" s="3" t="str">
        <f t="shared" si="112"/>
        <v/>
      </c>
      <c r="AG278" s="3" t="str">
        <f t="shared" si="112"/>
        <v/>
      </c>
      <c r="AH278" s="3" t="str">
        <f t="shared" si="112"/>
        <v/>
      </c>
      <c r="AI278" s="3" t="str">
        <f t="shared" si="112"/>
        <v/>
      </c>
      <c r="AJ278" s="3" t="str">
        <f t="shared" si="112"/>
        <v/>
      </c>
      <c r="AK278" s="3" t="str">
        <f t="shared" si="112"/>
        <v/>
      </c>
      <c r="AL278" s="3" t="str">
        <f t="shared" si="112"/>
        <v/>
      </c>
      <c r="AM278" s="3" t="str">
        <f t="shared" si="112"/>
        <v/>
      </c>
      <c r="AN278" s="3">
        <f t="shared" si="112"/>
        <v>66339</v>
      </c>
      <c r="AO278" s="3" t="str">
        <f t="shared" si="112"/>
        <v/>
      </c>
      <c r="AP278" s="3" t="str">
        <f t="shared" si="112"/>
        <v/>
      </c>
      <c r="AQ278" s="3" t="str">
        <f t="shared" si="112"/>
        <v/>
      </c>
      <c r="AR278" s="3" t="str">
        <f t="shared" si="112"/>
        <v/>
      </c>
      <c r="AS278" s="3" t="str">
        <f t="shared" si="112"/>
        <v/>
      </c>
      <c r="AT278" s="3" t="str">
        <f t="shared" si="112"/>
        <v/>
      </c>
      <c r="AU278" s="3" t="str">
        <f t="shared" si="112"/>
        <v/>
      </c>
      <c r="AV278" s="3" t="str">
        <f t="shared" si="112"/>
        <v/>
      </c>
      <c r="AW278" s="3" t="str">
        <f t="shared" si="112"/>
        <v/>
      </c>
      <c r="AX278" s="3" t="str">
        <f t="shared" si="112"/>
        <v/>
      </c>
      <c r="AY278" s="3" t="str">
        <f t="shared" si="112"/>
        <v/>
      </c>
      <c r="AZ278" s="3" t="str">
        <f t="shared" si="112"/>
        <v/>
      </c>
      <c r="BA278" s="3" t="str">
        <f t="shared" si="112"/>
        <v/>
      </c>
      <c r="BB278" s="3" t="str">
        <f t="shared" si="112"/>
        <v/>
      </c>
      <c r="BC278" s="3" t="str">
        <f t="shared" si="112"/>
        <v/>
      </c>
      <c r="BD278" s="3" t="str">
        <f t="shared" si="112"/>
        <v/>
      </c>
      <c r="BE278" s="3" t="str">
        <f t="shared" si="112"/>
        <v/>
      </c>
      <c r="BF278" s="3" t="str">
        <f t="shared" si="112"/>
        <v/>
      </c>
      <c r="BG278" s="3" t="str">
        <f t="shared" si="112"/>
        <v/>
      </c>
      <c r="BH278" s="3" t="str">
        <f t="shared" si="112"/>
        <v/>
      </c>
      <c r="BI278" s="3" t="str">
        <f t="shared" si="112"/>
        <v/>
      </c>
      <c r="BJ278" s="3" t="str">
        <f t="shared" si="112"/>
        <v/>
      </c>
      <c r="BK278" s="3" t="str">
        <f t="shared" si="112"/>
        <v/>
      </c>
      <c r="BL278" s="3" t="str">
        <f t="shared" si="112"/>
        <v/>
      </c>
      <c r="BM278" s="3" t="str">
        <f t="shared" si="112"/>
        <v/>
      </c>
      <c r="BN278" s="3" t="str">
        <f t="shared" si="112"/>
        <v/>
      </c>
      <c r="BO278" s="3" t="str">
        <f t="shared" si="112"/>
        <v/>
      </c>
      <c r="BP278" s="3" t="str">
        <f t="shared" si="112"/>
        <v/>
      </c>
      <c r="BQ278" s="3" t="str">
        <f t="shared" si="112"/>
        <v/>
      </c>
      <c r="BR278" s="3" t="str">
        <f t="shared" si="112"/>
        <v/>
      </c>
      <c r="BS278" s="3" t="str">
        <f t="shared" si="112"/>
        <v/>
      </c>
      <c r="BT278" s="3" t="str">
        <f t="shared" si="112"/>
        <v/>
      </c>
      <c r="BU278" s="3" t="str">
        <f t="shared" si="112"/>
        <v/>
      </c>
      <c r="BV278" s="3" t="str">
        <f t="shared" si="112"/>
        <v/>
      </c>
      <c r="BW278" s="3" t="str">
        <f t="shared" si="112"/>
        <v/>
      </c>
      <c r="BX278" s="3" t="str">
        <f t="shared" si="112"/>
        <v/>
      </c>
      <c r="BY278" s="3" t="str">
        <f t="shared" si="112"/>
        <v/>
      </c>
      <c r="BZ278" s="3" t="str">
        <f t="shared" si="112"/>
        <v/>
      </c>
      <c r="CA278" s="3" t="str">
        <f t="shared" si="112"/>
        <v/>
      </c>
      <c r="CB278" s="3" t="str">
        <f t="shared" si="112"/>
        <v/>
      </c>
      <c r="CC278" s="3" t="str">
        <f t="shared" si="112"/>
        <v/>
      </c>
      <c r="CD278" s="3" t="str">
        <f t="shared" si="112"/>
        <v/>
      </c>
      <c r="CE278" s="3" t="str">
        <f t="shared" si="112"/>
        <v/>
      </c>
      <c r="CF278" s="3" t="str">
        <f t="shared" si="112"/>
        <v/>
      </c>
      <c r="CG278" s="3" t="str">
        <f t="shared" si="112"/>
        <v/>
      </c>
      <c r="CH278" s="3" t="str">
        <f t="shared" si="112"/>
        <v/>
      </c>
      <c r="CI278" s="3" t="str">
        <f t="shared" si="112"/>
        <v/>
      </c>
      <c r="CJ278" s="3" t="str">
        <f t="shared" si="112"/>
        <v/>
      </c>
      <c r="CK278" s="3" t="str">
        <f t="shared" si="112"/>
        <v/>
      </c>
      <c r="CL278" s="3" t="str">
        <f t="shared" si="112"/>
        <v/>
      </c>
      <c r="CM278" s="3" t="str">
        <f t="shared" si="112"/>
        <v/>
      </c>
      <c r="CN278" s="3" t="str">
        <f t="shared" si="112"/>
        <v/>
      </c>
      <c r="CO278" s="3" t="str">
        <f t="shared" si="112"/>
        <v/>
      </c>
      <c r="CP278" s="3" t="str">
        <f t="shared" si="112"/>
        <v/>
      </c>
      <c r="CQ278" s="3" t="str">
        <f t="shared" si="112"/>
        <v/>
      </c>
      <c r="CR278" s="3" t="str">
        <f t="shared" si="112"/>
        <v/>
      </c>
      <c r="CS278" s="3" t="str">
        <f t="shared" si="112"/>
        <v/>
      </c>
      <c r="CT278" s="3" t="str">
        <f t="shared" si="112"/>
        <v/>
      </c>
      <c r="CU278" s="3" t="str">
        <f t="shared" si="112"/>
        <v/>
      </c>
      <c r="CV278" s="3" t="str">
        <f t="shared" si="112"/>
        <v/>
      </c>
      <c r="CW278" s="3" t="str">
        <f t="shared" si="112"/>
        <v/>
      </c>
      <c r="CX278" s="3" t="str">
        <f t="shared" si="112"/>
        <v/>
      </c>
      <c r="CY278" s="3" t="str">
        <f t="shared" si="112"/>
        <v/>
      </c>
      <c r="CZ278" s="3" t="str">
        <f t="shared" si="112"/>
        <v/>
      </c>
      <c r="DA278" s="3" t="str">
        <f t="shared" si="112"/>
        <v/>
      </c>
      <c r="DB278" s="3" t="str">
        <f t="shared" si="112"/>
        <v/>
      </c>
      <c r="DC278" s="3" t="str">
        <f t="shared" si="112"/>
        <v/>
      </c>
      <c r="DD278" s="3" t="str">
        <f t="shared" si="112"/>
        <v/>
      </c>
      <c r="DE278" s="3" t="str">
        <f t="shared" si="112"/>
        <v/>
      </c>
      <c r="DF278" s="3" t="str">
        <f t="shared" si="112"/>
        <v/>
      </c>
    </row>
    <row r="279">
      <c r="A279" s="1" t="s">
        <v>1336</v>
      </c>
      <c r="B279" s="2">
        <v>272.0</v>
      </c>
      <c r="C279" s="3">
        <f t="shared" si="2"/>
        <v>54</v>
      </c>
      <c r="D279" s="3">
        <f t="shared" si="3"/>
        <v>2</v>
      </c>
      <c r="E279" s="3">
        <f>IFERROR(__xludf.DUMMYFUNCTION("SPLIT(A279,"" "")"),81.0)</f>
        <v>81</v>
      </c>
      <c r="F279" s="3">
        <f>IFERROR(__xludf.DUMMYFUNCTION("""COMPUTED_VALUE"""),71.0)</f>
        <v>71</v>
      </c>
      <c r="G279" s="3">
        <f>IFERROR(__xludf.DUMMYFUNCTION("""COMPUTED_VALUE"""),8.0)</f>
        <v>8</v>
      </c>
      <c r="H279" s="3">
        <f>IFERROR(__xludf.DUMMYFUNCTION("""COMPUTED_VALUE"""),12.0)</f>
        <v>12</v>
      </c>
      <c r="I279" s="3">
        <f>IFERROR(__xludf.DUMMYFUNCTION("""COMPUTED_VALUE"""),31.0)</f>
        <v>31</v>
      </c>
      <c r="K279" s="13"/>
    </row>
    <row r="280">
      <c r="A280" s="1" t="s">
        <v>1337</v>
      </c>
      <c r="B280" s="2">
        <v>273.0</v>
      </c>
      <c r="C280" s="3">
        <f t="shared" si="2"/>
        <v>54</v>
      </c>
      <c r="D280" s="3">
        <f t="shared" si="3"/>
        <v>3</v>
      </c>
      <c r="E280" s="3">
        <f>IFERROR(__xludf.DUMMYFUNCTION("SPLIT(A280,"" "")"),38.0)</f>
        <v>38</v>
      </c>
      <c r="F280" s="3">
        <f>IFERROR(__xludf.DUMMYFUNCTION("""COMPUTED_VALUE"""),50.0)</f>
        <v>50</v>
      </c>
      <c r="G280" s="3">
        <f>IFERROR(__xludf.DUMMYFUNCTION("""COMPUTED_VALUE"""),92.0)</f>
        <v>92</v>
      </c>
      <c r="H280" s="3">
        <f>IFERROR(__xludf.DUMMYFUNCTION("""COMPUTED_VALUE"""),57.0)</f>
        <v>57</v>
      </c>
      <c r="I280" s="3">
        <f>IFERROR(__xludf.DUMMYFUNCTION("""COMPUTED_VALUE"""),47.0)</f>
        <v>47</v>
      </c>
    </row>
    <row r="281">
      <c r="A281" s="1" t="s">
        <v>1338</v>
      </c>
      <c r="B281" s="2">
        <v>274.0</v>
      </c>
      <c r="C281" s="3">
        <f t="shared" si="2"/>
        <v>54</v>
      </c>
      <c r="D281" s="3">
        <f t="shared" si="3"/>
        <v>4</v>
      </c>
      <c r="E281" s="3">
        <f>IFERROR(__xludf.DUMMYFUNCTION("SPLIT(A281,"" "")"),34.0)</f>
        <v>34</v>
      </c>
      <c r="F281" s="3">
        <f>IFERROR(__xludf.DUMMYFUNCTION("""COMPUTED_VALUE"""),49.0)</f>
        <v>49</v>
      </c>
      <c r="G281" s="3">
        <f>IFERROR(__xludf.DUMMYFUNCTION("""COMPUTED_VALUE"""),56.0)</f>
        <v>56</v>
      </c>
      <c r="H281" s="3">
        <f>IFERROR(__xludf.DUMMYFUNCTION("""COMPUTED_VALUE"""),73.0)</f>
        <v>73</v>
      </c>
      <c r="I281" s="3">
        <f>IFERROR(__xludf.DUMMYFUNCTION("""COMPUTED_VALUE"""),27.0)</f>
        <v>27</v>
      </c>
    </row>
    <row r="282">
      <c r="A282" s="1" t="s">
        <v>1339</v>
      </c>
      <c r="B282" s="2">
        <v>275.0</v>
      </c>
      <c r="C282" s="3">
        <f t="shared" si="2"/>
        <v>55</v>
      </c>
      <c r="D282" s="3">
        <f t="shared" si="3"/>
        <v>0</v>
      </c>
      <c r="E282" s="3">
        <f>IFERROR(__xludf.DUMMYFUNCTION("SPLIT(A282,"" "")"),54.0)</f>
        <v>54</v>
      </c>
      <c r="F282" s="3">
        <f>IFERROR(__xludf.DUMMYFUNCTION("""COMPUTED_VALUE"""),8.0)</f>
        <v>8</v>
      </c>
      <c r="G282" s="3">
        <f>IFERROR(__xludf.DUMMYFUNCTION("""COMPUTED_VALUE"""),72.0)</f>
        <v>72</v>
      </c>
      <c r="H282" s="3">
        <f>IFERROR(__xludf.DUMMYFUNCTION("""COMPUTED_VALUE"""),38.0)</f>
        <v>38</v>
      </c>
      <c r="I282" s="3">
        <f>IFERROR(__xludf.DUMMYFUNCTION("""COMPUTED_VALUE"""),29.0)</f>
        <v>29</v>
      </c>
      <c r="K282" s="12" t="b">
        <f>BINGO(E282:I286,$K$6)</f>
        <v>0</v>
      </c>
      <c r="L282" s="12" t="b">
        <f t="shared" ref="L282:DF282" si="113">OR(K282, BINGO($E282:$I286,$K$6:L$6))</f>
        <v>0</v>
      </c>
      <c r="M282" s="12" t="b">
        <f t="shared" si="113"/>
        <v>0</v>
      </c>
      <c r="N282" s="12" t="b">
        <f t="shared" si="113"/>
        <v>0</v>
      </c>
      <c r="O282" s="12" t="b">
        <f t="shared" si="113"/>
        <v>0</v>
      </c>
      <c r="P282" s="12" t="b">
        <f t="shared" si="113"/>
        <v>0</v>
      </c>
      <c r="Q282" s="12" t="b">
        <f t="shared" si="113"/>
        <v>0</v>
      </c>
      <c r="R282" s="12" t="b">
        <f t="shared" si="113"/>
        <v>0</v>
      </c>
      <c r="S282" s="12" t="b">
        <f t="shared" si="113"/>
        <v>0</v>
      </c>
      <c r="T282" s="12" t="b">
        <f t="shared" si="113"/>
        <v>0</v>
      </c>
      <c r="U282" s="12" t="b">
        <f t="shared" si="113"/>
        <v>0</v>
      </c>
      <c r="V282" s="12" t="b">
        <f t="shared" si="113"/>
        <v>0</v>
      </c>
      <c r="W282" s="12" t="b">
        <f t="shared" si="113"/>
        <v>0</v>
      </c>
      <c r="X282" s="12" t="b">
        <f t="shared" si="113"/>
        <v>0</v>
      </c>
      <c r="Y282" s="12" t="b">
        <f t="shared" si="113"/>
        <v>0</v>
      </c>
      <c r="Z282" s="12" t="b">
        <f t="shared" si="113"/>
        <v>0</v>
      </c>
      <c r="AA282" s="12" t="b">
        <f t="shared" si="113"/>
        <v>0</v>
      </c>
      <c r="AB282" s="12" t="b">
        <f t="shared" si="113"/>
        <v>0</v>
      </c>
      <c r="AC282" s="12" t="b">
        <f t="shared" si="113"/>
        <v>0</v>
      </c>
      <c r="AD282" s="12" t="b">
        <f t="shared" si="113"/>
        <v>0</v>
      </c>
      <c r="AE282" s="12" t="b">
        <f t="shared" si="113"/>
        <v>0</v>
      </c>
      <c r="AF282" s="12" t="b">
        <f t="shared" si="113"/>
        <v>0</v>
      </c>
      <c r="AG282" s="12" t="b">
        <f t="shared" si="113"/>
        <v>0</v>
      </c>
      <c r="AH282" s="12" t="b">
        <f t="shared" si="113"/>
        <v>0</v>
      </c>
      <c r="AI282" s="12" t="b">
        <f t="shared" si="113"/>
        <v>0</v>
      </c>
      <c r="AJ282" s="12" t="b">
        <f t="shared" si="113"/>
        <v>0</v>
      </c>
      <c r="AK282" s="12" t="b">
        <f t="shared" si="113"/>
        <v>0</v>
      </c>
      <c r="AL282" s="12" t="b">
        <f t="shared" si="113"/>
        <v>0</v>
      </c>
      <c r="AM282" s="12" t="b">
        <f t="shared" si="113"/>
        <v>0</v>
      </c>
      <c r="AN282" s="12" t="b">
        <f t="shared" si="113"/>
        <v>0</v>
      </c>
      <c r="AO282" s="12" t="b">
        <f t="shared" si="113"/>
        <v>0</v>
      </c>
      <c r="AP282" s="12" t="b">
        <f t="shared" si="113"/>
        <v>0</v>
      </c>
      <c r="AQ282" s="12" t="b">
        <f t="shared" si="113"/>
        <v>0</v>
      </c>
      <c r="AR282" s="12" t="b">
        <f t="shared" si="113"/>
        <v>0</v>
      </c>
      <c r="AS282" s="12" t="b">
        <f t="shared" si="113"/>
        <v>0</v>
      </c>
      <c r="AT282" s="12" t="b">
        <f t="shared" si="113"/>
        <v>0</v>
      </c>
      <c r="AU282" s="12" t="b">
        <f t="shared" si="113"/>
        <v>0</v>
      </c>
      <c r="AV282" s="12" t="b">
        <f t="shared" si="113"/>
        <v>0</v>
      </c>
      <c r="AW282" s="12" t="b">
        <f t="shared" si="113"/>
        <v>0</v>
      </c>
      <c r="AX282" s="12" t="b">
        <f t="shared" si="113"/>
        <v>0</v>
      </c>
      <c r="AY282" s="12" t="b">
        <f t="shared" si="113"/>
        <v>0</v>
      </c>
      <c r="AZ282" s="12" t="b">
        <f t="shared" si="113"/>
        <v>0</v>
      </c>
      <c r="BA282" s="12" t="b">
        <f t="shared" si="113"/>
        <v>0</v>
      </c>
      <c r="BB282" s="12" t="b">
        <f t="shared" si="113"/>
        <v>0</v>
      </c>
      <c r="BC282" s="12" t="b">
        <f t="shared" si="113"/>
        <v>0</v>
      </c>
      <c r="BD282" s="12" t="b">
        <f t="shared" si="113"/>
        <v>0</v>
      </c>
      <c r="BE282" s="12" t="b">
        <f t="shared" si="113"/>
        <v>0</v>
      </c>
      <c r="BF282" s="12" t="b">
        <f t="shared" si="113"/>
        <v>0</v>
      </c>
      <c r="BG282" s="12" t="b">
        <f t="shared" si="113"/>
        <v>0</v>
      </c>
      <c r="BH282" s="12" t="b">
        <f t="shared" si="113"/>
        <v>0</v>
      </c>
      <c r="BI282" s="12" t="b">
        <f t="shared" si="113"/>
        <v>0</v>
      </c>
      <c r="BJ282" s="12" t="b">
        <f t="shared" si="113"/>
        <v>0</v>
      </c>
      <c r="BK282" s="12" t="b">
        <f t="shared" si="113"/>
        <v>0</v>
      </c>
      <c r="BL282" s="12" t="b">
        <f t="shared" si="113"/>
        <v>0</v>
      </c>
      <c r="BM282" s="12" t="b">
        <f t="shared" si="113"/>
        <v>0</v>
      </c>
      <c r="BN282" s="12" t="b">
        <f t="shared" si="113"/>
        <v>0</v>
      </c>
      <c r="BO282" s="12" t="b">
        <f t="shared" si="113"/>
        <v>0</v>
      </c>
      <c r="BP282" s="12" t="b">
        <f t="shared" si="113"/>
        <v>0</v>
      </c>
      <c r="BQ282" s="12" t="b">
        <f t="shared" si="113"/>
        <v>0</v>
      </c>
      <c r="BR282" s="12" t="b">
        <f t="shared" si="113"/>
        <v>0</v>
      </c>
      <c r="BS282" s="12" t="b">
        <f t="shared" si="113"/>
        <v>0</v>
      </c>
      <c r="BT282" s="12" t="b">
        <f t="shared" si="113"/>
        <v>0</v>
      </c>
      <c r="BU282" s="12" t="b">
        <f t="shared" si="113"/>
        <v>0</v>
      </c>
      <c r="BV282" s="12" t="b">
        <f t="shared" si="113"/>
        <v>0</v>
      </c>
      <c r="BW282" s="12" t="b">
        <f t="shared" si="113"/>
        <v>0</v>
      </c>
      <c r="BX282" s="12" t="b">
        <f t="shared" si="113"/>
        <v>0</v>
      </c>
      <c r="BY282" s="12" t="b">
        <f t="shared" si="113"/>
        <v>0</v>
      </c>
      <c r="BZ282" s="12" t="b">
        <f t="shared" si="113"/>
        <v>0</v>
      </c>
      <c r="CA282" s="12" t="b">
        <f t="shared" si="113"/>
        <v>0</v>
      </c>
      <c r="CB282" s="12" t="b">
        <f t="shared" si="113"/>
        <v>0</v>
      </c>
      <c r="CC282" s="12" t="b">
        <f t="shared" si="113"/>
        <v>0</v>
      </c>
      <c r="CD282" s="12" t="b">
        <f t="shared" si="113"/>
        <v>1</v>
      </c>
      <c r="CE282" s="12" t="b">
        <f t="shared" si="113"/>
        <v>1</v>
      </c>
      <c r="CF282" s="12" t="b">
        <f t="shared" si="113"/>
        <v>1</v>
      </c>
      <c r="CG282" s="12" t="b">
        <f t="shared" si="113"/>
        <v>1</v>
      </c>
      <c r="CH282" s="12" t="b">
        <f t="shared" si="113"/>
        <v>1</v>
      </c>
      <c r="CI282" s="12" t="b">
        <f t="shared" si="113"/>
        <v>1</v>
      </c>
      <c r="CJ282" s="12" t="b">
        <f t="shared" si="113"/>
        <v>1</v>
      </c>
      <c r="CK282" s="12" t="b">
        <f t="shared" si="113"/>
        <v>1</v>
      </c>
      <c r="CL282" s="12" t="b">
        <f t="shared" si="113"/>
        <v>1</v>
      </c>
      <c r="CM282" s="12" t="b">
        <f t="shared" si="113"/>
        <v>1</v>
      </c>
      <c r="CN282" s="12" t="b">
        <f t="shared" si="113"/>
        <v>1</v>
      </c>
      <c r="CO282" s="12" t="b">
        <f t="shared" si="113"/>
        <v>1</v>
      </c>
      <c r="CP282" s="12" t="b">
        <f t="shared" si="113"/>
        <v>1</v>
      </c>
      <c r="CQ282" s="12" t="b">
        <f t="shared" si="113"/>
        <v>1</v>
      </c>
      <c r="CR282" s="12" t="b">
        <f t="shared" si="113"/>
        <v>1</v>
      </c>
      <c r="CS282" s="12" t="b">
        <f t="shared" si="113"/>
        <v>1</v>
      </c>
      <c r="CT282" s="12" t="b">
        <f t="shared" si="113"/>
        <v>1</v>
      </c>
      <c r="CU282" s="12" t="b">
        <f t="shared" si="113"/>
        <v>1</v>
      </c>
      <c r="CV282" s="12" t="b">
        <f t="shared" si="113"/>
        <v>1</v>
      </c>
      <c r="CW282" s="12" t="b">
        <f t="shared" si="113"/>
        <v>1</v>
      </c>
      <c r="CX282" s="12" t="b">
        <f t="shared" si="113"/>
        <v>1</v>
      </c>
      <c r="CY282" s="12" t="b">
        <f t="shared" si="113"/>
        <v>1</v>
      </c>
      <c r="CZ282" s="12" t="b">
        <f t="shared" si="113"/>
        <v>1</v>
      </c>
      <c r="DA282" s="12" t="b">
        <f t="shared" si="113"/>
        <v>1</v>
      </c>
      <c r="DB282" s="12" t="b">
        <f t="shared" si="113"/>
        <v>1</v>
      </c>
      <c r="DC282" s="12" t="b">
        <f t="shared" si="113"/>
        <v>1</v>
      </c>
      <c r="DD282" s="12" t="b">
        <f t="shared" si="113"/>
        <v>1</v>
      </c>
      <c r="DE282" s="12" t="b">
        <f t="shared" si="113"/>
        <v>1</v>
      </c>
      <c r="DF282" s="12" t="b">
        <f t="shared" si="113"/>
        <v>1</v>
      </c>
    </row>
    <row r="283">
      <c r="A283" s="1" t="s">
        <v>1340</v>
      </c>
      <c r="B283" s="2">
        <v>276.0</v>
      </c>
      <c r="C283" s="3">
        <f t="shared" si="2"/>
        <v>55</v>
      </c>
      <c r="D283" s="3">
        <f t="shared" si="3"/>
        <v>1</v>
      </c>
      <c r="E283" s="3">
        <f>IFERROR(__xludf.DUMMYFUNCTION("SPLIT(A283,"" "")"),34.0)</f>
        <v>34</v>
      </c>
      <c r="F283" s="3">
        <f>IFERROR(__xludf.DUMMYFUNCTION("""COMPUTED_VALUE"""),78.0)</f>
        <v>78</v>
      </c>
      <c r="G283" s="3">
        <f>IFERROR(__xludf.DUMMYFUNCTION("""COMPUTED_VALUE"""),69.0)</f>
        <v>69</v>
      </c>
      <c r="H283" s="3">
        <f>IFERROR(__xludf.DUMMYFUNCTION("""COMPUTED_VALUE"""),16.0)</f>
        <v>16</v>
      </c>
      <c r="I283" s="3">
        <f>IFERROR(__xludf.DUMMYFUNCTION("""COMPUTED_VALUE"""),30.0)</f>
        <v>30</v>
      </c>
      <c r="K283" s="3" t="str">
        <f>IF(K282,SUMOFUNMARKED(E282:I286,$K$6)*LASTCALLED($K$6),)</f>
        <v/>
      </c>
      <c r="L283" s="3" t="str">
        <f t="shared" ref="L283:DF283" si="114">IF(AND(L282,NOT(K282)),SUMOFUNMARKED($E282:$I286,$K$6:L$6)*LASTCALLED($K$6:L$6),)</f>
        <v/>
      </c>
      <c r="M283" s="3" t="str">
        <f t="shared" si="114"/>
        <v/>
      </c>
      <c r="N283" s="3" t="str">
        <f t="shared" si="114"/>
        <v/>
      </c>
      <c r="O283" s="3" t="str">
        <f t="shared" si="114"/>
        <v/>
      </c>
      <c r="P283" s="3" t="str">
        <f t="shared" si="114"/>
        <v/>
      </c>
      <c r="Q283" s="3" t="str">
        <f t="shared" si="114"/>
        <v/>
      </c>
      <c r="R283" s="3" t="str">
        <f t="shared" si="114"/>
        <v/>
      </c>
      <c r="S283" s="3" t="str">
        <f t="shared" si="114"/>
        <v/>
      </c>
      <c r="T283" s="3" t="str">
        <f t="shared" si="114"/>
        <v/>
      </c>
      <c r="U283" s="3" t="str">
        <f t="shared" si="114"/>
        <v/>
      </c>
      <c r="V283" s="3" t="str">
        <f t="shared" si="114"/>
        <v/>
      </c>
      <c r="W283" s="3" t="str">
        <f t="shared" si="114"/>
        <v/>
      </c>
      <c r="X283" s="3" t="str">
        <f t="shared" si="114"/>
        <v/>
      </c>
      <c r="Y283" s="3" t="str">
        <f t="shared" si="114"/>
        <v/>
      </c>
      <c r="Z283" s="3" t="str">
        <f t="shared" si="114"/>
        <v/>
      </c>
      <c r="AA283" s="3" t="str">
        <f t="shared" si="114"/>
        <v/>
      </c>
      <c r="AB283" s="3" t="str">
        <f t="shared" si="114"/>
        <v/>
      </c>
      <c r="AC283" s="3" t="str">
        <f t="shared" si="114"/>
        <v/>
      </c>
      <c r="AD283" s="3" t="str">
        <f t="shared" si="114"/>
        <v/>
      </c>
      <c r="AE283" s="3" t="str">
        <f t="shared" si="114"/>
        <v/>
      </c>
      <c r="AF283" s="3" t="str">
        <f t="shared" si="114"/>
        <v/>
      </c>
      <c r="AG283" s="3" t="str">
        <f t="shared" si="114"/>
        <v/>
      </c>
      <c r="AH283" s="3" t="str">
        <f t="shared" si="114"/>
        <v/>
      </c>
      <c r="AI283" s="3" t="str">
        <f t="shared" si="114"/>
        <v/>
      </c>
      <c r="AJ283" s="3" t="str">
        <f t="shared" si="114"/>
        <v/>
      </c>
      <c r="AK283" s="3" t="str">
        <f t="shared" si="114"/>
        <v/>
      </c>
      <c r="AL283" s="3" t="str">
        <f t="shared" si="114"/>
        <v/>
      </c>
      <c r="AM283" s="3" t="str">
        <f t="shared" si="114"/>
        <v/>
      </c>
      <c r="AN283" s="3" t="str">
        <f t="shared" si="114"/>
        <v/>
      </c>
      <c r="AO283" s="3" t="str">
        <f t="shared" si="114"/>
        <v/>
      </c>
      <c r="AP283" s="3" t="str">
        <f t="shared" si="114"/>
        <v/>
      </c>
      <c r="AQ283" s="3" t="str">
        <f t="shared" si="114"/>
        <v/>
      </c>
      <c r="AR283" s="3" t="str">
        <f t="shared" si="114"/>
        <v/>
      </c>
      <c r="AS283" s="3" t="str">
        <f t="shared" si="114"/>
        <v/>
      </c>
      <c r="AT283" s="3" t="str">
        <f t="shared" si="114"/>
        <v/>
      </c>
      <c r="AU283" s="3" t="str">
        <f t="shared" si="114"/>
        <v/>
      </c>
      <c r="AV283" s="3" t="str">
        <f t="shared" si="114"/>
        <v/>
      </c>
      <c r="AW283" s="3" t="str">
        <f t="shared" si="114"/>
        <v/>
      </c>
      <c r="AX283" s="3" t="str">
        <f t="shared" si="114"/>
        <v/>
      </c>
      <c r="AY283" s="3" t="str">
        <f t="shared" si="114"/>
        <v/>
      </c>
      <c r="AZ283" s="3" t="str">
        <f t="shared" si="114"/>
        <v/>
      </c>
      <c r="BA283" s="3" t="str">
        <f t="shared" si="114"/>
        <v/>
      </c>
      <c r="BB283" s="3" t="str">
        <f t="shared" si="114"/>
        <v/>
      </c>
      <c r="BC283" s="3" t="str">
        <f t="shared" si="114"/>
        <v/>
      </c>
      <c r="BD283" s="3" t="str">
        <f t="shared" si="114"/>
        <v/>
      </c>
      <c r="BE283" s="3" t="str">
        <f t="shared" si="114"/>
        <v/>
      </c>
      <c r="BF283" s="3" t="str">
        <f t="shared" si="114"/>
        <v/>
      </c>
      <c r="BG283" s="3" t="str">
        <f t="shared" si="114"/>
        <v/>
      </c>
      <c r="BH283" s="3" t="str">
        <f t="shared" si="114"/>
        <v/>
      </c>
      <c r="BI283" s="3" t="str">
        <f t="shared" si="114"/>
        <v/>
      </c>
      <c r="BJ283" s="3" t="str">
        <f t="shared" si="114"/>
        <v/>
      </c>
      <c r="BK283" s="3" t="str">
        <f t="shared" si="114"/>
        <v/>
      </c>
      <c r="BL283" s="3" t="str">
        <f t="shared" si="114"/>
        <v/>
      </c>
      <c r="BM283" s="3" t="str">
        <f t="shared" si="114"/>
        <v/>
      </c>
      <c r="BN283" s="3" t="str">
        <f t="shared" si="114"/>
        <v/>
      </c>
      <c r="BO283" s="3" t="str">
        <f t="shared" si="114"/>
        <v/>
      </c>
      <c r="BP283" s="3" t="str">
        <f t="shared" si="114"/>
        <v/>
      </c>
      <c r="BQ283" s="3" t="str">
        <f t="shared" si="114"/>
        <v/>
      </c>
      <c r="BR283" s="3" t="str">
        <f t="shared" si="114"/>
        <v/>
      </c>
      <c r="BS283" s="3" t="str">
        <f t="shared" si="114"/>
        <v/>
      </c>
      <c r="BT283" s="3" t="str">
        <f t="shared" si="114"/>
        <v/>
      </c>
      <c r="BU283" s="3" t="str">
        <f t="shared" si="114"/>
        <v/>
      </c>
      <c r="BV283" s="3" t="str">
        <f t="shared" si="114"/>
        <v/>
      </c>
      <c r="BW283" s="3" t="str">
        <f t="shared" si="114"/>
        <v/>
      </c>
      <c r="BX283" s="3" t="str">
        <f t="shared" si="114"/>
        <v/>
      </c>
      <c r="BY283" s="3" t="str">
        <f t="shared" si="114"/>
        <v/>
      </c>
      <c r="BZ283" s="3" t="str">
        <f t="shared" si="114"/>
        <v/>
      </c>
      <c r="CA283" s="3" t="str">
        <f t="shared" si="114"/>
        <v/>
      </c>
      <c r="CB283" s="3" t="str">
        <f t="shared" si="114"/>
        <v/>
      </c>
      <c r="CC283" s="3" t="str">
        <f t="shared" si="114"/>
        <v/>
      </c>
      <c r="CD283" s="3">
        <f t="shared" si="114"/>
        <v>18480</v>
      </c>
      <c r="CE283" s="3" t="str">
        <f t="shared" si="114"/>
        <v/>
      </c>
      <c r="CF283" s="3" t="str">
        <f t="shared" si="114"/>
        <v/>
      </c>
      <c r="CG283" s="3" t="str">
        <f t="shared" si="114"/>
        <v/>
      </c>
      <c r="CH283" s="3" t="str">
        <f t="shared" si="114"/>
        <v/>
      </c>
      <c r="CI283" s="3" t="str">
        <f t="shared" si="114"/>
        <v/>
      </c>
      <c r="CJ283" s="3" t="str">
        <f t="shared" si="114"/>
        <v/>
      </c>
      <c r="CK283" s="3" t="str">
        <f t="shared" si="114"/>
        <v/>
      </c>
      <c r="CL283" s="3" t="str">
        <f t="shared" si="114"/>
        <v/>
      </c>
      <c r="CM283" s="3" t="str">
        <f t="shared" si="114"/>
        <v/>
      </c>
      <c r="CN283" s="3" t="str">
        <f t="shared" si="114"/>
        <v/>
      </c>
      <c r="CO283" s="3" t="str">
        <f t="shared" si="114"/>
        <v/>
      </c>
      <c r="CP283" s="3" t="str">
        <f t="shared" si="114"/>
        <v/>
      </c>
      <c r="CQ283" s="3" t="str">
        <f t="shared" si="114"/>
        <v/>
      </c>
      <c r="CR283" s="3" t="str">
        <f t="shared" si="114"/>
        <v/>
      </c>
      <c r="CS283" s="3" t="str">
        <f t="shared" si="114"/>
        <v/>
      </c>
      <c r="CT283" s="3" t="str">
        <f t="shared" si="114"/>
        <v/>
      </c>
      <c r="CU283" s="3" t="str">
        <f t="shared" si="114"/>
        <v/>
      </c>
      <c r="CV283" s="3" t="str">
        <f t="shared" si="114"/>
        <v/>
      </c>
      <c r="CW283" s="3" t="str">
        <f t="shared" si="114"/>
        <v/>
      </c>
      <c r="CX283" s="3" t="str">
        <f t="shared" si="114"/>
        <v/>
      </c>
      <c r="CY283" s="3" t="str">
        <f t="shared" si="114"/>
        <v/>
      </c>
      <c r="CZ283" s="3" t="str">
        <f t="shared" si="114"/>
        <v/>
      </c>
      <c r="DA283" s="3" t="str">
        <f t="shared" si="114"/>
        <v/>
      </c>
      <c r="DB283" s="3" t="str">
        <f t="shared" si="114"/>
        <v/>
      </c>
      <c r="DC283" s="3" t="str">
        <f t="shared" si="114"/>
        <v/>
      </c>
      <c r="DD283" s="3" t="str">
        <f t="shared" si="114"/>
        <v/>
      </c>
      <c r="DE283" s="3" t="str">
        <f t="shared" si="114"/>
        <v/>
      </c>
      <c r="DF283" s="3" t="str">
        <f t="shared" si="114"/>
        <v/>
      </c>
    </row>
    <row r="284">
      <c r="A284" s="1" t="s">
        <v>1341</v>
      </c>
      <c r="B284" s="2">
        <v>277.0</v>
      </c>
      <c r="C284" s="3">
        <f t="shared" si="2"/>
        <v>55</v>
      </c>
      <c r="D284" s="3">
        <f t="shared" si="3"/>
        <v>2</v>
      </c>
      <c r="E284" s="3">
        <f>IFERROR(__xludf.DUMMYFUNCTION("SPLIT(A284,"" "")"),82.0)</f>
        <v>82</v>
      </c>
      <c r="F284" s="3">
        <f>IFERROR(__xludf.DUMMYFUNCTION("""COMPUTED_VALUE"""),24.0)</f>
        <v>24</v>
      </c>
      <c r="G284" s="3">
        <f>IFERROR(__xludf.DUMMYFUNCTION("""COMPUTED_VALUE"""),9.0)</f>
        <v>9</v>
      </c>
      <c r="H284" s="3">
        <f>IFERROR(__xludf.DUMMYFUNCTION("""COMPUTED_VALUE"""),0.0)</f>
        <v>0</v>
      </c>
      <c r="I284" s="3">
        <f>IFERROR(__xludf.DUMMYFUNCTION("""COMPUTED_VALUE"""),13.0)</f>
        <v>13</v>
      </c>
      <c r="K284" s="13"/>
    </row>
    <row r="285">
      <c r="A285" s="1" t="s">
        <v>1342</v>
      </c>
      <c r="B285" s="2">
        <v>278.0</v>
      </c>
      <c r="C285" s="3">
        <f t="shared" si="2"/>
        <v>55</v>
      </c>
      <c r="D285" s="3">
        <f t="shared" si="3"/>
        <v>3</v>
      </c>
      <c r="E285" s="3">
        <f>IFERROR(__xludf.DUMMYFUNCTION("SPLIT(A285,"" "")"),90.0)</f>
        <v>90</v>
      </c>
      <c r="F285" s="3">
        <f>IFERROR(__xludf.DUMMYFUNCTION("""COMPUTED_VALUE"""),41.0)</f>
        <v>41</v>
      </c>
      <c r="G285" s="3">
        <f>IFERROR(__xludf.DUMMYFUNCTION("""COMPUTED_VALUE"""),60.0)</f>
        <v>60</v>
      </c>
      <c r="H285" s="3">
        <f>IFERROR(__xludf.DUMMYFUNCTION("""COMPUTED_VALUE"""),28.0)</f>
        <v>28</v>
      </c>
      <c r="I285" s="3">
        <f>IFERROR(__xludf.DUMMYFUNCTION("""COMPUTED_VALUE"""),12.0)</f>
        <v>12</v>
      </c>
    </row>
    <row r="286">
      <c r="A286" s="1" t="s">
        <v>1343</v>
      </c>
      <c r="B286" s="2">
        <v>279.0</v>
      </c>
      <c r="C286" s="3">
        <f t="shared" si="2"/>
        <v>55</v>
      </c>
      <c r="D286" s="3">
        <f t="shared" si="3"/>
        <v>4</v>
      </c>
      <c r="E286" s="3">
        <f>IFERROR(__xludf.DUMMYFUNCTION("SPLIT(A286,"" "")"),71.0)</f>
        <v>71</v>
      </c>
      <c r="F286" s="3">
        <f>IFERROR(__xludf.DUMMYFUNCTION("""COMPUTED_VALUE"""),22.0)</f>
        <v>22</v>
      </c>
      <c r="G286" s="3">
        <f>IFERROR(__xludf.DUMMYFUNCTION("""COMPUTED_VALUE"""),70.0)</f>
        <v>70</v>
      </c>
      <c r="H286" s="3">
        <f>IFERROR(__xludf.DUMMYFUNCTION("""COMPUTED_VALUE"""),80.0)</f>
        <v>80</v>
      </c>
      <c r="I286" s="3">
        <f>IFERROR(__xludf.DUMMYFUNCTION("""COMPUTED_VALUE"""),66.0)</f>
        <v>66</v>
      </c>
    </row>
    <row r="287">
      <c r="A287" s="1" t="s">
        <v>1344</v>
      </c>
      <c r="B287" s="2">
        <v>280.0</v>
      </c>
      <c r="C287" s="3">
        <f t="shared" si="2"/>
        <v>56</v>
      </c>
      <c r="D287" s="3">
        <f t="shared" si="3"/>
        <v>0</v>
      </c>
      <c r="E287" s="3">
        <f>IFERROR(__xludf.DUMMYFUNCTION("SPLIT(A287,"" "")"),71.0)</f>
        <v>71</v>
      </c>
      <c r="F287" s="3">
        <f>IFERROR(__xludf.DUMMYFUNCTION("""COMPUTED_VALUE"""),50.0)</f>
        <v>50</v>
      </c>
      <c r="G287" s="3">
        <f>IFERROR(__xludf.DUMMYFUNCTION("""COMPUTED_VALUE"""),24.0)</f>
        <v>24</v>
      </c>
      <c r="H287" s="3">
        <f>IFERROR(__xludf.DUMMYFUNCTION("""COMPUTED_VALUE"""),86.0)</f>
        <v>86</v>
      </c>
      <c r="I287" s="3">
        <f>IFERROR(__xludf.DUMMYFUNCTION("""COMPUTED_VALUE"""),21.0)</f>
        <v>21</v>
      </c>
      <c r="K287" s="12" t="b">
        <f>BINGO(E287:I291,$K$6)</f>
        <v>0</v>
      </c>
      <c r="L287" s="12" t="b">
        <f t="shared" ref="L287:DF287" si="115">OR(K287, BINGO($E287:$I291,$K$6:L$6))</f>
        <v>0</v>
      </c>
      <c r="M287" s="12" t="b">
        <f t="shared" si="115"/>
        <v>0</v>
      </c>
      <c r="N287" s="12" t="b">
        <f t="shared" si="115"/>
        <v>0</v>
      </c>
      <c r="O287" s="12" t="b">
        <f t="shared" si="115"/>
        <v>0</v>
      </c>
      <c r="P287" s="12" t="b">
        <f t="shared" si="115"/>
        <v>0</v>
      </c>
      <c r="Q287" s="12" t="b">
        <f t="shared" si="115"/>
        <v>0</v>
      </c>
      <c r="R287" s="12" t="b">
        <f t="shared" si="115"/>
        <v>0</v>
      </c>
      <c r="S287" s="12" t="b">
        <f t="shared" si="115"/>
        <v>0</v>
      </c>
      <c r="T287" s="12" t="b">
        <f t="shared" si="115"/>
        <v>0</v>
      </c>
      <c r="U287" s="12" t="b">
        <f t="shared" si="115"/>
        <v>0</v>
      </c>
      <c r="V287" s="12" t="b">
        <f t="shared" si="115"/>
        <v>0</v>
      </c>
      <c r="W287" s="12" t="b">
        <f t="shared" si="115"/>
        <v>0</v>
      </c>
      <c r="X287" s="12" t="b">
        <f t="shared" si="115"/>
        <v>0</v>
      </c>
      <c r="Y287" s="12" t="b">
        <f t="shared" si="115"/>
        <v>0</v>
      </c>
      <c r="Z287" s="12" t="b">
        <f t="shared" si="115"/>
        <v>0</v>
      </c>
      <c r="AA287" s="12" t="b">
        <f t="shared" si="115"/>
        <v>0</v>
      </c>
      <c r="AB287" s="12" t="b">
        <f t="shared" si="115"/>
        <v>0</v>
      </c>
      <c r="AC287" s="12" t="b">
        <f t="shared" si="115"/>
        <v>0</v>
      </c>
      <c r="AD287" s="12" t="b">
        <f t="shared" si="115"/>
        <v>0</v>
      </c>
      <c r="AE287" s="12" t="b">
        <f t="shared" si="115"/>
        <v>0</v>
      </c>
      <c r="AF287" s="12" t="b">
        <f t="shared" si="115"/>
        <v>0</v>
      </c>
      <c r="AG287" s="12" t="b">
        <f t="shared" si="115"/>
        <v>0</v>
      </c>
      <c r="AH287" s="12" t="b">
        <f t="shared" si="115"/>
        <v>0</v>
      </c>
      <c r="AI287" s="12" t="b">
        <f t="shared" si="115"/>
        <v>0</v>
      </c>
      <c r="AJ287" s="12" t="b">
        <f t="shared" si="115"/>
        <v>0</v>
      </c>
      <c r="AK287" s="12" t="b">
        <f t="shared" si="115"/>
        <v>0</v>
      </c>
      <c r="AL287" s="12" t="b">
        <f t="shared" si="115"/>
        <v>0</v>
      </c>
      <c r="AM287" s="12" t="b">
        <f t="shared" si="115"/>
        <v>0</v>
      </c>
      <c r="AN287" s="12" t="b">
        <f t="shared" si="115"/>
        <v>0</v>
      </c>
      <c r="AO287" s="12" t="b">
        <f t="shared" si="115"/>
        <v>0</v>
      </c>
      <c r="AP287" s="12" t="b">
        <f t="shared" si="115"/>
        <v>0</v>
      </c>
      <c r="AQ287" s="12" t="b">
        <f t="shared" si="115"/>
        <v>0</v>
      </c>
      <c r="AR287" s="12" t="b">
        <f t="shared" si="115"/>
        <v>0</v>
      </c>
      <c r="AS287" s="12" t="b">
        <f t="shared" si="115"/>
        <v>0</v>
      </c>
      <c r="AT287" s="12" t="b">
        <f t="shared" si="115"/>
        <v>0</v>
      </c>
      <c r="AU287" s="12" t="b">
        <f t="shared" si="115"/>
        <v>0</v>
      </c>
      <c r="AV287" s="12" t="b">
        <f t="shared" si="115"/>
        <v>0</v>
      </c>
      <c r="AW287" s="12" t="b">
        <f t="shared" si="115"/>
        <v>0</v>
      </c>
      <c r="AX287" s="12" t="b">
        <f t="shared" si="115"/>
        <v>0</v>
      </c>
      <c r="AY287" s="12" t="b">
        <f t="shared" si="115"/>
        <v>0</v>
      </c>
      <c r="AZ287" s="12" t="b">
        <f t="shared" si="115"/>
        <v>0</v>
      </c>
      <c r="BA287" s="12" t="b">
        <f t="shared" si="115"/>
        <v>0</v>
      </c>
      <c r="BB287" s="12" t="b">
        <f t="shared" si="115"/>
        <v>0</v>
      </c>
      <c r="BC287" s="12" t="b">
        <f t="shared" si="115"/>
        <v>0</v>
      </c>
      <c r="BD287" s="12" t="b">
        <f t="shared" si="115"/>
        <v>0</v>
      </c>
      <c r="BE287" s="12" t="b">
        <f t="shared" si="115"/>
        <v>0</v>
      </c>
      <c r="BF287" s="12" t="b">
        <f t="shared" si="115"/>
        <v>1</v>
      </c>
      <c r="BG287" s="12" t="b">
        <f t="shared" si="115"/>
        <v>1</v>
      </c>
      <c r="BH287" s="12" t="b">
        <f t="shared" si="115"/>
        <v>1</v>
      </c>
      <c r="BI287" s="12" t="b">
        <f t="shared" si="115"/>
        <v>1</v>
      </c>
      <c r="BJ287" s="12" t="b">
        <f t="shared" si="115"/>
        <v>1</v>
      </c>
      <c r="BK287" s="12" t="b">
        <f t="shared" si="115"/>
        <v>1</v>
      </c>
      <c r="BL287" s="12" t="b">
        <f t="shared" si="115"/>
        <v>1</v>
      </c>
      <c r="BM287" s="12" t="b">
        <f t="shared" si="115"/>
        <v>1</v>
      </c>
      <c r="BN287" s="12" t="b">
        <f t="shared" si="115"/>
        <v>1</v>
      </c>
      <c r="BO287" s="12" t="b">
        <f t="shared" si="115"/>
        <v>1</v>
      </c>
      <c r="BP287" s="12" t="b">
        <f t="shared" si="115"/>
        <v>1</v>
      </c>
      <c r="BQ287" s="12" t="b">
        <f t="shared" si="115"/>
        <v>1</v>
      </c>
      <c r="BR287" s="12" t="b">
        <f t="shared" si="115"/>
        <v>1</v>
      </c>
      <c r="BS287" s="12" t="b">
        <f t="shared" si="115"/>
        <v>1</v>
      </c>
      <c r="BT287" s="12" t="b">
        <f t="shared" si="115"/>
        <v>1</v>
      </c>
      <c r="BU287" s="12" t="b">
        <f t="shared" si="115"/>
        <v>1</v>
      </c>
      <c r="BV287" s="12" t="b">
        <f t="shared" si="115"/>
        <v>1</v>
      </c>
      <c r="BW287" s="12" t="b">
        <f t="shared" si="115"/>
        <v>1</v>
      </c>
      <c r="BX287" s="12" t="b">
        <f t="shared" si="115"/>
        <v>1</v>
      </c>
      <c r="BY287" s="12" t="b">
        <f t="shared" si="115"/>
        <v>1</v>
      </c>
      <c r="BZ287" s="12" t="b">
        <f t="shared" si="115"/>
        <v>1</v>
      </c>
      <c r="CA287" s="12" t="b">
        <f t="shared" si="115"/>
        <v>1</v>
      </c>
      <c r="CB287" s="12" t="b">
        <f t="shared" si="115"/>
        <v>1</v>
      </c>
      <c r="CC287" s="12" t="b">
        <f t="shared" si="115"/>
        <v>1</v>
      </c>
      <c r="CD287" s="12" t="b">
        <f t="shared" si="115"/>
        <v>1</v>
      </c>
      <c r="CE287" s="12" t="b">
        <f t="shared" si="115"/>
        <v>1</v>
      </c>
      <c r="CF287" s="12" t="b">
        <f t="shared" si="115"/>
        <v>1</v>
      </c>
      <c r="CG287" s="12" t="b">
        <f t="shared" si="115"/>
        <v>1</v>
      </c>
      <c r="CH287" s="12" t="b">
        <f t="shared" si="115"/>
        <v>1</v>
      </c>
      <c r="CI287" s="12" t="b">
        <f t="shared" si="115"/>
        <v>1</v>
      </c>
      <c r="CJ287" s="12" t="b">
        <f t="shared" si="115"/>
        <v>1</v>
      </c>
      <c r="CK287" s="12" t="b">
        <f t="shared" si="115"/>
        <v>1</v>
      </c>
      <c r="CL287" s="12" t="b">
        <f t="shared" si="115"/>
        <v>1</v>
      </c>
      <c r="CM287" s="12" t="b">
        <f t="shared" si="115"/>
        <v>1</v>
      </c>
      <c r="CN287" s="12" t="b">
        <f t="shared" si="115"/>
        <v>1</v>
      </c>
      <c r="CO287" s="12" t="b">
        <f t="shared" si="115"/>
        <v>1</v>
      </c>
      <c r="CP287" s="12" t="b">
        <f t="shared" si="115"/>
        <v>1</v>
      </c>
      <c r="CQ287" s="12" t="b">
        <f t="shared" si="115"/>
        <v>1</v>
      </c>
      <c r="CR287" s="12" t="b">
        <f t="shared" si="115"/>
        <v>1</v>
      </c>
      <c r="CS287" s="12" t="b">
        <f t="shared" si="115"/>
        <v>1</v>
      </c>
      <c r="CT287" s="12" t="b">
        <f t="shared" si="115"/>
        <v>1</v>
      </c>
      <c r="CU287" s="12" t="b">
        <f t="shared" si="115"/>
        <v>1</v>
      </c>
      <c r="CV287" s="12" t="b">
        <f t="shared" si="115"/>
        <v>1</v>
      </c>
      <c r="CW287" s="12" t="b">
        <f t="shared" si="115"/>
        <v>1</v>
      </c>
      <c r="CX287" s="12" t="b">
        <f t="shared" si="115"/>
        <v>1</v>
      </c>
      <c r="CY287" s="12" t="b">
        <f t="shared" si="115"/>
        <v>1</v>
      </c>
      <c r="CZ287" s="12" t="b">
        <f t="shared" si="115"/>
        <v>1</v>
      </c>
      <c r="DA287" s="12" t="b">
        <f t="shared" si="115"/>
        <v>1</v>
      </c>
      <c r="DB287" s="12" t="b">
        <f t="shared" si="115"/>
        <v>1</v>
      </c>
      <c r="DC287" s="12" t="b">
        <f t="shared" si="115"/>
        <v>1</v>
      </c>
      <c r="DD287" s="12" t="b">
        <f t="shared" si="115"/>
        <v>1</v>
      </c>
      <c r="DE287" s="12" t="b">
        <f t="shared" si="115"/>
        <v>1</v>
      </c>
      <c r="DF287" s="12" t="b">
        <f t="shared" si="115"/>
        <v>1</v>
      </c>
    </row>
    <row r="288">
      <c r="A288" s="1" t="s">
        <v>1345</v>
      </c>
      <c r="B288" s="2">
        <v>281.0</v>
      </c>
      <c r="C288" s="3">
        <f t="shared" si="2"/>
        <v>56</v>
      </c>
      <c r="D288" s="3">
        <f t="shared" si="3"/>
        <v>1</v>
      </c>
      <c r="E288" s="3">
        <f>IFERROR(__xludf.DUMMYFUNCTION("SPLIT(A288,"" "")"),14.0)</f>
        <v>14</v>
      </c>
      <c r="F288" s="3">
        <f>IFERROR(__xludf.DUMMYFUNCTION("""COMPUTED_VALUE"""),92.0)</f>
        <v>92</v>
      </c>
      <c r="G288" s="3">
        <f>IFERROR(__xludf.DUMMYFUNCTION("""COMPUTED_VALUE"""),45.0)</f>
        <v>45</v>
      </c>
      <c r="H288" s="3">
        <f>IFERROR(__xludf.DUMMYFUNCTION("""COMPUTED_VALUE"""),30.0)</f>
        <v>30</v>
      </c>
      <c r="I288" s="3">
        <f>IFERROR(__xludf.DUMMYFUNCTION("""COMPUTED_VALUE"""),95.0)</f>
        <v>95</v>
      </c>
      <c r="K288" s="3" t="str">
        <f>IF(K287,SUMOFUNMARKED(E287:I291,$K$6)*LASTCALLED($K$6),)</f>
        <v/>
      </c>
      <c r="L288" s="3" t="str">
        <f t="shared" ref="L288:DF288" si="116">IF(AND(L287,NOT(K287)),SUMOFUNMARKED($E287:$I291,$K$6:L$6)*LASTCALLED($K$6:L$6),)</f>
        <v/>
      </c>
      <c r="M288" s="3" t="str">
        <f t="shared" si="116"/>
        <v/>
      </c>
      <c r="N288" s="3" t="str">
        <f t="shared" si="116"/>
        <v/>
      </c>
      <c r="O288" s="3" t="str">
        <f t="shared" si="116"/>
        <v/>
      </c>
      <c r="P288" s="3" t="str">
        <f t="shared" si="116"/>
        <v/>
      </c>
      <c r="Q288" s="3" t="str">
        <f t="shared" si="116"/>
        <v/>
      </c>
      <c r="R288" s="3" t="str">
        <f t="shared" si="116"/>
        <v/>
      </c>
      <c r="S288" s="3" t="str">
        <f t="shared" si="116"/>
        <v/>
      </c>
      <c r="T288" s="3" t="str">
        <f t="shared" si="116"/>
        <v/>
      </c>
      <c r="U288" s="3" t="str">
        <f t="shared" si="116"/>
        <v/>
      </c>
      <c r="V288" s="3" t="str">
        <f t="shared" si="116"/>
        <v/>
      </c>
      <c r="W288" s="3" t="str">
        <f t="shared" si="116"/>
        <v/>
      </c>
      <c r="X288" s="3" t="str">
        <f t="shared" si="116"/>
        <v/>
      </c>
      <c r="Y288" s="3" t="str">
        <f t="shared" si="116"/>
        <v/>
      </c>
      <c r="Z288" s="3" t="str">
        <f t="shared" si="116"/>
        <v/>
      </c>
      <c r="AA288" s="3" t="str">
        <f t="shared" si="116"/>
        <v/>
      </c>
      <c r="AB288" s="3" t="str">
        <f t="shared" si="116"/>
        <v/>
      </c>
      <c r="AC288" s="3" t="str">
        <f t="shared" si="116"/>
        <v/>
      </c>
      <c r="AD288" s="3" t="str">
        <f t="shared" si="116"/>
        <v/>
      </c>
      <c r="AE288" s="3" t="str">
        <f t="shared" si="116"/>
        <v/>
      </c>
      <c r="AF288" s="3" t="str">
        <f t="shared" si="116"/>
        <v/>
      </c>
      <c r="AG288" s="3" t="str">
        <f t="shared" si="116"/>
        <v/>
      </c>
      <c r="AH288" s="3" t="str">
        <f t="shared" si="116"/>
        <v/>
      </c>
      <c r="AI288" s="3" t="str">
        <f t="shared" si="116"/>
        <v/>
      </c>
      <c r="AJ288" s="3" t="str">
        <f t="shared" si="116"/>
        <v/>
      </c>
      <c r="AK288" s="3" t="str">
        <f t="shared" si="116"/>
        <v/>
      </c>
      <c r="AL288" s="3" t="str">
        <f t="shared" si="116"/>
        <v/>
      </c>
      <c r="AM288" s="3" t="str">
        <f t="shared" si="116"/>
        <v/>
      </c>
      <c r="AN288" s="3" t="str">
        <f t="shared" si="116"/>
        <v/>
      </c>
      <c r="AO288" s="3" t="str">
        <f t="shared" si="116"/>
        <v/>
      </c>
      <c r="AP288" s="3" t="str">
        <f t="shared" si="116"/>
        <v/>
      </c>
      <c r="AQ288" s="3" t="str">
        <f t="shared" si="116"/>
        <v/>
      </c>
      <c r="AR288" s="3" t="str">
        <f t="shared" si="116"/>
        <v/>
      </c>
      <c r="AS288" s="3" t="str">
        <f t="shared" si="116"/>
        <v/>
      </c>
      <c r="AT288" s="3" t="str">
        <f t="shared" si="116"/>
        <v/>
      </c>
      <c r="AU288" s="3" t="str">
        <f t="shared" si="116"/>
        <v/>
      </c>
      <c r="AV288" s="3" t="str">
        <f t="shared" si="116"/>
        <v/>
      </c>
      <c r="AW288" s="3" t="str">
        <f t="shared" si="116"/>
        <v/>
      </c>
      <c r="AX288" s="3" t="str">
        <f t="shared" si="116"/>
        <v/>
      </c>
      <c r="AY288" s="3" t="str">
        <f t="shared" si="116"/>
        <v/>
      </c>
      <c r="AZ288" s="3" t="str">
        <f t="shared" si="116"/>
        <v/>
      </c>
      <c r="BA288" s="3" t="str">
        <f t="shared" si="116"/>
        <v/>
      </c>
      <c r="BB288" s="3" t="str">
        <f t="shared" si="116"/>
        <v/>
      </c>
      <c r="BC288" s="3" t="str">
        <f t="shared" si="116"/>
        <v/>
      </c>
      <c r="BD288" s="3" t="str">
        <f t="shared" si="116"/>
        <v/>
      </c>
      <c r="BE288" s="3" t="str">
        <f t="shared" si="116"/>
        <v/>
      </c>
      <c r="BF288" s="3">
        <f t="shared" si="116"/>
        <v>60431</v>
      </c>
      <c r="BG288" s="3" t="str">
        <f t="shared" si="116"/>
        <v/>
      </c>
      <c r="BH288" s="3" t="str">
        <f t="shared" si="116"/>
        <v/>
      </c>
      <c r="BI288" s="3" t="str">
        <f t="shared" si="116"/>
        <v/>
      </c>
      <c r="BJ288" s="3" t="str">
        <f t="shared" si="116"/>
        <v/>
      </c>
      <c r="BK288" s="3" t="str">
        <f t="shared" si="116"/>
        <v/>
      </c>
      <c r="BL288" s="3" t="str">
        <f t="shared" si="116"/>
        <v/>
      </c>
      <c r="BM288" s="3" t="str">
        <f t="shared" si="116"/>
        <v/>
      </c>
      <c r="BN288" s="3" t="str">
        <f t="shared" si="116"/>
        <v/>
      </c>
      <c r="BO288" s="3" t="str">
        <f t="shared" si="116"/>
        <v/>
      </c>
      <c r="BP288" s="3" t="str">
        <f t="shared" si="116"/>
        <v/>
      </c>
      <c r="BQ288" s="3" t="str">
        <f t="shared" si="116"/>
        <v/>
      </c>
      <c r="BR288" s="3" t="str">
        <f t="shared" si="116"/>
        <v/>
      </c>
      <c r="BS288" s="3" t="str">
        <f t="shared" si="116"/>
        <v/>
      </c>
      <c r="BT288" s="3" t="str">
        <f t="shared" si="116"/>
        <v/>
      </c>
      <c r="BU288" s="3" t="str">
        <f t="shared" si="116"/>
        <v/>
      </c>
      <c r="BV288" s="3" t="str">
        <f t="shared" si="116"/>
        <v/>
      </c>
      <c r="BW288" s="3" t="str">
        <f t="shared" si="116"/>
        <v/>
      </c>
      <c r="BX288" s="3" t="str">
        <f t="shared" si="116"/>
        <v/>
      </c>
      <c r="BY288" s="3" t="str">
        <f t="shared" si="116"/>
        <v/>
      </c>
      <c r="BZ288" s="3" t="str">
        <f t="shared" si="116"/>
        <v/>
      </c>
      <c r="CA288" s="3" t="str">
        <f t="shared" si="116"/>
        <v/>
      </c>
      <c r="CB288" s="3" t="str">
        <f t="shared" si="116"/>
        <v/>
      </c>
      <c r="CC288" s="3" t="str">
        <f t="shared" si="116"/>
        <v/>
      </c>
      <c r="CD288" s="3" t="str">
        <f t="shared" si="116"/>
        <v/>
      </c>
      <c r="CE288" s="3" t="str">
        <f t="shared" si="116"/>
        <v/>
      </c>
      <c r="CF288" s="3" t="str">
        <f t="shared" si="116"/>
        <v/>
      </c>
      <c r="CG288" s="3" t="str">
        <f t="shared" si="116"/>
        <v/>
      </c>
      <c r="CH288" s="3" t="str">
        <f t="shared" si="116"/>
        <v/>
      </c>
      <c r="CI288" s="3" t="str">
        <f t="shared" si="116"/>
        <v/>
      </c>
      <c r="CJ288" s="3" t="str">
        <f t="shared" si="116"/>
        <v/>
      </c>
      <c r="CK288" s="3" t="str">
        <f t="shared" si="116"/>
        <v/>
      </c>
      <c r="CL288" s="3" t="str">
        <f t="shared" si="116"/>
        <v/>
      </c>
      <c r="CM288" s="3" t="str">
        <f t="shared" si="116"/>
        <v/>
      </c>
      <c r="CN288" s="3" t="str">
        <f t="shared" si="116"/>
        <v/>
      </c>
      <c r="CO288" s="3" t="str">
        <f t="shared" si="116"/>
        <v/>
      </c>
      <c r="CP288" s="3" t="str">
        <f t="shared" si="116"/>
        <v/>
      </c>
      <c r="CQ288" s="3" t="str">
        <f t="shared" si="116"/>
        <v/>
      </c>
      <c r="CR288" s="3" t="str">
        <f t="shared" si="116"/>
        <v/>
      </c>
      <c r="CS288" s="3" t="str">
        <f t="shared" si="116"/>
        <v/>
      </c>
      <c r="CT288" s="3" t="str">
        <f t="shared" si="116"/>
        <v/>
      </c>
      <c r="CU288" s="3" t="str">
        <f t="shared" si="116"/>
        <v/>
      </c>
      <c r="CV288" s="3" t="str">
        <f t="shared" si="116"/>
        <v/>
      </c>
      <c r="CW288" s="3" t="str">
        <f t="shared" si="116"/>
        <v/>
      </c>
      <c r="CX288" s="3" t="str">
        <f t="shared" si="116"/>
        <v/>
      </c>
      <c r="CY288" s="3" t="str">
        <f t="shared" si="116"/>
        <v/>
      </c>
      <c r="CZ288" s="3" t="str">
        <f t="shared" si="116"/>
        <v/>
      </c>
      <c r="DA288" s="3" t="str">
        <f t="shared" si="116"/>
        <v/>
      </c>
      <c r="DB288" s="3" t="str">
        <f t="shared" si="116"/>
        <v/>
      </c>
      <c r="DC288" s="3" t="str">
        <f t="shared" si="116"/>
        <v/>
      </c>
      <c r="DD288" s="3" t="str">
        <f t="shared" si="116"/>
        <v/>
      </c>
      <c r="DE288" s="3" t="str">
        <f t="shared" si="116"/>
        <v/>
      </c>
      <c r="DF288" s="3" t="str">
        <f t="shared" si="116"/>
        <v/>
      </c>
    </row>
    <row r="289">
      <c r="A289" s="1" t="s">
        <v>1346</v>
      </c>
      <c r="B289" s="2">
        <v>282.0</v>
      </c>
      <c r="C289" s="3">
        <f t="shared" si="2"/>
        <v>56</v>
      </c>
      <c r="D289" s="3">
        <f t="shared" si="3"/>
        <v>2</v>
      </c>
      <c r="E289" s="3">
        <f>IFERROR(__xludf.DUMMYFUNCTION("SPLIT(A289,"" "")"),57.0)</f>
        <v>57</v>
      </c>
      <c r="F289" s="3">
        <f>IFERROR(__xludf.DUMMYFUNCTION("""COMPUTED_VALUE"""),60.0)</f>
        <v>60</v>
      </c>
      <c r="G289" s="3">
        <f>IFERROR(__xludf.DUMMYFUNCTION("""COMPUTED_VALUE"""),0.0)</f>
        <v>0</v>
      </c>
      <c r="H289" s="3">
        <f>IFERROR(__xludf.DUMMYFUNCTION("""COMPUTED_VALUE"""),88.0)</f>
        <v>88</v>
      </c>
      <c r="I289" s="3">
        <f>IFERROR(__xludf.DUMMYFUNCTION("""COMPUTED_VALUE"""),91.0)</f>
        <v>91</v>
      </c>
      <c r="K289" s="13"/>
    </row>
    <row r="290">
      <c r="A290" s="1" t="s">
        <v>1347</v>
      </c>
      <c r="B290" s="2">
        <v>283.0</v>
      </c>
      <c r="C290" s="3">
        <f t="shared" si="2"/>
        <v>56</v>
      </c>
      <c r="D290" s="3">
        <f t="shared" si="3"/>
        <v>3</v>
      </c>
      <c r="E290" s="3">
        <f>IFERROR(__xludf.DUMMYFUNCTION("SPLIT(A290,"" "")"),87.0)</f>
        <v>87</v>
      </c>
      <c r="F290" s="3">
        <f>IFERROR(__xludf.DUMMYFUNCTION("""COMPUTED_VALUE"""),97.0)</f>
        <v>97</v>
      </c>
      <c r="G290" s="3">
        <f>IFERROR(__xludf.DUMMYFUNCTION("""COMPUTED_VALUE"""),6.0)</f>
        <v>6</v>
      </c>
      <c r="H290" s="3">
        <f>IFERROR(__xludf.DUMMYFUNCTION("""COMPUTED_VALUE"""),7.0)</f>
        <v>7</v>
      </c>
      <c r="I290" s="3">
        <f>IFERROR(__xludf.DUMMYFUNCTION("""COMPUTED_VALUE"""),26.0)</f>
        <v>26</v>
      </c>
    </row>
    <row r="291">
      <c r="A291" s="1" t="s">
        <v>1348</v>
      </c>
      <c r="B291" s="2">
        <v>284.0</v>
      </c>
      <c r="C291" s="3">
        <f t="shared" si="2"/>
        <v>56</v>
      </c>
      <c r="D291" s="3">
        <f t="shared" si="3"/>
        <v>4</v>
      </c>
      <c r="E291" s="3">
        <f>IFERROR(__xludf.DUMMYFUNCTION("SPLIT(A291,"" "")"),61.0)</f>
        <v>61</v>
      </c>
      <c r="F291" s="3">
        <f>IFERROR(__xludf.DUMMYFUNCTION("""COMPUTED_VALUE"""),98.0)</f>
        <v>98</v>
      </c>
      <c r="G291" s="3">
        <f>IFERROR(__xludf.DUMMYFUNCTION("""COMPUTED_VALUE"""),25.0)</f>
        <v>25</v>
      </c>
      <c r="H291" s="3">
        <f>IFERROR(__xludf.DUMMYFUNCTION("""COMPUTED_VALUE"""),5.0)</f>
        <v>5</v>
      </c>
      <c r="I291" s="3">
        <f>IFERROR(__xludf.DUMMYFUNCTION("""COMPUTED_VALUE"""),84.0)</f>
        <v>84</v>
      </c>
    </row>
    <row r="292">
      <c r="A292" s="1" t="s">
        <v>1349</v>
      </c>
      <c r="B292" s="2">
        <v>285.0</v>
      </c>
      <c r="C292" s="3">
        <f t="shared" si="2"/>
        <v>57</v>
      </c>
      <c r="D292" s="3">
        <f t="shared" si="3"/>
        <v>0</v>
      </c>
      <c r="E292" s="3">
        <f>IFERROR(__xludf.DUMMYFUNCTION("SPLIT(A292,"" "")"),1.0)</f>
        <v>1</v>
      </c>
      <c r="F292" s="3">
        <f>IFERROR(__xludf.DUMMYFUNCTION("""COMPUTED_VALUE"""),63.0)</f>
        <v>63</v>
      </c>
      <c r="G292" s="3">
        <f>IFERROR(__xludf.DUMMYFUNCTION("""COMPUTED_VALUE"""),45.0)</f>
        <v>45</v>
      </c>
      <c r="H292" s="3">
        <f>IFERROR(__xludf.DUMMYFUNCTION("""COMPUTED_VALUE"""),36.0)</f>
        <v>36</v>
      </c>
      <c r="I292" s="3">
        <f>IFERROR(__xludf.DUMMYFUNCTION("""COMPUTED_VALUE"""),67.0)</f>
        <v>67</v>
      </c>
      <c r="K292" s="12" t="b">
        <f>BINGO(E292:I296,$K$6)</f>
        <v>0</v>
      </c>
      <c r="L292" s="12" t="b">
        <f t="shared" ref="L292:DF292" si="117">OR(K292, BINGO($E292:$I296,$K$6:L$6))</f>
        <v>0</v>
      </c>
      <c r="M292" s="12" t="b">
        <f t="shared" si="117"/>
        <v>0</v>
      </c>
      <c r="N292" s="12" t="b">
        <f t="shared" si="117"/>
        <v>0</v>
      </c>
      <c r="O292" s="12" t="b">
        <f t="shared" si="117"/>
        <v>0</v>
      </c>
      <c r="P292" s="12" t="b">
        <f t="shared" si="117"/>
        <v>0</v>
      </c>
      <c r="Q292" s="12" t="b">
        <f t="shared" si="117"/>
        <v>0</v>
      </c>
      <c r="R292" s="12" t="b">
        <f t="shared" si="117"/>
        <v>0</v>
      </c>
      <c r="S292" s="12" t="b">
        <f t="shared" si="117"/>
        <v>0</v>
      </c>
      <c r="T292" s="12" t="b">
        <f t="shared" si="117"/>
        <v>0</v>
      </c>
      <c r="U292" s="12" t="b">
        <f t="shared" si="117"/>
        <v>0</v>
      </c>
      <c r="V292" s="12" t="b">
        <f t="shared" si="117"/>
        <v>0</v>
      </c>
      <c r="W292" s="12" t="b">
        <f t="shared" si="117"/>
        <v>0</v>
      </c>
      <c r="X292" s="12" t="b">
        <f t="shared" si="117"/>
        <v>0</v>
      </c>
      <c r="Y292" s="12" t="b">
        <f t="shared" si="117"/>
        <v>0</v>
      </c>
      <c r="Z292" s="12" t="b">
        <f t="shared" si="117"/>
        <v>0</v>
      </c>
      <c r="AA292" s="12" t="b">
        <f t="shared" si="117"/>
        <v>0</v>
      </c>
      <c r="AB292" s="12" t="b">
        <f t="shared" si="117"/>
        <v>0</v>
      </c>
      <c r="AC292" s="12" t="b">
        <f t="shared" si="117"/>
        <v>0</v>
      </c>
      <c r="AD292" s="12" t="b">
        <f t="shared" si="117"/>
        <v>0</v>
      </c>
      <c r="AE292" s="12" t="b">
        <f t="shared" si="117"/>
        <v>0</v>
      </c>
      <c r="AF292" s="12" t="b">
        <f t="shared" si="117"/>
        <v>0</v>
      </c>
      <c r="AG292" s="12" t="b">
        <f t="shared" si="117"/>
        <v>0</v>
      </c>
      <c r="AH292" s="12" t="b">
        <f t="shared" si="117"/>
        <v>0</v>
      </c>
      <c r="AI292" s="12" t="b">
        <f t="shared" si="117"/>
        <v>0</v>
      </c>
      <c r="AJ292" s="12" t="b">
        <f t="shared" si="117"/>
        <v>0</v>
      </c>
      <c r="AK292" s="12" t="b">
        <f t="shared" si="117"/>
        <v>0</v>
      </c>
      <c r="AL292" s="12" t="b">
        <f t="shared" si="117"/>
        <v>0</v>
      </c>
      <c r="AM292" s="12" t="b">
        <f t="shared" si="117"/>
        <v>0</v>
      </c>
      <c r="AN292" s="12" t="b">
        <f t="shared" si="117"/>
        <v>0</v>
      </c>
      <c r="AO292" s="12" t="b">
        <f t="shared" si="117"/>
        <v>0</v>
      </c>
      <c r="AP292" s="12" t="b">
        <f t="shared" si="117"/>
        <v>0</v>
      </c>
      <c r="AQ292" s="12" t="b">
        <f t="shared" si="117"/>
        <v>0</v>
      </c>
      <c r="AR292" s="12" t="b">
        <f t="shared" si="117"/>
        <v>0</v>
      </c>
      <c r="AS292" s="12" t="b">
        <f t="shared" si="117"/>
        <v>0</v>
      </c>
      <c r="AT292" s="12" t="b">
        <f t="shared" si="117"/>
        <v>0</v>
      </c>
      <c r="AU292" s="12" t="b">
        <f t="shared" si="117"/>
        <v>0</v>
      </c>
      <c r="AV292" s="12" t="b">
        <f t="shared" si="117"/>
        <v>0</v>
      </c>
      <c r="AW292" s="12" t="b">
        <f t="shared" si="117"/>
        <v>0</v>
      </c>
      <c r="AX292" s="12" t="b">
        <f t="shared" si="117"/>
        <v>0</v>
      </c>
      <c r="AY292" s="12" t="b">
        <f t="shared" si="117"/>
        <v>0</v>
      </c>
      <c r="AZ292" s="12" t="b">
        <f t="shared" si="117"/>
        <v>0</v>
      </c>
      <c r="BA292" s="12" t="b">
        <f t="shared" si="117"/>
        <v>0</v>
      </c>
      <c r="BB292" s="12" t="b">
        <f t="shared" si="117"/>
        <v>0</v>
      </c>
      <c r="BC292" s="12" t="b">
        <f t="shared" si="117"/>
        <v>0</v>
      </c>
      <c r="BD292" s="12" t="b">
        <f t="shared" si="117"/>
        <v>0</v>
      </c>
      <c r="BE292" s="12" t="b">
        <f t="shared" si="117"/>
        <v>0</v>
      </c>
      <c r="BF292" s="12" t="b">
        <f t="shared" si="117"/>
        <v>0</v>
      </c>
      <c r="BG292" s="12" t="b">
        <f t="shared" si="117"/>
        <v>0</v>
      </c>
      <c r="BH292" s="12" t="b">
        <f t="shared" si="117"/>
        <v>0</v>
      </c>
      <c r="BI292" s="12" t="b">
        <f t="shared" si="117"/>
        <v>0</v>
      </c>
      <c r="BJ292" s="12" t="b">
        <f t="shared" si="117"/>
        <v>1</v>
      </c>
      <c r="BK292" s="12" t="b">
        <f t="shared" si="117"/>
        <v>1</v>
      </c>
      <c r="BL292" s="12" t="b">
        <f t="shared" si="117"/>
        <v>1</v>
      </c>
      <c r="BM292" s="12" t="b">
        <f t="shared" si="117"/>
        <v>1</v>
      </c>
      <c r="BN292" s="12" t="b">
        <f t="shared" si="117"/>
        <v>1</v>
      </c>
      <c r="BO292" s="12" t="b">
        <f t="shared" si="117"/>
        <v>1</v>
      </c>
      <c r="BP292" s="12" t="b">
        <f t="shared" si="117"/>
        <v>1</v>
      </c>
      <c r="BQ292" s="12" t="b">
        <f t="shared" si="117"/>
        <v>1</v>
      </c>
      <c r="BR292" s="12" t="b">
        <f t="shared" si="117"/>
        <v>1</v>
      </c>
      <c r="BS292" s="12" t="b">
        <f t="shared" si="117"/>
        <v>1</v>
      </c>
      <c r="BT292" s="12" t="b">
        <f t="shared" si="117"/>
        <v>1</v>
      </c>
      <c r="BU292" s="12" t="b">
        <f t="shared" si="117"/>
        <v>1</v>
      </c>
      <c r="BV292" s="12" t="b">
        <f t="shared" si="117"/>
        <v>1</v>
      </c>
      <c r="BW292" s="12" t="b">
        <f t="shared" si="117"/>
        <v>1</v>
      </c>
      <c r="BX292" s="12" t="b">
        <f t="shared" si="117"/>
        <v>1</v>
      </c>
      <c r="BY292" s="12" t="b">
        <f t="shared" si="117"/>
        <v>1</v>
      </c>
      <c r="BZ292" s="12" t="b">
        <f t="shared" si="117"/>
        <v>1</v>
      </c>
      <c r="CA292" s="12" t="b">
        <f t="shared" si="117"/>
        <v>1</v>
      </c>
      <c r="CB292" s="12" t="b">
        <f t="shared" si="117"/>
        <v>1</v>
      </c>
      <c r="CC292" s="12" t="b">
        <f t="shared" si="117"/>
        <v>1</v>
      </c>
      <c r="CD292" s="12" t="b">
        <f t="shared" si="117"/>
        <v>1</v>
      </c>
      <c r="CE292" s="12" t="b">
        <f t="shared" si="117"/>
        <v>1</v>
      </c>
      <c r="CF292" s="12" t="b">
        <f t="shared" si="117"/>
        <v>1</v>
      </c>
      <c r="CG292" s="12" t="b">
        <f t="shared" si="117"/>
        <v>1</v>
      </c>
      <c r="CH292" s="12" t="b">
        <f t="shared" si="117"/>
        <v>1</v>
      </c>
      <c r="CI292" s="12" t="b">
        <f t="shared" si="117"/>
        <v>1</v>
      </c>
      <c r="CJ292" s="12" t="b">
        <f t="shared" si="117"/>
        <v>1</v>
      </c>
      <c r="CK292" s="12" t="b">
        <f t="shared" si="117"/>
        <v>1</v>
      </c>
      <c r="CL292" s="12" t="b">
        <f t="shared" si="117"/>
        <v>1</v>
      </c>
      <c r="CM292" s="12" t="b">
        <f t="shared" si="117"/>
        <v>1</v>
      </c>
      <c r="CN292" s="12" t="b">
        <f t="shared" si="117"/>
        <v>1</v>
      </c>
      <c r="CO292" s="12" t="b">
        <f t="shared" si="117"/>
        <v>1</v>
      </c>
      <c r="CP292" s="12" t="b">
        <f t="shared" si="117"/>
        <v>1</v>
      </c>
      <c r="CQ292" s="12" t="b">
        <f t="shared" si="117"/>
        <v>1</v>
      </c>
      <c r="CR292" s="12" t="b">
        <f t="shared" si="117"/>
        <v>1</v>
      </c>
      <c r="CS292" s="12" t="b">
        <f t="shared" si="117"/>
        <v>1</v>
      </c>
      <c r="CT292" s="12" t="b">
        <f t="shared" si="117"/>
        <v>1</v>
      </c>
      <c r="CU292" s="12" t="b">
        <f t="shared" si="117"/>
        <v>1</v>
      </c>
      <c r="CV292" s="12" t="b">
        <f t="shared" si="117"/>
        <v>1</v>
      </c>
      <c r="CW292" s="12" t="b">
        <f t="shared" si="117"/>
        <v>1</v>
      </c>
      <c r="CX292" s="12" t="b">
        <f t="shared" si="117"/>
        <v>1</v>
      </c>
      <c r="CY292" s="12" t="b">
        <f t="shared" si="117"/>
        <v>1</v>
      </c>
      <c r="CZ292" s="12" t="b">
        <f t="shared" si="117"/>
        <v>1</v>
      </c>
      <c r="DA292" s="12" t="b">
        <f t="shared" si="117"/>
        <v>1</v>
      </c>
      <c r="DB292" s="12" t="b">
        <f t="shared" si="117"/>
        <v>1</v>
      </c>
      <c r="DC292" s="12" t="b">
        <f t="shared" si="117"/>
        <v>1</v>
      </c>
      <c r="DD292" s="12" t="b">
        <f t="shared" si="117"/>
        <v>1</v>
      </c>
      <c r="DE292" s="12" t="b">
        <f t="shared" si="117"/>
        <v>1</v>
      </c>
      <c r="DF292" s="12" t="b">
        <f t="shared" si="117"/>
        <v>1</v>
      </c>
    </row>
    <row r="293">
      <c r="A293" s="1" t="s">
        <v>1350</v>
      </c>
      <c r="B293" s="2">
        <v>286.0</v>
      </c>
      <c r="C293" s="3">
        <f t="shared" si="2"/>
        <v>57</v>
      </c>
      <c r="D293" s="3">
        <f t="shared" si="3"/>
        <v>1</v>
      </c>
      <c r="E293" s="3">
        <f>IFERROR(__xludf.DUMMYFUNCTION("SPLIT(A293,"" "")"),27.0)</f>
        <v>27</v>
      </c>
      <c r="F293" s="3">
        <f>IFERROR(__xludf.DUMMYFUNCTION("""COMPUTED_VALUE"""),16.0)</f>
        <v>16</v>
      </c>
      <c r="G293" s="3">
        <f>IFERROR(__xludf.DUMMYFUNCTION("""COMPUTED_VALUE"""),54.0)</f>
        <v>54</v>
      </c>
      <c r="H293" s="3">
        <f>IFERROR(__xludf.DUMMYFUNCTION("""COMPUTED_VALUE"""),72.0)</f>
        <v>72</v>
      </c>
      <c r="I293" s="3">
        <f>IFERROR(__xludf.DUMMYFUNCTION("""COMPUTED_VALUE"""),41.0)</f>
        <v>41</v>
      </c>
      <c r="K293" s="3" t="str">
        <f>IF(K292,SUMOFUNMARKED(E292:I296,$K$6)*LASTCALLED($K$6),)</f>
        <v/>
      </c>
      <c r="L293" s="3" t="str">
        <f t="shared" ref="L293:DF293" si="118">IF(AND(L292,NOT(K292)),SUMOFUNMARKED($E292:$I296,$K$6:L$6)*LASTCALLED($K$6:L$6),)</f>
        <v/>
      </c>
      <c r="M293" s="3" t="str">
        <f t="shared" si="118"/>
        <v/>
      </c>
      <c r="N293" s="3" t="str">
        <f t="shared" si="118"/>
        <v/>
      </c>
      <c r="O293" s="3" t="str">
        <f t="shared" si="118"/>
        <v/>
      </c>
      <c r="P293" s="3" t="str">
        <f t="shared" si="118"/>
        <v/>
      </c>
      <c r="Q293" s="3" t="str">
        <f t="shared" si="118"/>
        <v/>
      </c>
      <c r="R293" s="3" t="str">
        <f t="shared" si="118"/>
        <v/>
      </c>
      <c r="S293" s="3" t="str">
        <f t="shared" si="118"/>
        <v/>
      </c>
      <c r="T293" s="3" t="str">
        <f t="shared" si="118"/>
        <v/>
      </c>
      <c r="U293" s="3" t="str">
        <f t="shared" si="118"/>
        <v/>
      </c>
      <c r="V293" s="3" t="str">
        <f t="shared" si="118"/>
        <v/>
      </c>
      <c r="W293" s="3" t="str">
        <f t="shared" si="118"/>
        <v/>
      </c>
      <c r="X293" s="3" t="str">
        <f t="shared" si="118"/>
        <v/>
      </c>
      <c r="Y293" s="3" t="str">
        <f t="shared" si="118"/>
        <v/>
      </c>
      <c r="Z293" s="3" t="str">
        <f t="shared" si="118"/>
        <v/>
      </c>
      <c r="AA293" s="3" t="str">
        <f t="shared" si="118"/>
        <v/>
      </c>
      <c r="AB293" s="3" t="str">
        <f t="shared" si="118"/>
        <v/>
      </c>
      <c r="AC293" s="3" t="str">
        <f t="shared" si="118"/>
        <v/>
      </c>
      <c r="AD293" s="3" t="str">
        <f t="shared" si="118"/>
        <v/>
      </c>
      <c r="AE293" s="3" t="str">
        <f t="shared" si="118"/>
        <v/>
      </c>
      <c r="AF293" s="3" t="str">
        <f t="shared" si="118"/>
        <v/>
      </c>
      <c r="AG293" s="3" t="str">
        <f t="shared" si="118"/>
        <v/>
      </c>
      <c r="AH293" s="3" t="str">
        <f t="shared" si="118"/>
        <v/>
      </c>
      <c r="AI293" s="3" t="str">
        <f t="shared" si="118"/>
        <v/>
      </c>
      <c r="AJ293" s="3" t="str">
        <f t="shared" si="118"/>
        <v/>
      </c>
      <c r="AK293" s="3" t="str">
        <f t="shared" si="118"/>
        <v/>
      </c>
      <c r="AL293" s="3" t="str">
        <f t="shared" si="118"/>
        <v/>
      </c>
      <c r="AM293" s="3" t="str">
        <f t="shared" si="118"/>
        <v/>
      </c>
      <c r="AN293" s="3" t="str">
        <f t="shared" si="118"/>
        <v/>
      </c>
      <c r="AO293" s="3" t="str">
        <f t="shared" si="118"/>
        <v/>
      </c>
      <c r="AP293" s="3" t="str">
        <f t="shared" si="118"/>
        <v/>
      </c>
      <c r="AQ293" s="3" t="str">
        <f t="shared" si="118"/>
        <v/>
      </c>
      <c r="AR293" s="3" t="str">
        <f t="shared" si="118"/>
        <v/>
      </c>
      <c r="AS293" s="3" t="str">
        <f t="shared" si="118"/>
        <v/>
      </c>
      <c r="AT293" s="3" t="str">
        <f t="shared" si="118"/>
        <v/>
      </c>
      <c r="AU293" s="3" t="str">
        <f t="shared" si="118"/>
        <v/>
      </c>
      <c r="AV293" s="3" t="str">
        <f t="shared" si="118"/>
        <v/>
      </c>
      <c r="AW293" s="3" t="str">
        <f t="shared" si="118"/>
        <v/>
      </c>
      <c r="AX293" s="3" t="str">
        <f t="shared" si="118"/>
        <v/>
      </c>
      <c r="AY293" s="3" t="str">
        <f t="shared" si="118"/>
        <v/>
      </c>
      <c r="AZ293" s="3" t="str">
        <f t="shared" si="118"/>
        <v/>
      </c>
      <c r="BA293" s="3" t="str">
        <f t="shared" si="118"/>
        <v/>
      </c>
      <c r="BB293" s="3" t="str">
        <f t="shared" si="118"/>
        <v/>
      </c>
      <c r="BC293" s="3" t="str">
        <f t="shared" si="118"/>
        <v/>
      </c>
      <c r="BD293" s="3" t="str">
        <f t="shared" si="118"/>
        <v/>
      </c>
      <c r="BE293" s="3" t="str">
        <f t="shared" si="118"/>
        <v/>
      </c>
      <c r="BF293" s="3" t="str">
        <f t="shared" si="118"/>
        <v/>
      </c>
      <c r="BG293" s="3" t="str">
        <f t="shared" si="118"/>
        <v/>
      </c>
      <c r="BH293" s="3" t="str">
        <f t="shared" si="118"/>
        <v/>
      </c>
      <c r="BI293" s="3" t="str">
        <f t="shared" si="118"/>
        <v/>
      </c>
      <c r="BJ293" s="3">
        <f t="shared" si="118"/>
        <v>25493</v>
      </c>
      <c r="BK293" s="3" t="str">
        <f t="shared" si="118"/>
        <v/>
      </c>
      <c r="BL293" s="3" t="str">
        <f t="shared" si="118"/>
        <v/>
      </c>
      <c r="BM293" s="3" t="str">
        <f t="shared" si="118"/>
        <v/>
      </c>
      <c r="BN293" s="3" t="str">
        <f t="shared" si="118"/>
        <v/>
      </c>
      <c r="BO293" s="3" t="str">
        <f t="shared" si="118"/>
        <v/>
      </c>
      <c r="BP293" s="3" t="str">
        <f t="shared" si="118"/>
        <v/>
      </c>
      <c r="BQ293" s="3" t="str">
        <f t="shared" si="118"/>
        <v/>
      </c>
      <c r="BR293" s="3" t="str">
        <f t="shared" si="118"/>
        <v/>
      </c>
      <c r="BS293" s="3" t="str">
        <f t="shared" si="118"/>
        <v/>
      </c>
      <c r="BT293" s="3" t="str">
        <f t="shared" si="118"/>
        <v/>
      </c>
      <c r="BU293" s="3" t="str">
        <f t="shared" si="118"/>
        <v/>
      </c>
      <c r="BV293" s="3" t="str">
        <f t="shared" si="118"/>
        <v/>
      </c>
      <c r="BW293" s="3" t="str">
        <f t="shared" si="118"/>
        <v/>
      </c>
      <c r="BX293" s="3" t="str">
        <f t="shared" si="118"/>
        <v/>
      </c>
      <c r="BY293" s="3" t="str">
        <f t="shared" si="118"/>
        <v/>
      </c>
      <c r="BZ293" s="3" t="str">
        <f t="shared" si="118"/>
        <v/>
      </c>
      <c r="CA293" s="3" t="str">
        <f t="shared" si="118"/>
        <v/>
      </c>
      <c r="CB293" s="3" t="str">
        <f t="shared" si="118"/>
        <v/>
      </c>
      <c r="CC293" s="3" t="str">
        <f t="shared" si="118"/>
        <v/>
      </c>
      <c r="CD293" s="3" t="str">
        <f t="shared" si="118"/>
        <v/>
      </c>
      <c r="CE293" s="3" t="str">
        <f t="shared" si="118"/>
        <v/>
      </c>
      <c r="CF293" s="3" t="str">
        <f t="shared" si="118"/>
        <v/>
      </c>
      <c r="CG293" s="3" t="str">
        <f t="shared" si="118"/>
        <v/>
      </c>
      <c r="CH293" s="3" t="str">
        <f t="shared" si="118"/>
        <v/>
      </c>
      <c r="CI293" s="3" t="str">
        <f t="shared" si="118"/>
        <v/>
      </c>
      <c r="CJ293" s="3" t="str">
        <f t="shared" si="118"/>
        <v/>
      </c>
      <c r="CK293" s="3" t="str">
        <f t="shared" si="118"/>
        <v/>
      </c>
      <c r="CL293" s="3" t="str">
        <f t="shared" si="118"/>
        <v/>
      </c>
      <c r="CM293" s="3" t="str">
        <f t="shared" si="118"/>
        <v/>
      </c>
      <c r="CN293" s="3" t="str">
        <f t="shared" si="118"/>
        <v/>
      </c>
      <c r="CO293" s="3" t="str">
        <f t="shared" si="118"/>
        <v/>
      </c>
      <c r="CP293" s="3" t="str">
        <f t="shared" si="118"/>
        <v/>
      </c>
      <c r="CQ293" s="3" t="str">
        <f t="shared" si="118"/>
        <v/>
      </c>
      <c r="CR293" s="3" t="str">
        <f t="shared" si="118"/>
        <v/>
      </c>
      <c r="CS293" s="3" t="str">
        <f t="shared" si="118"/>
        <v/>
      </c>
      <c r="CT293" s="3" t="str">
        <f t="shared" si="118"/>
        <v/>
      </c>
      <c r="CU293" s="3" t="str">
        <f t="shared" si="118"/>
        <v/>
      </c>
      <c r="CV293" s="3" t="str">
        <f t="shared" si="118"/>
        <v/>
      </c>
      <c r="CW293" s="3" t="str">
        <f t="shared" si="118"/>
        <v/>
      </c>
      <c r="CX293" s="3" t="str">
        <f t="shared" si="118"/>
        <v/>
      </c>
      <c r="CY293" s="3" t="str">
        <f t="shared" si="118"/>
        <v/>
      </c>
      <c r="CZ293" s="3" t="str">
        <f t="shared" si="118"/>
        <v/>
      </c>
      <c r="DA293" s="3" t="str">
        <f t="shared" si="118"/>
        <v/>
      </c>
      <c r="DB293" s="3" t="str">
        <f t="shared" si="118"/>
        <v/>
      </c>
      <c r="DC293" s="3" t="str">
        <f t="shared" si="118"/>
        <v/>
      </c>
      <c r="DD293" s="3" t="str">
        <f t="shared" si="118"/>
        <v/>
      </c>
      <c r="DE293" s="3" t="str">
        <f t="shared" si="118"/>
        <v/>
      </c>
      <c r="DF293" s="3" t="str">
        <f t="shared" si="118"/>
        <v/>
      </c>
    </row>
    <row r="294">
      <c r="A294" s="1" t="s">
        <v>1351</v>
      </c>
      <c r="B294" s="2">
        <v>287.0</v>
      </c>
      <c r="C294" s="3">
        <f t="shared" si="2"/>
        <v>57</v>
      </c>
      <c r="D294" s="3">
        <f t="shared" si="3"/>
        <v>2</v>
      </c>
      <c r="E294" s="3">
        <f>IFERROR(__xludf.DUMMYFUNCTION("SPLIT(A294,"" "")"),32.0)</f>
        <v>32</v>
      </c>
      <c r="F294" s="3">
        <f>IFERROR(__xludf.DUMMYFUNCTION("""COMPUTED_VALUE"""),74.0)</f>
        <v>74</v>
      </c>
      <c r="G294" s="3">
        <f>IFERROR(__xludf.DUMMYFUNCTION("""COMPUTED_VALUE"""),53.0)</f>
        <v>53</v>
      </c>
      <c r="H294" s="3">
        <f>IFERROR(__xludf.DUMMYFUNCTION("""COMPUTED_VALUE"""),9.0)</f>
        <v>9</v>
      </c>
      <c r="I294" s="3">
        <f>IFERROR(__xludf.DUMMYFUNCTION("""COMPUTED_VALUE"""),35.0)</f>
        <v>35</v>
      </c>
      <c r="K294" s="13"/>
    </row>
    <row r="295">
      <c r="A295" s="1" t="s">
        <v>1352</v>
      </c>
      <c r="B295" s="2">
        <v>288.0</v>
      </c>
      <c r="C295" s="3">
        <f t="shared" si="2"/>
        <v>57</v>
      </c>
      <c r="D295" s="3">
        <f t="shared" si="3"/>
        <v>3</v>
      </c>
      <c r="E295" s="3">
        <f>IFERROR(__xludf.DUMMYFUNCTION("SPLIT(A295,"" "")"),95.0)</f>
        <v>95</v>
      </c>
      <c r="F295" s="3">
        <f>IFERROR(__xludf.DUMMYFUNCTION("""COMPUTED_VALUE"""),29.0)</f>
        <v>29</v>
      </c>
      <c r="G295" s="3">
        <f>IFERROR(__xludf.DUMMYFUNCTION("""COMPUTED_VALUE"""),90.0)</f>
        <v>90</v>
      </c>
      <c r="H295" s="3">
        <f>IFERROR(__xludf.DUMMYFUNCTION("""COMPUTED_VALUE"""),19.0)</f>
        <v>19</v>
      </c>
      <c r="I295" s="3">
        <f>IFERROR(__xludf.DUMMYFUNCTION("""COMPUTED_VALUE"""),26.0)</f>
        <v>26</v>
      </c>
    </row>
    <row r="296">
      <c r="A296" s="1" t="s">
        <v>1353</v>
      </c>
      <c r="B296" s="2">
        <v>289.0</v>
      </c>
      <c r="C296" s="3">
        <f t="shared" si="2"/>
        <v>57</v>
      </c>
      <c r="D296" s="3">
        <f t="shared" si="3"/>
        <v>4</v>
      </c>
      <c r="E296" s="3">
        <f>IFERROR(__xludf.DUMMYFUNCTION("SPLIT(A296,"" "")"),82.0)</f>
        <v>82</v>
      </c>
      <c r="F296" s="3">
        <f>IFERROR(__xludf.DUMMYFUNCTION("""COMPUTED_VALUE"""),97.0)</f>
        <v>97</v>
      </c>
      <c r="G296" s="3">
        <f>IFERROR(__xludf.DUMMYFUNCTION("""COMPUTED_VALUE"""),11.0)</f>
        <v>11</v>
      </c>
      <c r="H296" s="3">
        <f>IFERROR(__xludf.DUMMYFUNCTION("""COMPUTED_VALUE"""),42.0)</f>
        <v>42</v>
      </c>
      <c r="I296" s="3">
        <f>IFERROR(__xludf.DUMMYFUNCTION("""COMPUTED_VALUE"""),28.0)</f>
        <v>28</v>
      </c>
    </row>
    <row r="297">
      <c r="A297" s="1" t="s">
        <v>1354</v>
      </c>
      <c r="B297" s="2">
        <v>290.0</v>
      </c>
      <c r="C297" s="3">
        <f t="shared" si="2"/>
        <v>58</v>
      </c>
      <c r="D297" s="3">
        <f t="shared" si="3"/>
        <v>0</v>
      </c>
      <c r="E297" s="3">
        <f>IFERROR(__xludf.DUMMYFUNCTION("SPLIT(A297,"" "")"),2.0)</f>
        <v>2</v>
      </c>
      <c r="F297" s="3">
        <f>IFERROR(__xludf.DUMMYFUNCTION("""COMPUTED_VALUE"""),93.0)</f>
        <v>93</v>
      </c>
      <c r="G297" s="3">
        <f>IFERROR(__xludf.DUMMYFUNCTION("""COMPUTED_VALUE"""),86.0)</f>
        <v>86</v>
      </c>
      <c r="H297" s="3">
        <f>IFERROR(__xludf.DUMMYFUNCTION("""COMPUTED_VALUE"""),28.0)</f>
        <v>28</v>
      </c>
      <c r="I297" s="3">
        <f>IFERROR(__xludf.DUMMYFUNCTION("""COMPUTED_VALUE"""),43.0)</f>
        <v>43</v>
      </c>
      <c r="K297" s="12" t="b">
        <f>BINGO(E297:I301,$K$6)</f>
        <v>0</v>
      </c>
      <c r="L297" s="12" t="b">
        <f t="shared" ref="L297:DF297" si="119">OR(K297, BINGO($E297:$I301,$K$6:L$6))</f>
        <v>0</v>
      </c>
      <c r="M297" s="12" t="b">
        <f t="shared" si="119"/>
        <v>0</v>
      </c>
      <c r="N297" s="12" t="b">
        <f t="shared" si="119"/>
        <v>0</v>
      </c>
      <c r="O297" s="12" t="b">
        <f t="shared" si="119"/>
        <v>0</v>
      </c>
      <c r="P297" s="12" t="b">
        <f t="shared" si="119"/>
        <v>0</v>
      </c>
      <c r="Q297" s="12" t="b">
        <f t="shared" si="119"/>
        <v>0</v>
      </c>
      <c r="R297" s="12" t="b">
        <f t="shared" si="119"/>
        <v>0</v>
      </c>
      <c r="S297" s="12" t="b">
        <f t="shared" si="119"/>
        <v>0</v>
      </c>
      <c r="T297" s="12" t="b">
        <f t="shared" si="119"/>
        <v>0</v>
      </c>
      <c r="U297" s="12" t="b">
        <f t="shared" si="119"/>
        <v>0</v>
      </c>
      <c r="V297" s="12" t="b">
        <f t="shared" si="119"/>
        <v>0</v>
      </c>
      <c r="W297" s="12" t="b">
        <f t="shared" si="119"/>
        <v>0</v>
      </c>
      <c r="X297" s="12" t="b">
        <f t="shared" si="119"/>
        <v>0</v>
      </c>
      <c r="Y297" s="12" t="b">
        <f t="shared" si="119"/>
        <v>0</v>
      </c>
      <c r="Z297" s="12" t="b">
        <f t="shared" si="119"/>
        <v>0</v>
      </c>
      <c r="AA297" s="12" t="b">
        <f t="shared" si="119"/>
        <v>0</v>
      </c>
      <c r="AB297" s="12" t="b">
        <f t="shared" si="119"/>
        <v>0</v>
      </c>
      <c r="AC297" s="12" t="b">
        <f t="shared" si="119"/>
        <v>0</v>
      </c>
      <c r="AD297" s="12" t="b">
        <f t="shared" si="119"/>
        <v>0</v>
      </c>
      <c r="AE297" s="12" t="b">
        <f t="shared" si="119"/>
        <v>0</v>
      </c>
      <c r="AF297" s="12" t="b">
        <f t="shared" si="119"/>
        <v>0</v>
      </c>
      <c r="AG297" s="12" t="b">
        <f t="shared" si="119"/>
        <v>0</v>
      </c>
      <c r="AH297" s="12" t="b">
        <f t="shared" si="119"/>
        <v>0</v>
      </c>
      <c r="AI297" s="12" t="b">
        <f t="shared" si="119"/>
        <v>0</v>
      </c>
      <c r="AJ297" s="12" t="b">
        <f t="shared" si="119"/>
        <v>0</v>
      </c>
      <c r="AK297" s="12" t="b">
        <f t="shared" si="119"/>
        <v>0</v>
      </c>
      <c r="AL297" s="12" t="b">
        <f t="shared" si="119"/>
        <v>0</v>
      </c>
      <c r="AM297" s="12" t="b">
        <f t="shared" si="119"/>
        <v>0</v>
      </c>
      <c r="AN297" s="12" t="b">
        <f t="shared" si="119"/>
        <v>0</v>
      </c>
      <c r="AO297" s="12" t="b">
        <f t="shared" si="119"/>
        <v>0</v>
      </c>
      <c r="AP297" s="12" t="b">
        <f t="shared" si="119"/>
        <v>0</v>
      </c>
      <c r="AQ297" s="12" t="b">
        <f t="shared" si="119"/>
        <v>0</v>
      </c>
      <c r="AR297" s="12" t="b">
        <f t="shared" si="119"/>
        <v>0</v>
      </c>
      <c r="AS297" s="12" t="b">
        <f t="shared" si="119"/>
        <v>0</v>
      </c>
      <c r="AT297" s="12" t="b">
        <f t="shared" si="119"/>
        <v>0</v>
      </c>
      <c r="AU297" s="12" t="b">
        <f t="shared" si="119"/>
        <v>0</v>
      </c>
      <c r="AV297" s="12" t="b">
        <f t="shared" si="119"/>
        <v>0</v>
      </c>
      <c r="AW297" s="12" t="b">
        <f t="shared" si="119"/>
        <v>0</v>
      </c>
      <c r="AX297" s="12" t="b">
        <f t="shared" si="119"/>
        <v>0</v>
      </c>
      <c r="AY297" s="12" t="b">
        <f t="shared" si="119"/>
        <v>0</v>
      </c>
      <c r="AZ297" s="12" t="b">
        <f t="shared" si="119"/>
        <v>0</v>
      </c>
      <c r="BA297" s="12" t="b">
        <f t="shared" si="119"/>
        <v>0</v>
      </c>
      <c r="BB297" s="12" t="b">
        <f t="shared" si="119"/>
        <v>0</v>
      </c>
      <c r="BC297" s="12" t="b">
        <f t="shared" si="119"/>
        <v>0</v>
      </c>
      <c r="BD297" s="12" t="b">
        <f t="shared" si="119"/>
        <v>0</v>
      </c>
      <c r="BE297" s="12" t="b">
        <f t="shared" si="119"/>
        <v>0</v>
      </c>
      <c r="BF297" s="12" t="b">
        <f t="shared" si="119"/>
        <v>0</v>
      </c>
      <c r="BG297" s="12" t="b">
        <f t="shared" si="119"/>
        <v>0</v>
      </c>
      <c r="BH297" s="12" t="b">
        <f t="shared" si="119"/>
        <v>0</v>
      </c>
      <c r="BI297" s="12" t="b">
        <f t="shared" si="119"/>
        <v>0</v>
      </c>
      <c r="BJ297" s="12" t="b">
        <f t="shared" si="119"/>
        <v>0</v>
      </c>
      <c r="BK297" s="12" t="b">
        <f t="shared" si="119"/>
        <v>0</v>
      </c>
      <c r="BL297" s="12" t="b">
        <f t="shared" si="119"/>
        <v>0</v>
      </c>
      <c r="BM297" s="12" t="b">
        <f t="shared" si="119"/>
        <v>0</v>
      </c>
      <c r="BN297" s="12" t="b">
        <f t="shared" si="119"/>
        <v>0</v>
      </c>
      <c r="BO297" s="12" t="b">
        <f t="shared" si="119"/>
        <v>0</v>
      </c>
      <c r="BP297" s="12" t="b">
        <f t="shared" si="119"/>
        <v>0</v>
      </c>
      <c r="BQ297" s="12" t="b">
        <f t="shared" si="119"/>
        <v>0</v>
      </c>
      <c r="BR297" s="12" t="b">
        <f t="shared" si="119"/>
        <v>0</v>
      </c>
      <c r="BS297" s="12" t="b">
        <f t="shared" si="119"/>
        <v>0</v>
      </c>
      <c r="BT297" s="12" t="b">
        <f t="shared" si="119"/>
        <v>0</v>
      </c>
      <c r="BU297" s="12" t="b">
        <f t="shared" si="119"/>
        <v>0</v>
      </c>
      <c r="BV297" s="12" t="b">
        <f t="shared" si="119"/>
        <v>0</v>
      </c>
      <c r="BW297" s="12" t="b">
        <f t="shared" si="119"/>
        <v>0</v>
      </c>
      <c r="BX297" s="12" t="b">
        <f t="shared" si="119"/>
        <v>0</v>
      </c>
      <c r="BY297" s="12" t="b">
        <f t="shared" si="119"/>
        <v>0</v>
      </c>
      <c r="BZ297" s="12" t="b">
        <f t="shared" si="119"/>
        <v>0</v>
      </c>
      <c r="CA297" s="12" t="b">
        <f t="shared" si="119"/>
        <v>0</v>
      </c>
      <c r="CB297" s="12" t="b">
        <f t="shared" si="119"/>
        <v>0</v>
      </c>
      <c r="CC297" s="12" t="b">
        <f t="shared" si="119"/>
        <v>0</v>
      </c>
      <c r="CD297" s="12" t="b">
        <f t="shared" si="119"/>
        <v>0</v>
      </c>
      <c r="CE297" s="12" t="b">
        <f t="shared" si="119"/>
        <v>1</v>
      </c>
      <c r="CF297" s="12" t="b">
        <f t="shared" si="119"/>
        <v>1</v>
      </c>
      <c r="CG297" s="12" t="b">
        <f t="shared" si="119"/>
        <v>1</v>
      </c>
      <c r="CH297" s="12" t="b">
        <f t="shared" si="119"/>
        <v>1</v>
      </c>
      <c r="CI297" s="12" t="b">
        <f t="shared" si="119"/>
        <v>1</v>
      </c>
      <c r="CJ297" s="12" t="b">
        <f t="shared" si="119"/>
        <v>1</v>
      </c>
      <c r="CK297" s="12" t="b">
        <f t="shared" si="119"/>
        <v>1</v>
      </c>
      <c r="CL297" s="12" t="b">
        <f t="shared" si="119"/>
        <v>1</v>
      </c>
      <c r="CM297" s="12" t="b">
        <f t="shared" si="119"/>
        <v>1</v>
      </c>
      <c r="CN297" s="12" t="b">
        <f t="shared" si="119"/>
        <v>1</v>
      </c>
      <c r="CO297" s="12" t="b">
        <f t="shared" si="119"/>
        <v>1</v>
      </c>
      <c r="CP297" s="12" t="b">
        <f t="shared" si="119"/>
        <v>1</v>
      </c>
      <c r="CQ297" s="12" t="b">
        <f t="shared" si="119"/>
        <v>1</v>
      </c>
      <c r="CR297" s="12" t="b">
        <f t="shared" si="119"/>
        <v>1</v>
      </c>
      <c r="CS297" s="12" t="b">
        <f t="shared" si="119"/>
        <v>1</v>
      </c>
      <c r="CT297" s="12" t="b">
        <f t="shared" si="119"/>
        <v>1</v>
      </c>
      <c r="CU297" s="12" t="b">
        <f t="shared" si="119"/>
        <v>1</v>
      </c>
      <c r="CV297" s="12" t="b">
        <f t="shared" si="119"/>
        <v>1</v>
      </c>
      <c r="CW297" s="12" t="b">
        <f t="shared" si="119"/>
        <v>1</v>
      </c>
      <c r="CX297" s="12" t="b">
        <f t="shared" si="119"/>
        <v>1</v>
      </c>
      <c r="CY297" s="12" t="b">
        <f t="shared" si="119"/>
        <v>1</v>
      </c>
      <c r="CZ297" s="12" t="b">
        <f t="shared" si="119"/>
        <v>1</v>
      </c>
      <c r="DA297" s="12" t="b">
        <f t="shared" si="119"/>
        <v>1</v>
      </c>
      <c r="DB297" s="12" t="b">
        <f t="shared" si="119"/>
        <v>1</v>
      </c>
      <c r="DC297" s="12" t="b">
        <f t="shared" si="119"/>
        <v>1</v>
      </c>
      <c r="DD297" s="12" t="b">
        <f t="shared" si="119"/>
        <v>1</v>
      </c>
      <c r="DE297" s="12" t="b">
        <f t="shared" si="119"/>
        <v>1</v>
      </c>
      <c r="DF297" s="12" t="b">
        <f t="shared" si="119"/>
        <v>1</v>
      </c>
    </row>
    <row r="298">
      <c r="A298" s="1" t="s">
        <v>1355</v>
      </c>
      <c r="B298" s="2">
        <v>291.0</v>
      </c>
      <c r="C298" s="3">
        <f t="shared" si="2"/>
        <v>58</v>
      </c>
      <c r="D298" s="3">
        <f t="shared" si="3"/>
        <v>1</v>
      </c>
      <c r="E298" s="3">
        <f>IFERROR(__xludf.DUMMYFUNCTION("SPLIT(A298,"" "")"),90.0)</f>
        <v>90</v>
      </c>
      <c r="F298" s="3">
        <f>IFERROR(__xludf.DUMMYFUNCTION("""COMPUTED_VALUE"""),12.0)</f>
        <v>12</v>
      </c>
      <c r="G298" s="3">
        <f>IFERROR(__xludf.DUMMYFUNCTION("""COMPUTED_VALUE"""),21.0)</f>
        <v>21</v>
      </c>
      <c r="H298" s="3">
        <f>IFERROR(__xludf.DUMMYFUNCTION("""COMPUTED_VALUE"""),56.0)</f>
        <v>56</v>
      </c>
      <c r="I298" s="3">
        <f>IFERROR(__xludf.DUMMYFUNCTION("""COMPUTED_VALUE"""),76.0)</f>
        <v>76</v>
      </c>
      <c r="K298" s="3" t="str">
        <f>IF(K297,SUMOFUNMARKED(E297:I301,$K$6)*LASTCALLED($K$6),)</f>
        <v/>
      </c>
      <c r="L298" s="3" t="str">
        <f t="shared" ref="L298:DF298" si="120">IF(AND(L297,NOT(K297)),SUMOFUNMARKED($E297:$I301,$K$6:L$6)*LASTCALLED($K$6:L$6),)</f>
        <v/>
      </c>
      <c r="M298" s="3" t="str">
        <f t="shared" si="120"/>
        <v/>
      </c>
      <c r="N298" s="3" t="str">
        <f t="shared" si="120"/>
        <v/>
      </c>
      <c r="O298" s="3" t="str">
        <f t="shared" si="120"/>
        <v/>
      </c>
      <c r="P298" s="3" t="str">
        <f t="shared" si="120"/>
        <v/>
      </c>
      <c r="Q298" s="3" t="str">
        <f t="shared" si="120"/>
        <v/>
      </c>
      <c r="R298" s="3" t="str">
        <f t="shared" si="120"/>
        <v/>
      </c>
      <c r="S298" s="3" t="str">
        <f t="shared" si="120"/>
        <v/>
      </c>
      <c r="T298" s="3" t="str">
        <f t="shared" si="120"/>
        <v/>
      </c>
      <c r="U298" s="3" t="str">
        <f t="shared" si="120"/>
        <v/>
      </c>
      <c r="V298" s="3" t="str">
        <f t="shared" si="120"/>
        <v/>
      </c>
      <c r="W298" s="3" t="str">
        <f t="shared" si="120"/>
        <v/>
      </c>
      <c r="X298" s="3" t="str">
        <f t="shared" si="120"/>
        <v/>
      </c>
      <c r="Y298" s="3" t="str">
        <f t="shared" si="120"/>
        <v/>
      </c>
      <c r="Z298" s="3" t="str">
        <f t="shared" si="120"/>
        <v/>
      </c>
      <c r="AA298" s="3" t="str">
        <f t="shared" si="120"/>
        <v/>
      </c>
      <c r="AB298" s="3" t="str">
        <f t="shared" si="120"/>
        <v/>
      </c>
      <c r="AC298" s="3" t="str">
        <f t="shared" si="120"/>
        <v/>
      </c>
      <c r="AD298" s="3" t="str">
        <f t="shared" si="120"/>
        <v/>
      </c>
      <c r="AE298" s="3" t="str">
        <f t="shared" si="120"/>
        <v/>
      </c>
      <c r="AF298" s="3" t="str">
        <f t="shared" si="120"/>
        <v/>
      </c>
      <c r="AG298" s="3" t="str">
        <f t="shared" si="120"/>
        <v/>
      </c>
      <c r="AH298" s="3" t="str">
        <f t="shared" si="120"/>
        <v/>
      </c>
      <c r="AI298" s="3" t="str">
        <f t="shared" si="120"/>
        <v/>
      </c>
      <c r="AJ298" s="3" t="str">
        <f t="shared" si="120"/>
        <v/>
      </c>
      <c r="AK298" s="3" t="str">
        <f t="shared" si="120"/>
        <v/>
      </c>
      <c r="AL298" s="3" t="str">
        <f t="shared" si="120"/>
        <v/>
      </c>
      <c r="AM298" s="3" t="str">
        <f t="shared" si="120"/>
        <v/>
      </c>
      <c r="AN298" s="3" t="str">
        <f t="shared" si="120"/>
        <v/>
      </c>
      <c r="AO298" s="3" t="str">
        <f t="shared" si="120"/>
        <v/>
      </c>
      <c r="AP298" s="3" t="str">
        <f t="shared" si="120"/>
        <v/>
      </c>
      <c r="AQ298" s="3" t="str">
        <f t="shared" si="120"/>
        <v/>
      </c>
      <c r="AR298" s="3" t="str">
        <f t="shared" si="120"/>
        <v/>
      </c>
      <c r="AS298" s="3" t="str">
        <f t="shared" si="120"/>
        <v/>
      </c>
      <c r="AT298" s="3" t="str">
        <f t="shared" si="120"/>
        <v/>
      </c>
      <c r="AU298" s="3" t="str">
        <f t="shared" si="120"/>
        <v/>
      </c>
      <c r="AV298" s="3" t="str">
        <f t="shared" si="120"/>
        <v/>
      </c>
      <c r="AW298" s="3" t="str">
        <f t="shared" si="120"/>
        <v/>
      </c>
      <c r="AX298" s="3" t="str">
        <f t="shared" si="120"/>
        <v/>
      </c>
      <c r="AY298" s="3" t="str">
        <f t="shared" si="120"/>
        <v/>
      </c>
      <c r="AZ298" s="3" t="str">
        <f t="shared" si="120"/>
        <v/>
      </c>
      <c r="BA298" s="3" t="str">
        <f t="shared" si="120"/>
        <v/>
      </c>
      <c r="BB298" s="3" t="str">
        <f t="shared" si="120"/>
        <v/>
      </c>
      <c r="BC298" s="3" t="str">
        <f t="shared" si="120"/>
        <v/>
      </c>
      <c r="BD298" s="3" t="str">
        <f t="shared" si="120"/>
        <v/>
      </c>
      <c r="BE298" s="3" t="str">
        <f t="shared" si="120"/>
        <v/>
      </c>
      <c r="BF298" s="3" t="str">
        <f t="shared" si="120"/>
        <v/>
      </c>
      <c r="BG298" s="3" t="str">
        <f t="shared" si="120"/>
        <v/>
      </c>
      <c r="BH298" s="3" t="str">
        <f t="shared" si="120"/>
        <v/>
      </c>
      <c r="BI298" s="3" t="str">
        <f t="shared" si="120"/>
        <v/>
      </c>
      <c r="BJ298" s="3" t="str">
        <f t="shared" si="120"/>
        <v/>
      </c>
      <c r="BK298" s="3" t="str">
        <f t="shared" si="120"/>
        <v/>
      </c>
      <c r="BL298" s="3" t="str">
        <f t="shared" si="120"/>
        <v/>
      </c>
      <c r="BM298" s="3" t="str">
        <f t="shared" si="120"/>
        <v/>
      </c>
      <c r="BN298" s="3" t="str">
        <f t="shared" si="120"/>
        <v/>
      </c>
      <c r="BO298" s="3" t="str">
        <f t="shared" si="120"/>
        <v/>
      </c>
      <c r="BP298" s="3" t="str">
        <f t="shared" si="120"/>
        <v/>
      </c>
      <c r="BQ298" s="3" t="str">
        <f t="shared" si="120"/>
        <v/>
      </c>
      <c r="BR298" s="3" t="str">
        <f t="shared" si="120"/>
        <v/>
      </c>
      <c r="BS298" s="3" t="str">
        <f t="shared" si="120"/>
        <v/>
      </c>
      <c r="BT298" s="3" t="str">
        <f t="shared" si="120"/>
        <v/>
      </c>
      <c r="BU298" s="3" t="str">
        <f t="shared" si="120"/>
        <v/>
      </c>
      <c r="BV298" s="3" t="str">
        <f t="shared" si="120"/>
        <v/>
      </c>
      <c r="BW298" s="3" t="str">
        <f t="shared" si="120"/>
        <v/>
      </c>
      <c r="BX298" s="3" t="str">
        <f t="shared" si="120"/>
        <v/>
      </c>
      <c r="BY298" s="3" t="str">
        <f t="shared" si="120"/>
        <v/>
      </c>
      <c r="BZ298" s="3" t="str">
        <f t="shared" si="120"/>
        <v/>
      </c>
      <c r="CA298" s="3" t="str">
        <f t="shared" si="120"/>
        <v/>
      </c>
      <c r="CB298" s="3" t="str">
        <f t="shared" si="120"/>
        <v/>
      </c>
      <c r="CC298" s="3" t="str">
        <f t="shared" si="120"/>
        <v/>
      </c>
      <c r="CD298" s="3" t="str">
        <f t="shared" si="120"/>
        <v/>
      </c>
      <c r="CE298" s="3">
        <f t="shared" si="120"/>
        <v>3916</v>
      </c>
      <c r="CF298" s="3" t="str">
        <f t="shared" si="120"/>
        <v/>
      </c>
      <c r="CG298" s="3" t="str">
        <f t="shared" si="120"/>
        <v/>
      </c>
      <c r="CH298" s="3" t="str">
        <f t="shared" si="120"/>
        <v/>
      </c>
      <c r="CI298" s="3" t="str">
        <f t="shared" si="120"/>
        <v/>
      </c>
      <c r="CJ298" s="3" t="str">
        <f t="shared" si="120"/>
        <v/>
      </c>
      <c r="CK298" s="3" t="str">
        <f t="shared" si="120"/>
        <v/>
      </c>
      <c r="CL298" s="3" t="str">
        <f t="shared" si="120"/>
        <v/>
      </c>
      <c r="CM298" s="3" t="str">
        <f t="shared" si="120"/>
        <v/>
      </c>
      <c r="CN298" s="3" t="str">
        <f t="shared" si="120"/>
        <v/>
      </c>
      <c r="CO298" s="3" t="str">
        <f t="shared" si="120"/>
        <v/>
      </c>
      <c r="CP298" s="3" t="str">
        <f t="shared" si="120"/>
        <v/>
      </c>
      <c r="CQ298" s="3" t="str">
        <f t="shared" si="120"/>
        <v/>
      </c>
      <c r="CR298" s="3" t="str">
        <f t="shared" si="120"/>
        <v/>
      </c>
      <c r="CS298" s="3" t="str">
        <f t="shared" si="120"/>
        <v/>
      </c>
      <c r="CT298" s="3" t="str">
        <f t="shared" si="120"/>
        <v/>
      </c>
      <c r="CU298" s="3" t="str">
        <f t="shared" si="120"/>
        <v/>
      </c>
      <c r="CV298" s="3" t="str">
        <f t="shared" si="120"/>
        <v/>
      </c>
      <c r="CW298" s="3" t="str">
        <f t="shared" si="120"/>
        <v/>
      </c>
      <c r="CX298" s="3" t="str">
        <f t="shared" si="120"/>
        <v/>
      </c>
      <c r="CY298" s="3" t="str">
        <f t="shared" si="120"/>
        <v/>
      </c>
      <c r="CZ298" s="3" t="str">
        <f t="shared" si="120"/>
        <v/>
      </c>
      <c r="DA298" s="3" t="str">
        <f t="shared" si="120"/>
        <v/>
      </c>
      <c r="DB298" s="3" t="str">
        <f t="shared" si="120"/>
        <v/>
      </c>
      <c r="DC298" s="3" t="str">
        <f t="shared" si="120"/>
        <v/>
      </c>
      <c r="DD298" s="3" t="str">
        <f t="shared" si="120"/>
        <v/>
      </c>
      <c r="DE298" s="3" t="str">
        <f t="shared" si="120"/>
        <v/>
      </c>
      <c r="DF298" s="3" t="str">
        <f t="shared" si="120"/>
        <v/>
      </c>
    </row>
    <row r="299">
      <c r="A299" s="1" t="s">
        <v>1356</v>
      </c>
      <c r="B299" s="2">
        <v>292.0</v>
      </c>
      <c r="C299" s="3">
        <f t="shared" si="2"/>
        <v>58</v>
      </c>
      <c r="D299" s="3">
        <f t="shared" si="3"/>
        <v>2</v>
      </c>
      <c r="E299" s="3">
        <f>IFERROR(__xludf.DUMMYFUNCTION("SPLIT(A299,"" "")"),98.0)</f>
        <v>98</v>
      </c>
      <c r="F299" s="3">
        <f>IFERROR(__xludf.DUMMYFUNCTION("""COMPUTED_VALUE"""),30.0)</f>
        <v>30</v>
      </c>
      <c r="G299" s="3">
        <f>IFERROR(__xludf.DUMMYFUNCTION("""COMPUTED_VALUE"""),25.0)</f>
        <v>25</v>
      </c>
      <c r="H299" s="3">
        <f>IFERROR(__xludf.DUMMYFUNCTION("""COMPUTED_VALUE"""),9.0)</f>
        <v>9</v>
      </c>
      <c r="I299" s="3">
        <f>IFERROR(__xludf.DUMMYFUNCTION("""COMPUTED_VALUE"""),75.0)</f>
        <v>75</v>
      </c>
      <c r="K299" s="13"/>
    </row>
    <row r="300">
      <c r="A300" s="1" t="s">
        <v>1357</v>
      </c>
      <c r="B300" s="2">
        <v>293.0</v>
      </c>
      <c r="C300" s="3">
        <f t="shared" si="2"/>
        <v>58</v>
      </c>
      <c r="D300" s="3">
        <f t="shared" si="3"/>
        <v>3</v>
      </c>
      <c r="E300" s="3">
        <f>IFERROR(__xludf.DUMMYFUNCTION("SPLIT(A300,"" "")"),11.0)</f>
        <v>11</v>
      </c>
      <c r="F300" s="3">
        <f>IFERROR(__xludf.DUMMYFUNCTION("""COMPUTED_VALUE"""),20.0)</f>
        <v>20</v>
      </c>
      <c r="G300" s="3">
        <f>IFERROR(__xludf.DUMMYFUNCTION("""COMPUTED_VALUE"""),45.0)</f>
        <v>45</v>
      </c>
      <c r="H300" s="3">
        <f>IFERROR(__xludf.DUMMYFUNCTION("""COMPUTED_VALUE"""),95.0)</f>
        <v>95</v>
      </c>
      <c r="I300" s="3">
        <f>IFERROR(__xludf.DUMMYFUNCTION("""COMPUTED_VALUE"""),50.0)</f>
        <v>50</v>
      </c>
    </row>
    <row r="301">
      <c r="A301" s="1" t="s">
        <v>1358</v>
      </c>
      <c r="B301" s="2">
        <v>294.0</v>
      </c>
      <c r="C301" s="3">
        <f t="shared" si="2"/>
        <v>58</v>
      </c>
      <c r="D301" s="3">
        <f t="shared" si="3"/>
        <v>4</v>
      </c>
      <c r="E301" s="3">
        <f>IFERROR(__xludf.DUMMYFUNCTION("SPLIT(A301,"" "")"),22.0)</f>
        <v>22</v>
      </c>
      <c r="F301" s="3">
        <f>IFERROR(__xludf.DUMMYFUNCTION("""COMPUTED_VALUE"""),31.0)</f>
        <v>31</v>
      </c>
      <c r="G301" s="3">
        <f>IFERROR(__xludf.DUMMYFUNCTION("""COMPUTED_VALUE"""),39.0)</f>
        <v>39</v>
      </c>
      <c r="H301" s="3">
        <f>IFERROR(__xludf.DUMMYFUNCTION("""COMPUTED_VALUE"""),49.0)</f>
        <v>49</v>
      </c>
      <c r="I301" s="3">
        <f>IFERROR(__xludf.DUMMYFUNCTION("""COMPUTED_VALUE"""),6.0)</f>
        <v>6</v>
      </c>
    </row>
    <row r="302">
      <c r="A302" s="1" t="s">
        <v>1359</v>
      </c>
      <c r="B302" s="2">
        <v>295.0</v>
      </c>
      <c r="C302" s="3">
        <f t="shared" si="2"/>
        <v>59</v>
      </c>
      <c r="D302" s="3">
        <f t="shared" si="3"/>
        <v>0</v>
      </c>
      <c r="E302" s="3">
        <f>IFERROR(__xludf.DUMMYFUNCTION("SPLIT(A302,"" "")"),2.0)</f>
        <v>2</v>
      </c>
      <c r="F302" s="3">
        <f>IFERROR(__xludf.DUMMYFUNCTION("""COMPUTED_VALUE"""),53.0)</f>
        <v>53</v>
      </c>
      <c r="G302" s="3">
        <f>IFERROR(__xludf.DUMMYFUNCTION("""COMPUTED_VALUE"""),74.0)</f>
        <v>74</v>
      </c>
      <c r="H302" s="3">
        <f>IFERROR(__xludf.DUMMYFUNCTION("""COMPUTED_VALUE"""),9.0)</f>
        <v>9</v>
      </c>
      <c r="I302" s="3">
        <f>IFERROR(__xludf.DUMMYFUNCTION("""COMPUTED_VALUE"""),64.0)</f>
        <v>64</v>
      </c>
      <c r="K302" s="12" t="b">
        <f>BINGO(E302:I306,$K$6)</f>
        <v>0</v>
      </c>
      <c r="L302" s="12" t="b">
        <f t="shared" ref="L302:DF302" si="121">OR(K302, BINGO($E302:$I306,$K$6:L$6))</f>
        <v>0</v>
      </c>
      <c r="M302" s="12" t="b">
        <f t="shared" si="121"/>
        <v>0</v>
      </c>
      <c r="N302" s="12" t="b">
        <f t="shared" si="121"/>
        <v>0</v>
      </c>
      <c r="O302" s="12" t="b">
        <f t="shared" si="121"/>
        <v>0</v>
      </c>
      <c r="P302" s="12" t="b">
        <f t="shared" si="121"/>
        <v>0</v>
      </c>
      <c r="Q302" s="12" t="b">
        <f t="shared" si="121"/>
        <v>0</v>
      </c>
      <c r="R302" s="12" t="b">
        <f t="shared" si="121"/>
        <v>0</v>
      </c>
      <c r="S302" s="12" t="b">
        <f t="shared" si="121"/>
        <v>0</v>
      </c>
      <c r="T302" s="12" t="b">
        <f t="shared" si="121"/>
        <v>0</v>
      </c>
      <c r="U302" s="12" t="b">
        <f t="shared" si="121"/>
        <v>0</v>
      </c>
      <c r="V302" s="12" t="b">
        <f t="shared" si="121"/>
        <v>0</v>
      </c>
      <c r="W302" s="12" t="b">
        <f t="shared" si="121"/>
        <v>0</v>
      </c>
      <c r="X302" s="12" t="b">
        <f t="shared" si="121"/>
        <v>0</v>
      </c>
      <c r="Y302" s="12" t="b">
        <f t="shared" si="121"/>
        <v>0</v>
      </c>
      <c r="Z302" s="12" t="b">
        <f t="shared" si="121"/>
        <v>0</v>
      </c>
      <c r="AA302" s="12" t="b">
        <f t="shared" si="121"/>
        <v>0</v>
      </c>
      <c r="AB302" s="12" t="b">
        <f t="shared" si="121"/>
        <v>0</v>
      </c>
      <c r="AC302" s="12" t="b">
        <f t="shared" si="121"/>
        <v>0</v>
      </c>
      <c r="AD302" s="12" t="b">
        <f t="shared" si="121"/>
        <v>0</v>
      </c>
      <c r="AE302" s="12" t="b">
        <f t="shared" si="121"/>
        <v>0</v>
      </c>
      <c r="AF302" s="12" t="b">
        <f t="shared" si="121"/>
        <v>0</v>
      </c>
      <c r="AG302" s="12" t="b">
        <f t="shared" si="121"/>
        <v>0</v>
      </c>
      <c r="AH302" s="12" t="b">
        <f t="shared" si="121"/>
        <v>0</v>
      </c>
      <c r="AI302" s="12" t="b">
        <f t="shared" si="121"/>
        <v>0</v>
      </c>
      <c r="AJ302" s="12" t="b">
        <f t="shared" si="121"/>
        <v>0</v>
      </c>
      <c r="AK302" s="12" t="b">
        <f t="shared" si="121"/>
        <v>0</v>
      </c>
      <c r="AL302" s="12" t="b">
        <f t="shared" si="121"/>
        <v>0</v>
      </c>
      <c r="AM302" s="12" t="b">
        <f t="shared" si="121"/>
        <v>0</v>
      </c>
      <c r="AN302" s="12" t="b">
        <f t="shared" si="121"/>
        <v>0</v>
      </c>
      <c r="AO302" s="12" t="b">
        <f t="shared" si="121"/>
        <v>0</v>
      </c>
      <c r="AP302" s="12" t="b">
        <f t="shared" si="121"/>
        <v>0</v>
      </c>
      <c r="AQ302" s="12" t="b">
        <f t="shared" si="121"/>
        <v>0</v>
      </c>
      <c r="AR302" s="12" t="b">
        <f t="shared" si="121"/>
        <v>0</v>
      </c>
      <c r="AS302" s="12" t="b">
        <f t="shared" si="121"/>
        <v>0</v>
      </c>
      <c r="AT302" s="12" t="b">
        <f t="shared" si="121"/>
        <v>0</v>
      </c>
      <c r="AU302" s="12" t="b">
        <f t="shared" si="121"/>
        <v>0</v>
      </c>
      <c r="AV302" s="12" t="b">
        <f t="shared" si="121"/>
        <v>0</v>
      </c>
      <c r="AW302" s="12" t="b">
        <f t="shared" si="121"/>
        <v>0</v>
      </c>
      <c r="AX302" s="12" t="b">
        <f t="shared" si="121"/>
        <v>0</v>
      </c>
      <c r="AY302" s="12" t="b">
        <f t="shared" si="121"/>
        <v>0</v>
      </c>
      <c r="AZ302" s="12" t="b">
        <f t="shared" si="121"/>
        <v>0</v>
      </c>
      <c r="BA302" s="12" t="b">
        <f t="shared" si="121"/>
        <v>0</v>
      </c>
      <c r="BB302" s="12" t="b">
        <f t="shared" si="121"/>
        <v>0</v>
      </c>
      <c r="BC302" s="12" t="b">
        <f t="shared" si="121"/>
        <v>0</v>
      </c>
      <c r="BD302" s="12" t="b">
        <f t="shared" si="121"/>
        <v>0</v>
      </c>
      <c r="BE302" s="12" t="b">
        <f t="shared" si="121"/>
        <v>0</v>
      </c>
      <c r="BF302" s="12" t="b">
        <f t="shared" si="121"/>
        <v>0</v>
      </c>
      <c r="BG302" s="12" t="b">
        <f t="shared" si="121"/>
        <v>0</v>
      </c>
      <c r="BH302" s="12" t="b">
        <f t="shared" si="121"/>
        <v>0</v>
      </c>
      <c r="BI302" s="12" t="b">
        <f t="shared" si="121"/>
        <v>0</v>
      </c>
      <c r="BJ302" s="12" t="b">
        <f t="shared" si="121"/>
        <v>1</v>
      </c>
      <c r="BK302" s="12" t="b">
        <f t="shared" si="121"/>
        <v>1</v>
      </c>
      <c r="BL302" s="12" t="b">
        <f t="shared" si="121"/>
        <v>1</v>
      </c>
      <c r="BM302" s="12" t="b">
        <f t="shared" si="121"/>
        <v>1</v>
      </c>
      <c r="BN302" s="12" t="b">
        <f t="shared" si="121"/>
        <v>1</v>
      </c>
      <c r="BO302" s="12" t="b">
        <f t="shared" si="121"/>
        <v>1</v>
      </c>
      <c r="BP302" s="12" t="b">
        <f t="shared" si="121"/>
        <v>1</v>
      </c>
      <c r="BQ302" s="12" t="b">
        <f t="shared" si="121"/>
        <v>1</v>
      </c>
      <c r="BR302" s="12" t="b">
        <f t="shared" si="121"/>
        <v>1</v>
      </c>
      <c r="BS302" s="12" t="b">
        <f t="shared" si="121"/>
        <v>1</v>
      </c>
      <c r="BT302" s="12" t="b">
        <f t="shared" si="121"/>
        <v>1</v>
      </c>
      <c r="BU302" s="12" t="b">
        <f t="shared" si="121"/>
        <v>1</v>
      </c>
      <c r="BV302" s="12" t="b">
        <f t="shared" si="121"/>
        <v>1</v>
      </c>
      <c r="BW302" s="12" t="b">
        <f t="shared" si="121"/>
        <v>1</v>
      </c>
      <c r="BX302" s="12" t="b">
        <f t="shared" si="121"/>
        <v>1</v>
      </c>
      <c r="BY302" s="12" t="b">
        <f t="shared" si="121"/>
        <v>1</v>
      </c>
      <c r="BZ302" s="12" t="b">
        <f t="shared" si="121"/>
        <v>1</v>
      </c>
      <c r="CA302" s="12" t="b">
        <f t="shared" si="121"/>
        <v>1</v>
      </c>
      <c r="CB302" s="12" t="b">
        <f t="shared" si="121"/>
        <v>1</v>
      </c>
      <c r="CC302" s="12" t="b">
        <f t="shared" si="121"/>
        <v>1</v>
      </c>
      <c r="CD302" s="12" t="b">
        <f t="shared" si="121"/>
        <v>1</v>
      </c>
      <c r="CE302" s="12" t="b">
        <f t="shared" si="121"/>
        <v>1</v>
      </c>
      <c r="CF302" s="12" t="b">
        <f t="shared" si="121"/>
        <v>1</v>
      </c>
      <c r="CG302" s="12" t="b">
        <f t="shared" si="121"/>
        <v>1</v>
      </c>
      <c r="CH302" s="12" t="b">
        <f t="shared" si="121"/>
        <v>1</v>
      </c>
      <c r="CI302" s="12" t="b">
        <f t="shared" si="121"/>
        <v>1</v>
      </c>
      <c r="CJ302" s="12" t="b">
        <f t="shared" si="121"/>
        <v>1</v>
      </c>
      <c r="CK302" s="12" t="b">
        <f t="shared" si="121"/>
        <v>1</v>
      </c>
      <c r="CL302" s="12" t="b">
        <f t="shared" si="121"/>
        <v>1</v>
      </c>
      <c r="CM302" s="12" t="b">
        <f t="shared" si="121"/>
        <v>1</v>
      </c>
      <c r="CN302" s="12" t="b">
        <f t="shared" si="121"/>
        <v>1</v>
      </c>
      <c r="CO302" s="12" t="b">
        <f t="shared" si="121"/>
        <v>1</v>
      </c>
      <c r="CP302" s="12" t="b">
        <f t="shared" si="121"/>
        <v>1</v>
      </c>
      <c r="CQ302" s="12" t="b">
        <f t="shared" si="121"/>
        <v>1</v>
      </c>
      <c r="CR302" s="12" t="b">
        <f t="shared" si="121"/>
        <v>1</v>
      </c>
      <c r="CS302" s="12" t="b">
        <f t="shared" si="121"/>
        <v>1</v>
      </c>
      <c r="CT302" s="12" t="b">
        <f t="shared" si="121"/>
        <v>1</v>
      </c>
      <c r="CU302" s="12" t="b">
        <f t="shared" si="121"/>
        <v>1</v>
      </c>
      <c r="CV302" s="12" t="b">
        <f t="shared" si="121"/>
        <v>1</v>
      </c>
      <c r="CW302" s="12" t="b">
        <f t="shared" si="121"/>
        <v>1</v>
      </c>
      <c r="CX302" s="12" t="b">
        <f t="shared" si="121"/>
        <v>1</v>
      </c>
      <c r="CY302" s="12" t="b">
        <f t="shared" si="121"/>
        <v>1</v>
      </c>
      <c r="CZ302" s="12" t="b">
        <f t="shared" si="121"/>
        <v>1</v>
      </c>
      <c r="DA302" s="12" t="b">
        <f t="shared" si="121"/>
        <v>1</v>
      </c>
      <c r="DB302" s="12" t="b">
        <f t="shared" si="121"/>
        <v>1</v>
      </c>
      <c r="DC302" s="12" t="b">
        <f t="shared" si="121"/>
        <v>1</v>
      </c>
      <c r="DD302" s="12" t="b">
        <f t="shared" si="121"/>
        <v>1</v>
      </c>
      <c r="DE302" s="12" t="b">
        <f t="shared" si="121"/>
        <v>1</v>
      </c>
      <c r="DF302" s="12" t="b">
        <f t="shared" si="121"/>
        <v>1</v>
      </c>
    </row>
    <row r="303">
      <c r="A303" s="1" t="s">
        <v>1360</v>
      </c>
      <c r="B303" s="2">
        <v>296.0</v>
      </c>
      <c r="C303" s="3">
        <f t="shared" si="2"/>
        <v>59</v>
      </c>
      <c r="D303" s="3">
        <f t="shared" si="3"/>
        <v>1</v>
      </c>
      <c r="E303" s="3">
        <f>IFERROR(__xludf.DUMMYFUNCTION("SPLIT(A303,"" "")"),24.0)</f>
        <v>24</v>
      </c>
      <c r="F303" s="3">
        <f>IFERROR(__xludf.DUMMYFUNCTION("""COMPUTED_VALUE"""),8.0)</f>
        <v>8</v>
      </c>
      <c r="G303" s="3">
        <f>IFERROR(__xludf.DUMMYFUNCTION("""COMPUTED_VALUE"""),85.0)</f>
        <v>85</v>
      </c>
      <c r="H303" s="3">
        <f>IFERROR(__xludf.DUMMYFUNCTION("""COMPUTED_VALUE"""),86.0)</f>
        <v>86</v>
      </c>
      <c r="I303" s="3">
        <f>IFERROR(__xludf.DUMMYFUNCTION("""COMPUTED_VALUE"""),59.0)</f>
        <v>59</v>
      </c>
      <c r="K303" s="3" t="str">
        <f>IF(K302,SUMOFUNMARKED(E302:I306,$K$6)*LASTCALLED($K$6),)</f>
        <v/>
      </c>
      <c r="L303" s="3" t="str">
        <f t="shared" ref="L303:DF303" si="122">IF(AND(L302,NOT(K302)),SUMOFUNMARKED($E302:$I306,$K$6:L$6)*LASTCALLED($K$6:L$6),)</f>
        <v/>
      </c>
      <c r="M303" s="3" t="str">
        <f t="shared" si="122"/>
        <v/>
      </c>
      <c r="N303" s="3" t="str">
        <f t="shared" si="122"/>
        <v/>
      </c>
      <c r="O303" s="3" t="str">
        <f t="shared" si="122"/>
        <v/>
      </c>
      <c r="P303" s="3" t="str">
        <f t="shared" si="122"/>
        <v/>
      </c>
      <c r="Q303" s="3" t="str">
        <f t="shared" si="122"/>
        <v/>
      </c>
      <c r="R303" s="3" t="str">
        <f t="shared" si="122"/>
        <v/>
      </c>
      <c r="S303" s="3" t="str">
        <f t="shared" si="122"/>
        <v/>
      </c>
      <c r="T303" s="3" t="str">
        <f t="shared" si="122"/>
        <v/>
      </c>
      <c r="U303" s="3" t="str">
        <f t="shared" si="122"/>
        <v/>
      </c>
      <c r="V303" s="3" t="str">
        <f t="shared" si="122"/>
        <v/>
      </c>
      <c r="W303" s="3" t="str">
        <f t="shared" si="122"/>
        <v/>
      </c>
      <c r="X303" s="3" t="str">
        <f t="shared" si="122"/>
        <v/>
      </c>
      <c r="Y303" s="3" t="str">
        <f t="shared" si="122"/>
        <v/>
      </c>
      <c r="Z303" s="3" t="str">
        <f t="shared" si="122"/>
        <v/>
      </c>
      <c r="AA303" s="3" t="str">
        <f t="shared" si="122"/>
        <v/>
      </c>
      <c r="AB303" s="3" t="str">
        <f t="shared" si="122"/>
        <v/>
      </c>
      <c r="AC303" s="3" t="str">
        <f t="shared" si="122"/>
        <v/>
      </c>
      <c r="AD303" s="3" t="str">
        <f t="shared" si="122"/>
        <v/>
      </c>
      <c r="AE303" s="3" t="str">
        <f t="shared" si="122"/>
        <v/>
      </c>
      <c r="AF303" s="3" t="str">
        <f t="shared" si="122"/>
        <v/>
      </c>
      <c r="AG303" s="3" t="str">
        <f t="shared" si="122"/>
        <v/>
      </c>
      <c r="AH303" s="3" t="str">
        <f t="shared" si="122"/>
        <v/>
      </c>
      <c r="AI303" s="3" t="str">
        <f t="shared" si="122"/>
        <v/>
      </c>
      <c r="AJ303" s="3" t="str">
        <f t="shared" si="122"/>
        <v/>
      </c>
      <c r="AK303" s="3" t="str">
        <f t="shared" si="122"/>
        <v/>
      </c>
      <c r="AL303" s="3" t="str">
        <f t="shared" si="122"/>
        <v/>
      </c>
      <c r="AM303" s="3" t="str">
        <f t="shared" si="122"/>
        <v/>
      </c>
      <c r="AN303" s="3" t="str">
        <f t="shared" si="122"/>
        <v/>
      </c>
      <c r="AO303" s="3" t="str">
        <f t="shared" si="122"/>
        <v/>
      </c>
      <c r="AP303" s="3" t="str">
        <f t="shared" si="122"/>
        <v/>
      </c>
      <c r="AQ303" s="3" t="str">
        <f t="shared" si="122"/>
        <v/>
      </c>
      <c r="AR303" s="3" t="str">
        <f t="shared" si="122"/>
        <v/>
      </c>
      <c r="AS303" s="3" t="str">
        <f t="shared" si="122"/>
        <v/>
      </c>
      <c r="AT303" s="3" t="str">
        <f t="shared" si="122"/>
        <v/>
      </c>
      <c r="AU303" s="3" t="str">
        <f t="shared" si="122"/>
        <v/>
      </c>
      <c r="AV303" s="3" t="str">
        <f t="shared" si="122"/>
        <v/>
      </c>
      <c r="AW303" s="3" t="str">
        <f t="shared" si="122"/>
        <v/>
      </c>
      <c r="AX303" s="3" t="str">
        <f t="shared" si="122"/>
        <v/>
      </c>
      <c r="AY303" s="3" t="str">
        <f t="shared" si="122"/>
        <v/>
      </c>
      <c r="AZ303" s="3" t="str">
        <f t="shared" si="122"/>
        <v/>
      </c>
      <c r="BA303" s="3" t="str">
        <f t="shared" si="122"/>
        <v/>
      </c>
      <c r="BB303" s="3" t="str">
        <f t="shared" si="122"/>
        <v/>
      </c>
      <c r="BC303" s="3" t="str">
        <f t="shared" si="122"/>
        <v/>
      </c>
      <c r="BD303" s="3" t="str">
        <f t="shared" si="122"/>
        <v/>
      </c>
      <c r="BE303" s="3" t="str">
        <f t="shared" si="122"/>
        <v/>
      </c>
      <c r="BF303" s="3" t="str">
        <f t="shared" si="122"/>
        <v/>
      </c>
      <c r="BG303" s="3" t="str">
        <f t="shared" si="122"/>
        <v/>
      </c>
      <c r="BH303" s="3" t="str">
        <f t="shared" si="122"/>
        <v/>
      </c>
      <c r="BI303" s="3" t="str">
        <f t="shared" si="122"/>
        <v/>
      </c>
      <c r="BJ303" s="3">
        <f t="shared" si="122"/>
        <v>31906</v>
      </c>
      <c r="BK303" s="3" t="str">
        <f t="shared" si="122"/>
        <v/>
      </c>
      <c r="BL303" s="3" t="str">
        <f t="shared" si="122"/>
        <v/>
      </c>
      <c r="BM303" s="3" t="str">
        <f t="shared" si="122"/>
        <v/>
      </c>
      <c r="BN303" s="3" t="str">
        <f t="shared" si="122"/>
        <v/>
      </c>
      <c r="BO303" s="3" t="str">
        <f t="shared" si="122"/>
        <v/>
      </c>
      <c r="BP303" s="3" t="str">
        <f t="shared" si="122"/>
        <v/>
      </c>
      <c r="BQ303" s="3" t="str">
        <f t="shared" si="122"/>
        <v/>
      </c>
      <c r="BR303" s="3" t="str">
        <f t="shared" si="122"/>
        <v/>
      </c>
      <c r="BS303" s="3" t="str">
        <f t="shared" si="122"/>
        <v/>
      </c>
      <c r="BT303" s="3" t="str">
        <f t="shared" si="122"/>
        <v/>
      </c>
      <c r="BU303" s="3" t="str">
        <f t="shared" si="122"/>
        <v/>
      </c>
      <c r="BV303" s="3" t="str">
        <f t="shared" si="122"/>
        <v/>
      </c>
      <c r="BW303" s="3" t="str">
        <f t="shared" si="122"/>
        <v/>
      </c>
      <c r="BX303" s="3" t="str">
        <f t="shared" si="122"/>
        <v/>
      </c>
      <c r="BY303" s="3" t="str">
        <f t="shared" si="122"/>
        <v/>
      </c>
      <c r="BZ303" s="3" t="str">
        <f t="shared" si="122"/>
        <v/>
      </c>
      <c r="CA303" s="3" t="str">
        <f t="shared" si="122"/>
        <v/>
      </c>
      <c r="CB303" s="3" t="str">
        <f t="shared" si="122"/>
        <v/>
      </c>
      <c r="CC303" s="3" t="str">
        <f t="shared" si="122"/>
        <v/>
      </c>
      <c r="CD303" s="3" t="str">
        <f t="shared" si="122"/>
        <v/>
      </c>
      <c r="CE303" s="3" t="str">
        <f t="shared" si="122"/>
        <v/>
      </c>
      <c r="CF303" s="3" t="str">
        <f t="shared" si="122"/>
        <v/>
      </c>
      <c r="CG303" s="3" t="str">
        <f t="shared" si="122"/>
        <v/>
      </c>
      <c r="CH303" s="3" t="str">
        <f t="shared" si="122"/>
        <v/>
      </c>
      <c r="CI303" s="3" t="str">
        <f t="shared" si="122"/>
        <v/>
      </c>
      <c r="CJ303" s="3" t="str">
        <f t="shared" si="122"/>
        <v/>
      </c>
      <c r="CK303" s="3" t="str">
        <f t="shared" si="122"/>
        <v/>
      </c>
      <c r="CL303" s="3" t="str">
        <f t="shared" si="122"/>
        <v/>
      </c>
      <c r="CM303" s="3" t="str">
        <f t="shared" si="122"/>
        <v/>
      </c>
      <c r="CN303" s="3" t="str">
        <f t="shared" si="122"/>
        <v/>
      </c>
      <c r="CO303" s="3" t="str">
        <f t="shared" si="122"/>
        <v/>
      </c>
      <c r="CP303" s="3" t="str">
        <f t="shared" si="122"/>
        <v/>
      </c>
      <c r="CQ303" s="3" t="str">
        <f t="shared" si="122"/>
        <v/>
      </c>
      <c r="CR303" s="3" t="str">
        <f t="shared" si="122"/>
        <v/>
      </c>
      <c r="CS303" s="3" t="str">
        <f t="shared" si="122"/>
        <v/>
      </c>
      <c r="CT303" s="3" t="str">
        <f t="shared" si="122"/>
        <v/>
      </c>
      <c r="CU303" s="3" t="str">
        <f t="shared" si="122"/>
        <v/>
      </c>
      <c r="CV303" s="3" t="str">
        <f t="shared" si="122"/>
        <v/>
      </c>
      <c r="CW303" s="3" t="str">
        <f t="shared" si="122"/>
        <v/>
      </c>
      <c r="CX303" s="3" t="str">
        <f t="shared" si="122"/>
        <v/>
      </c>
      <c r="CY303" s="3" t="str">
        <f t="shared" si="122"/>
        <v/>
      </c>
      <c r="CZ303" s="3" t="str">
        <f t="shared" si="122"/>
        <v/>
      </c>
      <c r="DA303" s="3" t="str">
        <f t="shared" si="122"/>
        <v/>
      </c>
      <c r="DB303" s="3" t="str">
        <f t="shared" si="122"/>
        <v/>
      </c>
      <c r="DC303" s="3" t="str">
        <f t="shared" si="122"/>
        <v/>
      </c>
      <c r="DD303" s="3" t="str">
        <f t="shared" si="122"/>
        <v/>
      </c>
      <c r="DE303" s="3" t="str">
        <f t="shared" si="122"/>
        <v/>
      </c>
      <c r="DF303" s="3" t="str">
        <f t="shared" si="122"/>
        <v/>
      </c>
    </row>
    <row r="304">
      <c r="A304" s="1" t="s">
        <v>1361</v>
      </c>
      <c r="B304" s="2">
        <v>297.0</v>
      </c>
      <c r="C304" s="3">
        <f t="shared" si="2"/>
        <v>59</v>
      </c>
      <c r="D304" s="3">
        <f t="shared" si="3"/>
        <v>2</v>
      </c>
      <c r="E304" s="3">
        <f>IFERROR(__xludf.DUMMYFUNCTION("SPLIT(A304,"" "")"),41.0)</f>
        <v>41</v>
      </c>
      <c r="F304" s="3">
        <f>IFERROR(__xludf.DUMMYFUNCTION("""COMPUTED_VALUE"""),38.0)</f>
        <v>38</v>
      </c>
      <c r="G304" s="3">
        <f>IFERROR(__xludf.DUMMYFUNCTION("""COMPUTED_VALUE"""),57.0)</f>
        <v>57</v>
      </c>
      <c r="H304" s="3">
        <f>IFERROR(__xludf.DUMMYFUNCTION("""COMPUTED_VALUE"""),63.0)</f>
        <v>63</v>
      </c>
      <c r="I304" s="3">
        <f>IFERROR(__xludf.DUMMYFUNCTION("""COMPUTED_VALUE"""),32.0)</f>
        <v>32</v>
      </c>
      <c r="K304" s="13"/>
    </row>
    <row r="305">
      <c r="A305" s="1" t="s">
        <v>1362</v>
      </c>
      <c r="B305" s="2">
        <v>298.0</v>
      </c>
      <c r="C305" s="3">
        <f t="shared" si="2"/>
        <v>59</v>
      </c>
      <c r="D305" s="3">
        <f t="shared" si="3"/>
        <v>3</v>
      </c>
      <c r="E305" s="3">
        <f>IFERROR(__xludf.DUMMYFUNCTION("SPLIT(A305,"" "")"),88.0)</f>
        <v>88</v>
      </c>
      <c r="F305" s="3">
        <f>IFERROR(__xludf.DUMMYFUNCTION("""COMPUTED_VALUE"""),93.0)</f>
        <v>93</v>
      </c>
      <c r="G305" s="3">
        <f>IFERROR(__xludf.DUMMYFUNCTION("""COMPUTED_VALUE"""),14.0)</f>
        <v>14</v>
      </c>
      <c r="H305" s="3">
        <f>IFERROR(__xludf.DUMMYFUNCTION("""COMPUTED_VALUE"""),11.0)</f>
        <v>11</v>
      </c>
      <c r="I305" s="3">
        <f>IFERROR(__xludf.DUMMYFUNCTION("""COMPUTED_VALUE"""),55.0)</f>
        <v>55</v>
      </c>
    </row>
    <row r="306">
      <c r="A306" s="1" t="s">
        <v>1363</v>
      </c>
      <c r="B306" s="2">
        <v>299.0</v>
      </c>
      <c r="C306" s="3">
        <f t="shared" si="2"/>
        <v>59</v>
      </c>
      <c r="D306" s="3">
        <f t="shared" si="3"/>
        <v>4</v>
      </c>
      <c r="E306" s="3">
        <f>IFERROR(__xludf.DUMMYFUNCTION("SPLIT(A306,"" "")"),69.0)</f>
        <v>69</v>
      </c>
      <c r="F306" s="3">
        <f>IFERROR(__xludf.DUMMYFUNCTION("""COMPUTED_VALUE"""),31.0)</f>
        <v>31</v>
      </c>
      <c r="G306" s="3">
        <f>IFERROR(__xludf.DUMMYFUNCTION("""COMPUTED_VALUE"""),25.0)</f>
        <v>25</v>
      </c>
      <c r="H306" s="3">
        <f>IFERROR(__xludf.DUMMYFUNCTION("""COMPUTED_VALUE"""),66.0)</f>
        <v>66</v>
      </c>
      <c r="I306" s="3">
        <f>IFERROR(__xludf.DUMMYFUNCTION("""COMPUTED_VALUE"""),52.0)</f>
        <v>52</v>
      </c>
    </row>
    <row r="307">
      <c r="A307" s="1" t="s">
        <v>1364</v>
      </c>
      <c r="B307" s="2">
        <v>300.0</v>
      </c>
      <c r="C307" s="3">
        <f t="shared" si="2"/>
        <v>60</v>
      </c>
      <c r="D307" s="3">
        <f t="shared" si="3"/>
        <v>0</v>
      </c>
      <c r="E307" s="3">
        <f>IFERROR(__xludf.DUMMYFUNCTION("SPLIT(A307,"" "")"),10.0)</f>
        <v>10</v>
      </c>
      <c r="F307" s="3">
        <f>IFERROR(__xludf.DUMMYFUNCTION("""COMPUTED_VALUE"""),60.0)</f>
        <v>60</v>
      </c>
      <c r="G307" s="3">
        <f>IFERROR(__xludf.DUMMYFUNCTION("""COMPUTED_VALUE"""),42.0)</f>
        <v>42</v>
      </c>
      <c r="H307" s="3">
        <f>IFERROR(__xludf.DUMMYFUNCTION("""COMPUTED_VALUE"""),16.0)</f>
        <v>16</v>
      </c>
      <c r="I307" s="3">
        <f>IFERROR(__xludf.DUMMYFUNCTION("""COMPUTED_VALUE"""),95.0)</f>
        <v>95</v>
      </c>
      <c r="K307" s="12" t="b">
        <f>BINGO(E307:I311,$K$6)</f>
        <v>0</v>
      </c>
      <c r="L307" s="12" t="b">
        <f t="shared" ref="L307:DF307" si="123">OR(K307, BINGO($E307:$I311,$K$6:L$6))</f>
        <v>0</v>
      </c>
      <c r="M307" s="12" t="b">
        <f t="shared" si="123"/>
        <v>0</v>
      </c>
      <c r="N307" s="12" t="b">
        <f t="shared" si="123"/>
        <v>0</v>
      </c>
      <c r="O307" s="12" t="b">
        <f t="shared" si="123"/>
        <v>0</v>
      </c>
      <c r="P307" s="12" t="b">
        <f t="shared" si="123"/>
        <v>0</v>
      </c>
      <c r="Q307" s="12" t="b">
        <f t="shared" si="123"/>
        <v>0</v>
      </c>
      <c r="R307" s="12" t="b">
        <f t="shared" si="123"/>
        <v>0</v>
      </c>
      <c r="S307" s="12" t="b">
        <f t="shared" si="123"/>
        <v>0</v>
      </c>
      <c r="T307" s="12" t="b">
        <f t="shared" si="123"/>
        <v>0</v>
      </c>
      <c r="U307" s="12" t="b">
        <f t="shared" si="123"/>
        <v>0</v>
      </c>
      <c r="V307" s="12" t="b">
        <f t="shared" si="123"/>
        <v>0</v>
      </c>
      <c r="W307" s="12" t="b">
        <f t="shared" si="123"/>
        <v>0</v>
      </c>
      <c r="X307" s="12" t="b">
        <f t="shared" si="123"/>
        <v>0</v>
      </c>
      <c r="Y307" s="12" t="b">
        <f t="shared" si="123"/>
        <v>0</v>
      </c>
      <c r="Z307" s="12" t="b">
        <f t="shared" si="123"/>
        <v>0</v>
      </c>
      <c r="AA307" s="12" t="b">
        <f t="shared" si="123"/>
        <v>0</v>
      </c>
      <c r="AB307" s="12" t="b">
        <f t="shared" si="123"/>
        <v>0</v>
      </c>
      <c r="AC307" s="12" t="b">
        <f t="shared" si="123"/>
        <v>0</v>
      </c>
      <c r="AD307" s="12" t="b">
        <f t="shared" si="123"/>
        <v>0</v>
      </c>
      <c r="AE307" s="12" t="b">
        <f t="shared" si="123"/>
        <v>0</v>
      </c>
      <c r="AF307" s="12" t="b">
        <f t="shared" si="123"/>
        <v>0</v>
      </c>
      <c r="AG307" s="12" t="b">
        <f t="shared" si="123"/>
        <v>0</v>
      </c>
      <c r="AH307" s="12" t="b">
        <f t="shared" si="123"/>
        <v>0</v>
      </c>
      <c r="AI307" s="12" t="b">
        <f t="shared" si="123"/>
        <v>0</v>
      </c>
      <c r="AJ307" s="12" t="b">
        <f t="shared" si="123"/>
        <v>0</v>
      </c>
      <c r="AK307" s="12" t="b">
        <f t="shared" si="123"/>
        <v>0</v>
      </c>
      <c r="AL307" s="12" t="b">
        <f t="shared" si="123"/>
        <v>0</v>
      </c>
      <c r="AM307" s="12" t="b">
        <f t="shared" si="123"/>
        <v>0</v>
      </c>
      <c r="AN307" s="12" t="b">
        <f t="shared" si="123"/>
        <v>0</v>
      </c>
      <c r="AO307" s="12" t="b">
        <f t="shared" si="123"/>
        <v>1</v>
      </c>
      <c r="AP307" s="12" t="b">
        <f t="shared" si="123"/>
        <v>1</v>
      </c>
      <c r="AQ307" s="12" t="b">
        <f t="shared" si="123"/>
        <v>1</v>
      </c>
      <c r="AR307" s="12" t="b">
        <f t="shared" si="123"/>
        <v>1</v>
      </c>
      <c r="AS307" s="12" t="b">
        <f t="shared" si="123"/>
        <v>1</v>
      </c>
      <c r="AT307" s="12" t="b">
        <f t="shared" si="123"/>
        <v>1</v>
      </c>
      <c r="AU307" s="12" t="b">
        <f t="shared" si="123"/>
        <v>1</v>
      </c>
      <c r="AV307" s="12" t="b">
        <f t="shared" si="123"/>
        <v>1</v>
      </c>
      <c r="AW307" s="12" t="b">
        <f t="shared" si="123"/>
        <v>1</v>
      </c>
      <c r="AX307" s="12" t="b">
        <f t="shared" si="123"/>
        <v>1</v>
      </c>
      <c r="AY307" s="12" t="b">
        <f t="shared" si="123"/>
        <v>1</v>
      </c>
      <c r="AZ307" s="12" t="b">
        <f t="shared" si="123"/>
        <v>1</v>
      </c>
      <c r="BA307" s="12" t="b">
        <f t="shared" si="123"/>
        <v>1</v>
      </c>
      <c r="BB307" s="12" t="b">
        <f t="shared" si="123"/>
        <v>1</v>
      </c>
      <c r="BC307" s="12" t="b">
        <f t="shared" si="123"/>
        <v>1</v>
      </c>
      <c r="BD307" s="12" t="b">
        <f t="shared" si="123"/>
        <v>1</v>
      </c>
      <c r="BE307" s="12" t="b">
        <f t="shared" si="123"/>
        <v>1</v>
      </c>
      <c r="BF307" s="12" t="b">
        <f t="shared" si="123"/>
        <v>1</v>
      </c>
      <c r="BG307" s="12" t="b">
        <f t="shared" si="123"/>
        <v>1</v>
      </c>
      <c r="BH307" s="12" t="b">
        <f t="shared" si="123"/>
        <v>1</v>
      </c>
      <c r="BI307" s="12" t="b">
        <f t="shared" si="123"/>
        <v>1</v>
      </c>
      <c r="BJ307" s="12" t="b">
        <f t="shared" si="123"/>
        <v>1</v>
      </c>
      <c r="BK307" s="12" t="b">
        <f t="shared" si="123"/>
        <v>1</v>
      </c>
      <c r="BL307" s="12" t="b">
        <f t="shared" si="123"/>
        <v>1</v>
      </c>
      <c r="BM307" s="12" t="b">
        <f t="shared" si="123"/>
        <v>1</v>
      </c>
      <c r="BN307" s="12" t="b">
        <f t="shared" si="123"/>
        <v>1</v>
      </c>
      <c r="BO307" s="12" t="b">
        <f t="shared" si="123"/>
        <v>1</v>
      </c>
      <c r="BP307" s="12" t="b">
        <f t="shared" si="123"/>
        <v>1</v>
      </c>
      <c r="BQ307" s="12" t="b">
        <f t="shared" si="123"/>
        <v>1</v>
      </c>
      <c r="BR307" s="12" t="b">
        <f t="shared" si="123"/>
        <v>1</v>
      </c>
      <c r="BS307" s="12" t="b">
        <f t="shared" si="123"/>
        <v>1</v>
      </c>
      <c r="BT307" s="12" t="b">
        <f t="shared" si="123"/>
        <v>1</v>
      </c>
      <c r="BU307" s="12" t="b">
        <f t="shared" si="123"/>
        <v>1</v>
      </c>
      <c r="BV307" s="12" t="b">
        <f t="shared" si="123"/>
        <v>1</v>
      </c>
      <c r="BW307" s="12" t="b">
        <f t="shared" si="123"/>
        <v>1</v>
      </c>
      <c r="BX307" s="12" t="b">
        <f t="shared" si="123"/>
        <v>1</v>
      </c>
      <c r="BY307" s="12" t="b">
        <f t="shared" si="123"/>
        <v>1</v>
      </c>
      <c r="BZ307" s="12" t="b">
        <f t="shared" si="123"/>
        <v>1</v>
      </c>
      <c r="CA307" s="12" t="b">
        <f t="shared" si="123"/>
        <v>1</v>
      </c>
      <c r="CB307" s="12" t="b">
        <f t="shared" si="123"/>
        <v>1</v>
      </c>
      <c r="CC307" s="12" t="b">
        <f t="shared" si="123"/>
        <v>1</v>
      </c>
      <c r="CD307" s="12" t="b">
        <f t="shared" si="123"/>
        <v>1</v>
      </c>
      <c r="CE307" s="12" t="b">
        <f t="shared" si="123"/>
        <v>1</v>
      </c>
      <c r="CF307" s="12" t="b">
        <f t="shared" si="123"/>
        <v>1</v>
      </c>
      <c r="CG307" s="12" t="b">
        <f t="shared" si="123"/>
        <v>1</v>
      </c>
      <c r="CH307" s="12" t="b">
        <f t="shared" si="123"/>
        <v>1</v>
      </c>
      <c r="CI307" s="12" t="b">
        <f t="shared" si="123"/>
        <v>1</v>
      </c>
      <c r="CJ307" s="12" t="b">
        <f t="shared" si="123"/>
        <v>1</v>
      </c>
      <c r="CK307" s="12" t="b">
        <f t="shared" si="123"/>
        <v>1</v>
      </c>
      <c r="CL307" s="12" t="b">
        <f t="shared" si="123"/>
        <v>1</v>
      </c>
      <c r="CM307" s="12" t="b">
        <f t="shared" si="123"/>
        <v>1</v>
      </c>
      <c r="CN307" s="12" t="b">
        <f t="shared" si="123"/>
        <v>1</v>
      </c>
      <c r="CO307" s="12" t="b">
        <f t="shared" si="123"/>
        <v>1</v>
      </c>
      <c r="CP307" s="12" t="b">
        <f t="shared" si="123"/>
        <v>1</v>
      </c>
      <c r="CQ307" s="12" t="b">
        <f t="shared" si="123"/>
        <v>1</v>
      </c>
      <c r="CR307" s="12" t="b">
        <f t="shared" si="123"/>
        <v>1</v>
      </c>
      <c r="CS307" s="12" t="b">
        <f t="shared" si="123"/>
        <v>1</v>
      </c>
      <c r="CT307" s="12" t="b">
        <f t="shared" si="123"/>
        <v>1</v>
      </c>
      <c r="CU307" s="12" t="b">
        <f t="shared" si="123"/>
        <v>1</v>
      </c>
      <c r="CV307" s="12" t="b">
        <f t="shared" si="123"/>
        <v>1</v>
      </c>
      <c r="CW307" s="12" t="b">
        <f t="shared" si="123"/>
        <v>1</v>
      </c>
      <c r="CX307" s="12" t="b">
        <f t="shared" si="123"/>
        <v>1</v>
      </c>
      <c r="CY307" s="12" t="b">
        <f t="shared" si="123"/>
        <v>1</v>
      </c>
      <c r="CZ307" s="12" t="b">
        <f t="shared" si="123"/>
        <v>1</v>
      </c>
      <c r="DA307" s="12" t="b">
        <f t="shared" si="123"/>
        <v>1</v>
      </c>
      <c r="DB307" s="12" t="b">
        <f t="shared" si="123"/>
        <v>1</v>
      </c>
      <c r="DC307" s="12" t="b">
        <f t="shared" si="123"/>
        <v>1</v>
      </c>
      <c r="DD307" s="12" t="b">
        <f t="shared" si="123"/>
        <v>1</v>
      </c>
      <c r="DE307" s="12" t="b">
        <f t="shared" si="123"/>
        <v>1</v>
      </c>
      <c r="DF307" s="12" t="b">
        <f t="shared" si="123"/>
        <v>1</v>
      </c>
    </row>
    <row r="308">
      <c r="A308" s="1" t="s">
        <v>1365</v>
      </c>
      <c r="B308" s="2">
        <v>301.0</v>
      </c>
      <c r="C308" s="3">
        <f t="shared" si="2"/>
        <v>60</v>
      </c>
      <c r="D308" s="3">
        <f t="shared" si="3"/>
        <v>1</v>
      </c>
      <c r="E308" s="3">
        <f>IFERROR(__xludf.DUMMYFUNCTION("SPLIT(A308,"" "")"),8.0)</f>
        <v>8</v>
      </c>
      <c r="F308" s="3">
        <f>IFERROR(__xludf.DUMMYFUNCTION("""COMPUTED_VALUE"""),14.0)</f>
        <v>14</v>
      </c>
      <c r="G308" s="3">
        <f>IFERROR(__xludf.DUMMYFUNCTION("""COMPUTED_VALUE"""),81.0)</f>
        <v>81</v>
      </c>
      <c r="H308" s="3">
        <f>IFERROR(__xludf.DUMMYFUNCTION("""COMPUTED_VALUE"""),84.0)</f>
        <v>84</v>
      </c>
      <c r="I308" s="3">
        <f>IFERROR(__xludf.DUMMYFUNCTION("""COMPUTED_VALUE"""),5.0)</f>
        <v>5</v>
      </c>
      <c r="K308" s="3" t="str">
        <f>IF(K307,SUMOFUNMARKED(E307:I311,$K$6)*LASTCALLED($K$6),)</f>
        <v/>
      </c>
      <c r="L308" s="3" t="str">
        <f t="shared" ref="L308:DF308" si="124">IF(AND(L307,NOT(K307)),SUMOFUNMARKED($E307:$I311,$K$6:L$6)*LASTCALLED($K$6:L$6),)</f>
        <v/>
      </c>
      <c r="M308" s="3" t="str">
        <f t="shared" si="124"/>
        <v/>
      </c>
      <c r="N308" s="3" t="str">
        <f t="shared" si="124"/>
        <v/>
      </c>
      <c r="O308" s="3" t="str">
        <f t="shared" si="124"/>
        <v/>
      </c>
      <c r="P308" s="3" t="str">
        <f t="shared" si="124"/>
        <v/>
      </c>
      <c r="Q308" s="3" t="str">
        <f t="shared" si="124"/>
        <v/>
      </c>
      <c r="R308" s="3" t="str">
        <f t="shared" si="124"/>
        <v/>
      </c>
      <c r="S308" s="3" t="str">
        <f t="shared" si="124"/>
        <v/>
      </c>
      <c r="T308" s="3" t="str">
        <f t="shared" si="124"/>
        <v/>
      </c>
      <c r="U308" s="3" t="str">
        <f t="shared" si="124"/>
        <v/>
      </c>
      <c r="V308" s="3" t="str">
        <f t="shared" si="124"/>
        <v/>
      </c>
      <c r="W308" s="3" t="str">
        <f t="shared" si="124"/>
        <v/>
      </c>
      <c r="X308" s="3" t="str">
        <f t="shared" si="124"/>
        <v/>
      </c>
      <c r="Y308" s="3" t="str">
        <f t="shared" si="124"/>
        <v/>
      </c>
      <c r="Z308" s="3" t="str">
        <f t="shared" si="124"/>
        <v/>
      </c>
      <c r="AA308" s="3" t="str">
        <f t="shared" si="124"/>
        <v/>
      </c>
      <c r="AB308" s="3" t="str">
        <f t="shared" si="124"/>
        <v/>
      </c>
      <c r="AC308" s="3" t="str">
        <f t="shared" si="124"/>
        <v/>
      </c>
      <c r="AD308" s="3" t="str">
        <f t="shared" si="124"/>
        <v/>
      </c>
      <c r="AE308" s="3" t="str">
        <f t="shared" si="124"/>
        <v/>
      </c>
      <c r="AF308" s="3" t="str">
        <f t="shared" si="124"/>
        <v/>
      </c>
      <c r="AG308" s="3" t="str">
        <f t="shared" si="124"/>
        <v/>
      </c>
      <c r="AH308" s="3" t="str">
        <f t="shared" si="124"/>
        <v/>
      </c>
      <c r="AI308" s="3" t="str">
        <f t="shared" si="124"/>
        <v/>
      </c>
      <c r="AJ308" s="3" t="str">
        <f t="shared" si="124"/>
        <v/>
      </c>
      <c r="AK308" s="3" t="str">
        <f t="shared" si="124"/>
        <v/>
      </c>
      <c r="AL308" s="3" t="str">
        <f t="shared" si="124"/>
        <v/>
      </c>
      <c r="AM308" s="3" t="str">
        <f t="shared" si="124"/>
        <v/>
      </c>
      <c r="AN308" s="3" t="str">
        <f t="shared" si="124"/>
        <v/>
      </c>
      <c r="AO308" s="3">
        <f t="shared" si="124"/>
        <v>21856</v>
      </c>
      <c r="AP308" s="3" t="str">
        <f t="shared" si="124"/>
        <v/>
      </c>
      <c r="AQ308" s="3" t="str">
        <f t="shared" si="124"/>
        <v/>
      </c>
      <c r="AR308" s="3" t="str">
        <f t="shared" si="124"/>
        <v/>
      </c>
      <c r="AS308" s="3" t="str">
        <f t="shared" si="124"/>
        <v/>
      </c>
      <c r="AT308" s="3" t="str">
        <f t="shared" si="124"/>
        <v/>
      </c>
      <c r="AU308" s="3" t="str">
        <f t="shared" si="124"/>
        <v/>
      </c>
      <c r="AV308" s="3" t="str">
        <f t="shared" si="124"/>
        <v/>
      </c>
      <c r="AW308" s="3" t="str">
        <f t="shared" si="124"/>
        <v/>
      </c>
      <c r="AX308" s="3" t="str">
        <f t="shared" si="124"/>
        <v/>
      </c>
      <c r="AY308" s="3" t="str">
        <f t="shared" si="124"/>
        <v/>
      </c>
      <c r="AZ308" s="3" t="str">
        <f t="shared" si="124"/>
        <v/>
      </c>
      <c r="BA308" s="3" t="str">
        <f t="shared" si="124"/>
        <v/>
      </c>
      <c r="BB308" s="3" t="str">
        <f t="shared" si="124"/>
        <v/>
      </c>
      <c r="BC308" s="3" t="str">
        <f t="shared" si="124"/>
        <v/>
      </c>
      <c r="BD308" s="3" t="str">
        <f t="shared" si="124"/>
        <v/>
      </c>
      <c r="BE308" s="3" t="str">
        <f t="shared" si="124"/>
        <v/>
      </c>
      <c r="BF308" s="3" t="str">
        <f t="shared" si="124"/>
        <v/>
      </c>
      <c r="BG308" s="3" t="str">
        <f t="shared" si="124"/>
        <v/>
      </c>
      <c r="BH308" s="3" t="str">
        <f t="shared" si="124"/>
        <v/>
      </c>
      <c r="BI308" s="3" t="str">
        <f t="shared" si="124"/>
        <v/>
      </c>
      <c r="BJ308" s="3" t="str">
        <f t="shared" si="124"/>
        <v/>
      </c>
      <c r="BK308" s="3" t="str">
        <f t="shared" si="124"/>
        <v/>
      </c>
      <c r="BL308" s="3" t="str">
        <f t="shared" si="124"/>
        <v/>
      </c>
      <c r="BM308" s="3" t="str">
        <f t="shared" si="124"/>
        <v/>
      </c>
      <c r="BN308" s="3" t="str">
        <f t="shared" si="124"/>
        <v/>
      </c>
      <c r="BO308" s="3" t="str">
        <f t="shared" si="124"/>
        <v/>
      </c>
      <c r="BP308" s="3" t="str">
        <f t="shared" si="124"/>
        <v/>
      </c>
      <c r="BQ308" s="3" t="str">
        <f t="shared" si="124"/>
        <v/>
      </c>
      <c r="BR308" s="3" t="str">
        <f t="shared" si="124"/>
        <v/>
      </c>
      <c r="BS308" s="3" t="str">
        <f t="shared" si="124"/>
        <v/>
      </c>
      <c r="BT308" s="3" t="str">
        <f t="shared" si="124"/>
        <v/>
      </c>
      <c r="BU308" s="3" t="str">
        <f t="shared" si="124"/>
        <v/>
      </c>
      <c r="BV308" s="3" t="str">
        <f t="shared" si="124"/>
        <v/>
      </c>
      <c r="BW308" s="3" t="str">
        <f t="shared" si="124"/>
        <v/>
      </c>
      <c r="BX308" s="3" t="str">
        <f t="shared" si="124"/>
        <v/>
      </c>
      <c r="BY308" s="3" t="str">
        <f t="shared" si="124"/>
        <v/>
      </c>
      <c r="BZ308" s="3" t="str">
        <f t="shared" si="124"/>
        <v/>
      </c>
      <c r="CA308" s="3" t="str">
        <f t="shared" si="124"/>
        <v/>
      </c>
      <c r="CB308" s="3" t="str">
        <f t="shared" si="124"/>
        <v/>
      </c>
      <c r="CC308" s="3" t="str">
        <f t="shared" si="124"/>
        <v/>
      </c>
      <c r="CD308" s="3" t="str">
        <f t="shared" si="124"/>
        <v/>
      </c>
      <c r="CE308" s="3" t="str">
        <f t="shared" si="124"/>
        <v/>
      </c>
      <c r="CF308" s="3" t="str">
        <f t="shared" si="124"/>
        <v/>
      </c>
      <c r="CG308" s="3" t="str">
        <f t="shared" si="124"/>
        <v/>
      </c>
      <c r="CH308" s="3" t="str">
        <f t="shared" si="124"/>
        <v/>
      </c>
      <c r="CI308" s="3" t="str">
        <f t="shared" si="124"/>
        <v/>
      </c>
      <c r="CJ308" s="3" t="str">
        <f t="shared" si="124"/>
        <v/>
      </c>
      <c r="CK308" s="3" t="str">
        <f t="shared" si="124"/>
        <v/>
      </c>
      <c r="CL308" s="3" t="str">
        <f t="shared" si="124"/>
        <v/>
      </c>
      <c r="CM308" s="3" t="str">
        <f t="shared" si="124"/>
        <v/>
      </c>
      <c r="CN308" s="3" t="str">
        <f t="shared" si="124"/>
        <v/>
      </c>
      <c r="CO308" s="3" t="str">
        <f t="shared" si="124"/>
        <v/>
      </c>
      <c r="CP308" s="3" t="str">
        <f t="shared" si="124"/>
        <v/>
      </c>
      <c r="CQ308" s="3" t="str">
        <f t="shared" si="124"/>
        <v/>
      </c>
      <c r="CR308" s="3" t="str">
        <f t="shared" si="124"/>
        <v/>
      </c>
      <c r="CS308" s="3" t="str">
        <f t="shared" si="124"/>
        <v/>
      </c>
      <c r="CT308" s="3" t="str">
        <f t="shared" si="124"/>
        <v/>
      </c>
      <c r="CU308" s="3" t="str">
        <f t="shared" si="124"/>
        <v/>
      </c>
      <c r="CV308" s="3" t="str">
        <f t="shared" si="124"/>
        <v/>
      </c>
      <c r="CW308" s="3" t="str">
        <f t="shared" si="124"/>
        <v/>
      </c>
      <c r="CX308" s="3" t="str">
        <f t="shared" si="124"/>
        <v/>
      </c>
      <c r="CY308" s="3" t="str">
        <f t="shared" si="124"/>
        <v/>
      </c>
      <c r="CZ308" s="3" t="str">
        <f t="shared" si="124"/>
        <v/>
      </c>
      <c r="DA308" s="3" t="str">
        <f t="shared" si="124"/>
        <v/>
      </c>
      <c r="DB308" s="3" t="str">
        <f t="shared" si="124"/>
        <v/>
      </c>
      <c r="DC308" s="3" t="str">
        <f t="shared" si="124"/>
        <v/>
      </c>
      <c r="DD308" s="3" t="str">
        <f t="shared" si="124"/>
        <v/>
      </c>
      <c r="DE308" s="3" t="str">
        <f t="shared" si="124"/>
        <v/>
      </c>
      <c r="DF308" s="3" t="str">
        <f t="shared" si="124"/>
        <v/>
      </c>
    </row>
    <row r="309">
      <c r="A309" s="1" t="s">
        <v>1366</v>
      </c>
      <c r="B309" s="2">
        <v>302.0</v>
      </c>
      <c r="C309" s="3">
        <f t="shared" si="2"/>
        <v>60</v>
      </c>
      <c r="D309" s="3">
        <f t="shared" si="3"/>
        <v>2</v>
      </c>
      <c r="E309" s="3">
        <f>IFERROR(__xludf.DUMMYFUNCTION("SPLIT(A309,"" "")"),98.0)</f>
        <v>98</v>
      </c>
      <c r="F309" s="3">
        <f>IFERROR(__xludf.DUMMYFUNCTION("""COMPUTED_VALUE"""),32.0)</f>
        <v>32</v>
      </c>
      <c r="G309" s="3">
        <f>IFERROR(__xludf.DUMMYFUNCTION("""COMPUTED_VALUE"""),68.0)</f>
        <v>68</v>
      </c>
      <c r="H309" s="3">
        <f>IFERROR(__xludf.DUMMYFUNCTION("""COMPUTED_VALUE"""),12.0)</f>
        <v>12</v>
      </c>
      <c r="I309" s="3">
        <f>IFERROR(__xludf.DUMMYFUNCTION("""COMPUTED_VALUE"""),6.0)</f>
        <v>6</v>
      </c>
      <c r="K309" s="13"/>
    </row>
    <row r="310">
      <c r="A310" s="1" t="s">
        <v>1367</v>
      </c>
      <c r="B310" s="2">
        <v>303.0</v>
      </c>
      <c r="C310" s="3">
        <f t="shared" si="2"/>
        <v>60</v>
      </c>
      <c r="D310" s="3">
        <f t="shared" si="3"/>
        <v>3</v>
      </c>
      <c r="E310" s="3">
        <f>IFERROR(__xludf.DUMMYFUNCTION("SPLIT(A310,"" "")"),83.0)</f>
        <v>83</v>
      </c>
      <c r="F310" s="3">
        <f>IFERROR(__xludf.DUMMYFUNCTION("""COMPUTED_VALUE"""),66.0)</f>
        <v>66</v>
      </c>
      <c r="G310" s="3">
        <f>IFERROR(__xludf.DUMMYFUNCTION("""COMPUTED_VALUE"""),90.0)</f>
        <v>90</v>
      </c>
      <c r="H310" s="3">
        <f>IFERROR(__xludf.DUMMYFUNCTION("""COMPUTED_VALUE"""),69.0)</f>
        <v>69</v>
      </c>
      <c r="I310" s="3">
        <f>IFERROR(__xludf.DUMMYFUNCTION("""COMPUTED_VALUE"""),46.0)</f>
        <v>46</v>
      </c>
    </row>
    <row r="311">
      <c r="A311" s="1" t="s">
        <v>1368</v>
      </c>
      <c r="B311" s="2">
        <v>304.0</v>
      </c>
      <c r="C311" s="3">
        <f t="shared" si="2"/>
        <v>60</v>
      </c>
      <c r="D311" s="3">
        <f t="shared" si="3"/>
        <v>4</v>
      </c>
      <c r="E311" s="3">
        <f>IFERROR(__xludf.DUMMYFUNCTION("SPLIT(A311,"" "")"),54.0)</f>
        <v>54</v>
      </c>
      <c r="F311" s="3">
        <f>IFERROR(__xludf.DUMMYFUNCTION("""COMPUTED_VALUE"""),40.0)</f>
        <v>40</v>
      </c>
      <c r="G311" s="3">
        <f>IFERROR(__xludf.DUMMYFUNCTION("""COMPUTED_VALUE"""),59.0)</f>
        <v>59</v>
      </c>
      <c r="H311" s="3">
        <f>IFERROR(__xludf.DUMMYFUNCTION("""COMPUTED_VALUE"""),73.0)</f>
        <v>73</v>
      </c>
      <c r="I311" s="3">
        <f>IFERROR(__xludf.DUMMYFUNCTION("""COMPUTED_VALUE"""),91.0)</f>
        <v>91</v>
      </c>
    </row>
    <row r="312">
      <c r="A312" s="1" t="s">
        <v>1369</v>
      </c>
      <c r="B312" s="2">
        <v>305.0</v>
      </c>
      <c r="C312" s="3">
        <f t="shared" si="2"/>
        <v>61</v>
      </c>
      <c r="D312" s="3">
        <f t="shared" si="3"/>
        <v>0</v>
      </c>
      <c r="E312" s="3">
        <f>IFERROR(__xludf.DUMMYFUNCTION("SPLIT(A312,"" "")"),24.0)</f>
        <v>24</v>
      </c>
      <c r="F312" s="3">
        <f>IFERROR(__xludf.DUMMYFUNCTION("""COMPUTED_VALUE"""),66.0)</f>
        <v>66</v>
      </c>
      <c r="G312" s="3">
        <f>IFERROR(__xludf.DUMMYFUNCTION("""COMPUTED_VALUE"""),62.0)</f>
        <v>62</v>
      </c>
      <c r="H312" s="3">
        <f>IFERROR(__xludf.DUMMYFUNCTION("""COMPUTED_VALUE"""),30.0)</f>
        <v>30</v>
      </c>
      <c r="I312" s="3">
        <f>IFERROR(__xludf.DUMMYFUNCTION("""COMPUTED_VALUE"""),83.0)</f>
        <v>83</v>
      </c>
      <c r="K312" s="12" t="b">
        <f>BINGO(E312:I316,$K$6)</f>
        <v>0</v>
      </c>
      <c r="L312" s="12" t="b">
        <f t="shared" ref="L312:DF312" si="125">OR(K312, BINGO($E312:$I316,$K$6:L$6))</f>
        <v>0</v>
      </c>
      <c r="M312" s="12" t="b">
        <f t="shared" si="125"/>
        <v>0</v>
      </c>
      <c r="N312" s="12" t="b">
        <f t="shared" si="125"/>
        <v>0</v>
      </c>
      <c r="O312" s="12" t="b">
        <f t="shared" si="125"/>
        <v>0</v>
      </c>
      <c r="P312" s="12" t="b">
        <f t="shared" si="125"/>
        <v>0</v>
      </c>
      <c r="Q312" s="12" t="b">
        <f t="shared" si="125"/>
        <v>0</v>
      </c>
      <c r="R312" s="12" t="b">
        <f t="shared" si="125"/>
        <v>0</v>
      </c>
      <c r="S312" s="12" t="b">
        <f t="shared" si="125"/>
        <v>0</v>
      </c>
      <c r="T312" s="12" t="b">
        <f t="shared" si="125"/>
        <v>0</v>
      </c>
      <c r="U312" s="12" t="b">
        <f t="shared" si="125"/>
        <v>0</v>
      </c>
      <c r="V312" s="12" t="b">
        <f t="shared" si="125"/>
        <v>0</v>
      </c>
      <c r="W312" s="12" t="b">
        <f t="shared" si="125"/>
        <v>0</v>
      </c>
      <c r="X312" s="12" t="b">
        <f t="shared" si="125"/>
        <v>0</v>
      </c>
      <c r="Y312" s="12" t="b">
        <f t="shared" si="125"/>
        <v>0</v>
      </c>
      <c r="Z312" s="12" t="b">
        <f t="shared" si="125"/>
        <v>0</v>
      </c>
      <c r="AA312" s="12" t="b">
        <f t="shared" si="125"/>
        <v>0</v>
      </c>
      <c r="AB312" s="12" t="b">
        <f t="shared" si="125"/>
        <v>0</v>
      </c>
      <c r="AC312" s="12" t="b">
        <f t="shared" si="125"/>
        <v>0</v>
      </c>
      <c r="AD312" s="12" t="b">
        <f t="shared" si="125"/>
        <v>0</v>
      </c>
      <c r="AE312" s="12" t="b">
        <f t="shared" si="125"/>
        <v>0</v>
      </c>
      <c r="AF312" s="12" t="b">
        <f t="shared" si="125"/>
        <v>0</v>
      </c>
      <c r="AG312" s="12" t="b">
        <f t="shared" si="125"/>
        <v>0</v>
      </c>
      <c r="AH312" s="12" t="b">
        <f t="shared" si="125"/>
        <v>0</v>
      </c>
      <c r="AI312" s="12" t="b">
        <f t="shared" si="125"/>
        <v>0</v>
      </c>
      <c r="AJ312" s="12" t="b">
        <f t="shared" si="125"/>
        <v>0</v>
      </c>
      <c r="AK312" s="12" t="b">
        <f t="shared" si="125"/>
        <v>0</v>
      </c>
      <c r="AL312" s="12" t="b">
        <f t="shared" si="125"/>
        <v>0</v>
      </c>
      <c r="AM312" s="12" t="b">
        <f t="shared" si="125"/>
        <v>0</v>
      </c>
      <c r="AN312" s="12" t="b">
        <f t="shared" si="125"/>
        <v>0</v>
      </c>
      <c r="AO312" s="12" t="b">
        <f t="shared" si="125"/>
        <v>0</v>
      </c>
      <c r="AP312" s="12" t="b">
        <f t="shared" si="125"/>
        <v>0</v>
      </c>
      <c r="AQ312" s="12" t="b">
        <f t="shared" si="125"/>
        <v>0</v>
      </c>
      <c r="AR312" s="12" t="b">
        <f t="shared" si="125"/>
        <v>0</v>
      </c>
      <c r="AS312" s="12" t="b">
        <f t="shared" si="125"/>
        <v>0</v>
      </c>
      <c r="AT312" s="12" t="b">
        <f t="shared" si="125"/>
        <v>0</v>
      </c>
      <c r="AU312" s="12" t="b">
        <f t="shared" si="125"/>
        <v>0</v>
      </c>
      <c r="AV312" s="12" t="b">
        <f t="shared" si="125"/>
        <v>0</v>
      </c>
      <c r="AW312" s="12" t="b">
        <f t="shared" si="125"/>
        <v>0</v>
      </c>
      <c r="AX312" s="12" t="b">
        <f t="shared" si="125"/>
        <v>0</v>
      </c>
      <c r="AY312" s="12" t="b">
        <f t="shared" si="125"/>
        <v>0</v>
      </c>
      <c r="AZ312" s="12" t="b">
        <f t="shared" si="125"/>
        <v>0</v>
      </c>
      <c r="BA312" s="12" t="b">
        <f t="shared" si="125"/>
        <v>0</v>
      </c>
      <c r="BB312" s="12" t="b">
        <f t="shared" si="125"/>
        <v>0</v>
      </c>
      <c r="BC312" s="12" t="b">
        <f t="shared" si="125"/>
        <v>0</v>
      </c>
      <c r="BD312" s="12" t="b">
        <f t="shared" si="125"/>
        <v>0</v>
      </c>
      <c r="BE312" s="12" t="b">
        <f t="shared" si="125"/>
        <v>0</v>
      </c>
      <c r="BF312" s="12" t="b">
        <f t="shared" si="125"/>
        <v>0</v>
      </c>
      <c r="BG312" s="12" t="b">
        <f t="shared" si="125"/>
        <v>0</v>
      </c>
      <c r="BH312" s="12" t="b">
        <f t="shared" si="125"/>
        <v>0</v>
      </c>
      <c r="BI312" s="12" t="b">
        <f t="shared" si="125"/>
        <v>0</v>
      </c>
      <c r="BJ312" s="12" t="b">
        <f t="shared" si="125"/>
        <v>0</v>
      </c>
      <c r="BK312" s="12" t="b">
        <f t="shared" si="125"/>
        <v>0</v>
      </c>
      <c r="BL312" s="12" t="b">
        <f t="shared" si="125"/>
        <v>0</v>
      </c>
      <c r="BM312" s="12" t="b">
        <f t="shared" si="125"/>
        <v>0</v>
      </c>
      <c r="BN312" s="12" t="b">
        <f t="shared" si="125"/>
        <v>1</v>
      </c>
      <c r="BO312" s="12" t="b">
        <f t="shared" si="125"/>
        <v>1</v>
      </c>
      <c r="BP312" s="12" t="b">
        <f t="shared" si="125"/>
        <v>1</v>
      </c>
      <c r="BQ312" s="12" t="b">
        <f t="shared" si="125"/>
        <v>1</v>
      </c>
      <c r="BR312" s="12" t="b">
        <f t="shared" si="125"/>
        <v>1</v>
      </c>
      <c r="BS312" s="12" t="b">
        <f t="shared" si="125"/>
        <v>1</v>
      </c>
      <c r="BT312" s="12" t="b">
        <f t="shared" si="125"/>
        <v>1</v>
      </c>
      <c r="BU312" s="12" t="b">
        <f t="shared" si="125"/>
        <v>1</v>
      </c>
      <c r="BV312" s="12" t="b">
        <f t="shared" si="125"/>
        <v>1</v>
      </c>
      <c r="BW312" s="12" t="b">
        <f t="shared" si="125"/>
        <v>1</v>
      </c>
      <c r="BX312" s="12" t="b">
        <f t="shared" si="125"/>
        <v>1</v>
      </c>
      <c r="BY312" s="12" t="b">
        <f t="shared" si="125"/>
        <v>1</v>
      </c>
      <c r="BZ312" s="12" t="b">
        <f t="shared" si="125"/>
        <v>1</v>
      </c>
      <c r="CA312" s="12" t="b">
        <f t="shared" si="125"/>
        <v>1</v>
      </c>
      <c r="CB312" s="12" t="b">
        <f t="shared" si="125"/>
        <v>1</v>
      </c>
      <c r="CC312" s="12" t="b">
        <f t="shared" si="125"/>
        <v>1</v>
      </c>
      <c r="CD312" s="12" t="b">
        <f t="shared" si="125"/>
        <v>1</v>
      </c>
      <c r="CE312" s="12" t="b">
        <f t="shared" si="125"/>
        <v>1</v>
      </c>
      <c r="CF312" s="12" t="b">
        <f t="shared" si="125"/>
        <v>1</v>
      </c>
      <c r="CG312" s="12" t="b">
        <f t="shared" si="125"/>
        <v>1</v>
      </c>
      <c r="CH312" s="12" t="b">
        <f t="shared" si="125"/>
        <v>1</v>
      </c>
      <c r="CI312" s="12" t="b">
        <f t="shared" si="125"/>
        <v>1</v>
      </c>
      <c r="CJ312" s="12" t="b">
        <f t="shared" si="125"/>
        <v>1</v>
      </c>
      <c r="CK312" s="12" t="b">
        <f t="shared" si="125"/>
        <v>1</v>
      </c>
      <c r="CL312" s="12" t="b">
        <f t="shared" si="125"/>
        <v>1</v>
      </c>
      <c r="CM312" s="12" t="b">
        <f t="shared" si="125"/>
        <v>1</v>
      </c>
      <c r="CN312" s="12" t="b">
        <f t="shared" si="125"/>
        <v>1</v>
      </c>
      <c r="CO312" s="12" t="b">
        <f t="shared" si="125"/>
        <v>1</v>
      </c>
      <c r="CP312" s="12" t="b">
        <f t="shared" si="125"/>
        <v>1</v>
      </c>
      <c r="CQ312" s="12" t="b">
        <f t="shared" si="125"/>
        <v>1</v>
      </c>
      <c r="CR312" s="12" t="b">
        <f t="shared" si="125"/>
        <v>1</v>
      </c>
      <c r="CS312" s="12" t="b">
        <f t="shared" si="125"/>
        <v>1</v>
      </c>
      <c r="CT312" s="12" t="b">
        <f t="shared" si="125"/>
        <v>1</v>
      </c>
      <c r="CU312" s="12" t="b">
        <f t="shared" si="125"/>
        <v>1</v>
      </c>
      <c r="CV312" s="12" t="b">
        <f t="shared" si="125"/>
        <v>1</v>
      </c>
      <c r="CW312" s="12" t="b">
        <f t="shared" si="125"/>
        <v>1</v>
      </c>
      <c r="CX312" s="12" t="b">
        <f t="shared" si="125"/>
        <v>1</v>
      </c>
      <c r="CY312" s="12" t="b">
        <f t="shared" si="125"/>
        <v>1</v>
      </c>
      <c r="CZ312" s="12" t="b">
        <f t="shared" si="125"/>
        <v>1</v>
      </c>
      <c r="DA312" s="12" t="b">
        <f t="shared" si="125"/>
        <v>1</v>
      </c>
      <c r="DB312" s="12" t="b">
        <f t="shared" si="125"/>
        <v>1</v>
      </c>
      <c r="DC312" s="12" t="b">
        <f t="shared" si="125"/>
        <v>1</v>
      </c>
      <c r="DD312" s="12" t="b">
        <f t="shared" si="125"/>
        <v>1</v>
      </c>
      <c r="DE312" s="12" t="b">
        <f t="shared" si="125"/>
        <v>1</v>
      </c>
      <c r="DF312" s="12" t="b">
        <f t="shared" si="125"/>
        <v>1</v>
      </c>
    </row>
    <row r="313">
      <c r="A313" s="1" t="s">
        <v>1370</v>
      </c>
      <c r="B313" s="2">
        <v>306.0</v>
      </c>
      <c r="C313" s="3">
        <f t="shared" si="2"/>
        <v>61</v>
      </c>
      <c r="D313" s="3">
        <f t="shared" si="3"/>
        <v>1</v>
      </c>
      <c r="E313" s="3">
        <f>IFERROR(__xludf.DUMMYFUNCTION("SPLIT(A313,"" "")"),72.0)</f>
        <v>72</v>
      </c>
      <c r="F313" s="3">
        <f>IFERROR(__xludf.DUMMYFUNCTION("""COMPUTED_VALUE"""),80.0)</f>
        <v>80</v>
      </c>
      <c r="G313" s="3">
        <f>IFERROR(__xludf.DUMMYFUNCTION("""COMPUTED_VALUE"""),54.0)</f>
        <v>54</v>
      </c>
      <c r="H313" s="3">
        <f>IFERROR(__xludf.DUMMYFUNCTION("""COMPUTED_VALUE"""),25.0)</f>
        <v>25</v>
      </c>
      <c r="I313" s="3">
        <f>IFERROR(__xludf.DUMMYFUNCTION("""COMPUTED_VALUE"""),17.0)</f>
        <v>17</v>
      </c>
      <c r="K313" s="3" t="str">
        <f>IF(K312,SUMOFUNMARKED(E312:I316,$K$6)*LASTCALLED($K$6),)</f>
        <v/>
      </c>
      <c r="L313" s="3" t="str">
        <f t="shared" ref="L313:DF313" si="126">IF(AND(L312,NOT(K312)),SUMOFUNMARKED($E312:$I316,$K$6:L$6)*LASTCALLED($K$6:L$6),)</f>
        <v/>
      </c>
      <c r="M313" s="3" t="str">
        <f t="shared" si="126"/>
        <v/>
      </c>
      <c r="N313" s="3" t="str">
        <f t="shared" si="126"/>
        <v/>
      </c>
      <c r="O313" s="3" t="str">
        <f t="shared" si="126"/>
        <v/>
      </c>
      <c r="P313" s="3" t="str">
        <f t="shared" si="126"/>
        <v/>
      </c>
      <c r="Q313" s="3" t="str">
        <f t="shared" si="126"/>
        <v/>
      </c>
      <c r="R313" s="3" t="str">
        <f t="shared" si="126"/>
        <v/>
      </c>
      <c r="S313" s="3" t="str">
        <f t="shared" si="126"/>
        <v/>
      </c>
      <c r="T313" s="3" t="str">
        <f t="shared" si="126"/>
        <v/>
      </c>
      <c r="U313" s="3" t="str">
        <f t="shared" si="126"/>
        <v/>
      </c>
      <c r="V313" s="3" t="str">
        <f t="shared" si="126"/>
        <v/>
      </c>
      <c r="W313" s="3" t="str">
        <f t="shared" si="126"/>
        <v/>
      </c>
      <c r="X313" s="3" t="str">
        <f t="shared" si="126"/>
        <v/>
      </c>
      <c r="Y313" s="3" t="str">
        <f t="shared" si="126"/>
        <v/>
      </c>
      <c r="Z313" s="3" t="str">
        <f t="shared" si="126"/>
        <v/>
      </c>
      <c r="AA313" s="3" t="str">
        <f t="shared" si="126"/>
        <v/>
      </c>
      <c r="AB313" s="3" t="str">
        <f t="shared" si="126"/>
        <v/>
      </c>
      <c r="AC313" s="3" t="str">
        <f t="shared" si="126"/>
        <v/>
      </c>
      <c r="AD313" s="3" t="str">
        <f t="shared" si="126"/>
        <v/>
      </c>
      <c r="AE313" s="3" t="str">
        <f t="shared" si="126"/>
        <v/>
      </c>
      <c r="AF313" s="3" t="str">
        <f t="shared" si="126"/>
        <v/>
      </c>
      <c r="AG313" s="3" t="str">
        <f t="shared" si="126"/>
        <v/>
      </c>
      <c r="AH313" s="3" t="str">
        <f t="shared" si="126"/>
        <v/>
      </c>
      <c r="AI313" s="3" t="str">
        <f t="shared" si="126"/>
        <v/>
      </c>
      <c r="AJ313" s="3" t="str">
        <f t="shared" si="126"/>
        <v/>
      </c>
      <c r="AK313" s="3" t="str">
        <f t="shared" si="126"/>
        <v/>
      </c>
      <c r="AL313" s="3" t="str">
        <f t="shared" si="126"/>
        <v/>
      </c>
      <c r="AM313" s="3" t="str">
        <f t="shared" si="126"/>
        <v/>
      </c>
      <c r="AN313" s="3" t="str">
        <f t="shared" si="126"/>
        <v/>
      </c>
      <c r="AO313" s="3" t="str">
        <f t="shared" si="126"/>
        <v/>
      </c>
      <c r="AP313" s="3" t="str">
        <f t="shared" si="126"/>
        <v/>
      </c>
      <c r="AQ313" s="3" t="str">
        <f t="shared" si="126"/>
        <v/>
      </c>
      <c r="AR313" s="3" t="str">
        <f t="shared" si="126"/>
        <v/>
      </c>
      <c r="AS313" s="3" t="str">
        <f t="shared" si="126"/>
        <v/>
      </c>
      <c r="AT313" s="3" t="str">
        <f t="shared" si="126"/>
        <v/>
      </c>
      <c r="AU313" s="3" t="str">
        <f t="shared" si="126"/>
        <v/>
      </c>
      <c r="AV313" s="3" t="str">
        <f t="shared" si="126"/>
        <v/>
      </c>
      <c r="AW313" s="3" t="str">
        <f t="shared" si="126"/>
        <v/>
      </c>
      <c r="AX313" s="3" t="str">
        <f t="shared" si="126"/>
        <v/>
      </c>
      <c r="AY313" s="3" t="str">
        <f t="shared" si="126"/>
        <v/>
      </c>
      <c r="AZ313" s="3" t="str">
        <f t="shared" si="126"/>
        <v/>
      </c>
      <c r="BA313" s="3" t="str">
        <f t="shared" si="126"/>
        <v/>
      </c>
      <c r="BB313" s="3" t="str">
        <f t="shared" si="126"/>
        <v/>
      </c>
      <c r="BC313" s="3" t="str">
        <f t="shared" si="126"/>
        <v/>
      </c>
      <c r="BD313" s="3" t="str">
        <f t="shared" si="126"/>
        <v/>
      </c>
      <c r="BE313" s="3" t="str">
        <f t="shared" si="126"/>
        <v/>
      </c>
      <c r="BF313" s="3" t="str">
        <f t="shared" si="126"/>
        <v/>
      </c>
      <c r="BG313" s="3" t="str">
        <f t="shared" si="126"/>
        <v/>
      </c>
      <c r="BH313" s="3" t="str">
        <f t="shared" si="126"/>
        <v/>
      </c>
      <c r="BI313" s="3" t="str">
        <f t="shared" si="126"/>
        <v/>
      </c>
      <c r="BJ313" s="3" t="str">
        <f t="shared" si="126"/>
        <v/>
      </c>
      <c r="BK313" s="3" t="str">
        <f t="shared" si="126"/>
        <v/>
      </c>
      <c r="BL313" s="3" t="str">
        <f t="shared" si="126"/>
        <v/>
      </c>
      <c r="BM313" s="3" t="str">
        <f t="shared" si="126"/>
        <v/>
      </c>
      <c r="BN313" s="3">
        <f t="shared" si="126"/>
        <v>30107</v>
      </c>
      <c r="BO313" s="3" t="str">
        <f t="shared" si="126"/>
        <v/>
      </c>
      <c r="BP313" s="3" t="str">
        <f t="shared" si="126"/>
        <v/>
      </c>
      <c r="BQ313" s="3" t="str">
        <f t="shared" si="126"/>
        <v/>
      </c>
      <c r="BR313" s="3" t="str">
        <f t="shared" si="126"/>
        <v/>
      </c>
      <c r="BS313" s="3" t="str">
        <f t="shared" si="126"/>
        <v/>
      </c>
      <c r="BT313" s="3" t="str">
        <f t="shared" si="126"/>
        <v/>
      </c>
      <c r="BU313" s="3" t="str">
        <f t="shared" si="126"/>
        <v/>
      </c>
      <c r="BV313" s="3" t="str">
        <f t="shared" si="126"/>
        <v/>
      </c>
      <c r="BW313" s="3" t="str">
        <f t="shared" si="126"/>
        <v/>
      </c>
      <c r="BX313" s="3" t="str">
        <f t="shared" si="126"/>
        <v/>
      </c>
      <c r="BY313" s="3" t="str">
        <f t="shared" si="126"/>
        <v/>
      </c>
      <c r="BZ313" s="3" t="str">
        <f t="shared" si="126"/>
        <v/>
      </c>
      <c r="CA313" s="3" t="str">
        <f t="shared" si="126"/>
        <v/>
      </c>
      <c r="CB313" s="3" t="str">
        <f t="shared" si="126"/>
        <v/>
      </c>
      <c r="CC313" s="3" t="str">
        <f t="shared" si="126"/>
        <v/>
      </c>
      <c r="CD313" s="3" t="str">
        <f t="shared" si="126"/>
        <v/>
      </c>
      <c r="CE313" s="3" t="str">
        <f t="shared" si="126"/>
        <v/>
      </c>
      <c r="CF313" s="3" t="str">
        <f t="shared" si="126"/>
        <v/>
      </c>
      <c r="CG313" s="3" t="str">
        <f t="shared" si="126"/>
        <v/>
      </c>
      <c r="CH313" s="3" t="str">
        <f t="shared" si="126"/>
        <v/>
      </c>
      <c r="CI313" s="3" t="str">
        <f t="shared" si="126"/>
        <v/>
      </c>
      <c r="CJ313" s="3" t="str">
        <f t="shared" si="126"/>
        <v/>
      </c>
      <c r="CK313" s="3" t="str">
        <f t="shared" si="126"/>
        <v/>
      </c>
      <c r="CL313" s="3" t="str">
        <f t="shared" si="126"/>
        <v/>
      </c>
      <c r="CM313" s="3" t="str">
        <f t="shared" si="126"/>
        <v/>
      </c>
      <c r="CN313" s="3" t="str">
        <f t="shared" si="126"/>
        <v/>
      </c>
      <c r="CO313" s="3" t="str">
        <f t="shared" si="126"/>
        <v/>
      </c>
      <c r="CP313" s="3" t="str">
        <f t="shared" si="126"/>
        <v/>
      </c>
      <c r="CQ313" s="3" t="str">
        <f t="shared" si="126"/>
        <v/>
      </c>
      <c r="CR313" s="3" t="str">
        <f t="shared" si="126"/>
        <v/>
      </c>
      <c r="CS313" s="3" t="str">
        <f t="shared" si="126"/>
        <v/>
      </c>
      <c r="CT313" s="3" t="str">
        <f t="shared" si="126"/>
        <v/>
      </c>
      <c r="CU313" s="3" t="str">
        <f t="shared" si="126"/>
        <v/>
      </c>
      <c r="CV313" s="3" t="str">
        <f t="shared" si="126"/>
        <v/>
      </c>
      <c r="CW313" s="3" t="str">
        <f t="shared" si="126"/>
        <v/>
      </c>
      <c r="CX313" s="3" t="str">
        <f t="shared" si="126"/>
        <v/>
      </c>
      <c r="CY313" s="3" t="str">
        <f t="shared" si="126"/>
        <v/>
      </c>
      <c r="CZ313" s="3" t="str">
        <f t="shared" si="126"/>
        <v/>
      </c>
      <c r="DA313" s="3" t="str">
        <f t="shared" si="126"/>
        <v/>
      </c>
      <c r="DB313" s="3" t="str">
        <f t="shared" si="126"/>
        <v/>
      </c>
      <c r="DC313" s="3" t="str">
        <f t="shared" si="126"/>
        <v/>
      </c>
      <c r="DD313" s="3" t="str">
        <f t="shared" si="126"/>
        <v/>
      </c>
      <c r="DE313" s="3" t="str">
        <f t="shared" si="126"/>
        <v/>
      </c>
      <c r="DF313" s="3" t="str">
        <f t="shared" si="126"/>
        <v/>
      </c>
    </row>
    <row r="314">
      <c r="A314" s="1" t="s">
        <v>1371</v>
      </c>
      <c r="B314" s="2">
        <v>307.0</v>
      </c>
      <c r="C314" s="3">
        <f t="shared" si="2"/>
        <v>61</v>
      </c>
      <c r="D314" s="3">
        <f t="shared" si="3"/>
        <v>2</v>
      </c>
      <c r="E314" s="3">
        <f>IFERROR(__xludf.DUMMYFUNCTION("SPLIT(A314,"" "")"),3.0)</f>
        <v>3</v>
      </c>
      <c r="F314" s="3">
        <f>IFERROR(__xludf.DUMMYFUNCTION("""COMPUTED_VALUE"""),77.0)</f>
        <v>77</v>
      </c>
      <c r="G314" s="3">
        <f>IFERROR(__xludf.DUMMYFUNCTION("""COMPUTED_VALUE"""),60.0)</f>
        <v>60</v>
      </c>
      <c r="H314" s="3">
        <f>IFERROR(__xludf.DUMMYFUNCTION("""COMPUTED_VALUE"""),68.0)</f>
        <v>68</v>
      </c>
      <c r="I314" s="3">
        <f>IFERROR(__xludf.DUMMYFUNCTION("""COMPUTED_VALUE"""),36.0)</f>
        <v>36</v>
      </c>
      <c r="K314" s="13"/>
    </row>
    <row r="315">
      <c r="A315" s="1" t="s">
        <v>1372</v>
      </c>
      <c r="B315" s="2">
        <v>308.0</v>
      </c>
      <c r="C315" s="3">
        <f t="shared" si="2"/>
        <v>61</v>
      </c>
      <c r="D315" s="3">
        <f t="shared" si="3"/>
        <v>3</v>
      </c>
      <c r="E315" s="3">
        <f>IFERROR(__xludf.DUMMYFUNCTION("SPLIT(A315,"" "")"),26.0)</f>
        <v>26</v>
      </c>
      <c r="F315" s="3">
        <f>IFERROR(__xludf.DUMMYFUNCTION("""COMPUTED_VALUE"""),22.0)</f>
        <v>22</v>
      </c>
      <c r="G315" s="3">
        <f>IFERROR(__xludf.DUMMYFUNCTION("""COMPUTED_VALUE"""),8.0)</f>
        <v>8</v>
      </c>
      <c r="H315" s="3">
        <f>IFERROR(__xludf.DUMMYFUNCTION("""COMPUTED_VALUE"""),74.0)</f>
        <v>74</v>
      </c>
      <c r="I315" s="3">
        <f>IFERROR(__xludf.DUMMYFUNCTION("""COMPUTED_VALUE"""),95.0)</f>
        <v>95</v>
      </c>
    </row>
    <row r="316">
      <c r="A316" s="1" t="s">
        <v>1373</v>
      </c>
      <c r="B316" s="2">
        <v>309.0</v>
      </c>
      <c r="C316" s="3">
        <f t="shared" si="2"/>
        <v>61</v>
      </c>
      <c r="D316" s="3">
        <f t="shared" si="3"/>
        <v>4</v>
      </c>
      <c r="E316" s="3">
        <f>IFERROR(__xludf.DUMMYFUNCTION("SPLIT(A316,"" "")"),63.0)</f>
        <v>63</v>
      </c>
      <c r="F316" s="3">
        <f>IFERROR(__xludf.DUMMYFUNCTION("""COMPUTED_VALUE"""),39.0)</f>
        <v>39</v>
      </c>
      <c r="G316" s="3">
        <f>IFERROR(__xludf.DUMMYFUNCTION("""COMPUTED_VALUE"""),4.0)</f>
        <v>4</v>
      </c>
      <c r="H316" s="3">
        <f>IFERROR(__xludf.DUMMYFUNCTION("""COMPUTED_VALUE"""),53.0)</f>
        <v>53</v>
      </c>
      <c r="I316" s="3">
        <f>IFERROR(__xludf.DUMMYFUNCTION("""COMPUTED_VALUE"""),87.0)</f>
        <v>87</v>
      </c>
    </row>
    <row r="317">
      <c r="A317" s="1" t="s">
        <v>1374</v>
      </c>
      <c r="B317" s="2">
        <v>310.0</v>
      </c>
      <c r="C317" s="3">
        <f t="shared" si="2"/>
        <v>62</v>
      </c>
      <c r="D317" s="3">
        <f t="shared" si="3"/>
        <v>0</v>
      </c>
      <c r="E317" s="3">
        <f>IFERROR(__xludf.DUMMYFUNCTION("SPLIT(A317,"" "")"),49.0)</f>
        <v>49</v>
      </c>
      <c r="F317" s="3">
        <f>IFERROR(__xludf.DUMMYFUNCTION("""COMPUTED_VALUE"""),96.0)</f>
        <v>96</v>
      </c>
      <c r="G317" s="3">
        <f>IFERROR(__xludf.DUMMYFUNCTION("""COMPUTED_VALUE"""),48.0)</f>
        <v>48</v>
      </c>
      <c r="H317" s="3">
        <f>IFERROR(__xludf.DUMMYFUNCTION("""COMPUTED_VALUE"""),2.0)</f>
        <v>2</v>
      </c>
      <c r="I317" s="3">
        <f>IFERROR(__xludf.DUMMYFUNCTION("""COMPUTED_VALUE"""),78.0)</f>
        <v>78</v>
      </c>
      <c r="K317" s="12" t="b">
        <f>BINGO(E317:I321,$K$6)</f>
        <v>0</v>
      </c>
      <c r="L317" s="12" t="b">
        <f t="shared" ref="L317:DF317" si="127">OR(K317, BINGO($E317:$I321,$K$6:L$6))</f>
        <v>0</v>
      </c>
      <c r="M317" s="12" t="b">
        <f t="shared" si="127"/>
        <v>0</v>
      </c>
      <c r="N317" s="12" t="b">
        <f t="shared" si="127"/>
        <v>0</v>
      </c>
      <c r="O317" s="12" t="b">
        <f t="shared" si="127"/>
        <v>0</v>
      </c>
      <c r="P317" s="12" t="b">
        <f t="shared" si="127"/>
        <v>0</v>
      </c>
      <c r="Q317" s="12" t="b">
        <f t="shared" si="127"/>
        <v>0</v>
      </c>
      <c r="R317" s="12" t="b">
        <f t="shared" si="127"/>
        <v>0</v>
      </c>
      <c r="S317" s="12" t="b">
        <f t="shared" si="127"/>
        <v>0</v>
      </c>
      <c r="T317" s="12" t="b">
        <f t="shared" si="127"/>
        <v>0</v>
      </c>
      <c r="U317" s="12" t="b">
        <f t="shared" si="127"/>
        <v>0</v>
      </c>
      <c r="V317" s="12" t="b">
        <f t="shared" si="127"/>
        <v>0</v>
      </c>
      <c r="W317" s="12" t="b">
        <f t="shared" si="127"/>
        <v>0</v>
      </c>
      <c r="X317" s="12" t="b">
        <f t="shared" si="127"/>
        <v>0</v>
      </c>
      <c r="Y317" s="12" t="b">
        <f t="shared" si="127"/>
        <v>0</v>
      </c>
      <c r="Z317" s="12" t="b">
        <f t="shared" si="127"/>
        <v>0</v>
      </c>
      <c r="AA317" s="12" t="b">
        <f t="shared" si="127"/>
        <v>0</v>
      </c>
      <c r="AB317" s="12" t="b">
        <f t="shared" si="127"/>
        <v>0</v>
      </c>
      <c r="AC317" s="12" t="b">
        <f t="shared" si="127"/>
        <v>0</v>
      </c>
      <c r="AD317" s="12" t="b">
        <f t="shared" si="127"/>
        <v>0</v>
      </c>
      <c r="AE317" s="12" t="b">
        <f t="shared" si="127"/>
        <v>0</v>
      </c>
      <c r="AF317" s="12" t="b">
        <f t="shared" si="127"/>
        <v>0</v>
      </c>
      <c r="AG317" s="12" t="b">
        <f t="shared" si="127"/>
        <v>0</v>
      </c>
      <c r="AH317" s="12" t="b">
        <f t="shared" si="127"/>
        <v>0</v>
      </c>
      <c r="AI317" s="12" t="b">
        <f t="shared" si="127"/>
        <v>0</v>
      </c>
      <c r="AJ317" s="12" t="b">
        <f t="shared" si="127"/>
        <v>0</v>
      </c>
      <c r="AK317" s="12" t="b">
        <f t="shared" si="127"/>
        <v>0</v>
      </c>
      <c r="AL317" s="12" t="b">
        <f t="shared" si="127"/>
        <v>0</v>
      </c>
      <c r="AM317" s="12" t="b">
        <f t="shared" si="127"/>
        <v>0</v>
      </c>
      <c r="AN317" s="12" t="b">
        <f t="shared" si="127"/>
        <v>0</v>
      </c>
      <c r="AO317" s="12" t="b">
        <f t="shared" si="127"/>
        <v>0</v>
      </c>
      <c r="AP317" s="12" t="b">
        <f t="shared" si="127"/>
        <v>0</v>
      </c>
      <c r="AQ317" s="12" t="b">
        <f t="shared" si="127"/>
        <v>0</v>
      </c>
      <c r="AR317" s="12" t="b">
        <f t="shared" si="127"/>
        <v>0</v>
      </c>
      <c r="AS317" s="12" t="b">
        <f t="shared" si="127"/>
        <v>0</v>
      </c>
      <c r="AT317" s="12" t="b">
        <f t="shared" si="127"/>
        <v>0</v>
      </c>
      <c r="AU317" s="12" t="b">
        <f t="shared" si="127"/>
        <v>0</v>
      </c>
      <c r="AV317" s="12" t="b">
        <f t="shared" si="127"/>
        <v>0</v>
      </c>
      <c r="AW317" s="12" t="b">
        <f t="shared" si="127"/>
        <v>0</v>
      </c>
      <c r="AX317" s="12" t="b">
        <f t="shared" si="127"/>
        <v>0</v>
      </c>
      <c r="AY317" s="12" t="b">
        <f t="shared" si="127"/>
        <v>1</v>
      </c>
      <c r="AZ317" s="12" t="b">
        <f t="shared" si="127"/>
        <v>1</v>
      </c>
      <c r="BA317" s="12" t="b">
        <f t="shared" si="127"/>
        <v>1</v>
      </c>
      <c r="BB317" s="12" t="b">
        <f t="shared" si="127"/>
        <v>1</v>
      </c>
      <c r="BC317" s="12" t="b">
        <f t="shared" si="127"/>
        <v>1</v>
      </c>
      <c r="BD317" s="12" t="b">
        <f t="shared" si="127"/>
        <v>1</v>
      </c>
      <c r="BE317" s="12" t="b">
        <f t="shared" si="127"/>
        <v>1</v>
      </c>
      <c r="BF317" s="12" t="b">
        <f t="shared" si="127"/>
        <v>1</v>
      </c>
      <c r="BG317" s="12" t="b">
        <f t="shared" si="127"/>
        <v>1</v>
      </c>
      <c r="BH317" s="12" t="b">
        <f t="shared" si="127"/>
        <v>1</v>
      </c>
      <c r="BI317" s="12" t="b">
        <f t="shared" si="127"/>
        <v>1</v>
      </c>
      <c r="BJ317" s="12" t="b">
        <f t="shared" si="127"/>
        <v>1</v>
      </c>
      <c r="BK317" s="12" t="b">
        <f t="shared" si="127"/>
        <v>1</v>
      </c>
      <c r="BL317" s="12" t="b">
        <f t="shared" si="127"/>
        <v>1</v>
      </c>
      <c r="BM317" s="12" t="b">
        <f t="shared" si="127"/>
        <v>1</v>
      </c>
      <c r="BN317" s="12" t="b">
        <f t="shared" si="127"/>
        <v>1</v>
      </c>
      <c r="BO317" s="12" t="b">
        <f t="shared" si="127"/>
        <v>1</v>
      </c>
      <c r="BP317" s="12" t="b">
        <f t="shared" si="127"/>
        <v>1</v>
      </c>
      <c r="BQ317" s="12" t="b">
        <f t="shared" si="127"/>
        <v>1</v>
      </c>
      <c r="BR317" s="12" t="b">
        <f t="shared" si="127"/>
        <v>1</v>
      </c>
      <c r="BS317" s="12" t="b">
        <f t="shared" si="127"/>
        <v>1</v>
      </c>
      <c r="BT317" s="12" t="b">
        <f t="shared" si="127"/>
        <v>1</v>
      </c>
      <c r="BU317" s="12" t="b">
        <f t="shared" si="127"/>
        <v>1</v>
      </c>
      <c r="BV317" s="12" t="b">
        <f t="shared" si="127"/>
        <v>1</v>
      </c>
      <c r="BW317" s="12" t="b">
        <f t="shared" si="127"/>
        <v>1</v>
      </c>
      <c r="BX317" s="12" t="b">
        <f t="shared" si="127"/>
        <v>1</v>
      </c>
      <c r="BY317" s="12" t="b">
        <f t="shared" si="127"/>
        <v>1</v>
      </c>
      <c r="BZ317" s="12" t="b">
        <f t="shared" si="127"/>
        <v>1</v>
      </c>
      <c r="CA317" s="12" t="b">
        <f t="shared" si="127"/>
        <v>1</v>
      </c>
      <c r="CB317" s="12" t="b">
        <f t="shared" si="127"/>
        <v>1</v>
      </c>
      <c r="CC317" s="12" t="b">
        <f t="shared" si="127"/>
        <v>1</v>
      </c>
      <c r="CD317" s="12" t="b">
        <f t="shared" si="127"/>
        <v>1</v>
      </c>
      <c r="CE317" s="12" t="b">
        <f t="shared" si="127"/>
        <v>1</v>
      </c>
      <c r="CF317" s="12" t="b">
        <f t="shared" si="127"/>
        <v>1</v>
      </c>
      <c r="CG317" s="12" t="b">
        <f t="shared" si="127"/>
        <v>1</v>
      </c>
      <c r="CH317" s="12" t="b">
        <f t="shared" si="127"/>
        <v>1</v>
      </c>
      <c r="CI317" s="12" t="b">
        <f t="shared" si="127"/>
        <v>1</v>
      </c>
      <c r="CJ317" s="12" t="b">
        <f t="shared" si="127"/>
        <v>1</v>
      </c>
      <c r="CK317" s="12" t="b">
        <f t="shared" si="127"/>
        <v>1</v>
      </c>
      <c r="CL317" s="12" t="b">
        <f t="shared" si="127"/>
        <v>1</v>
      </c>
      <c r="CM317" s="12" t="b">
        <f t="shared" si="127"/>
        <v>1</v>
      </c>
      <c r="CN317" s="12" t="b">
        <f t="shared" si="127"/>
        <v>1</v>
      </c>
      <c r="CO317" s="12" t="b">
        <f t="shared" si="127"/>
        <v>1</v>
      </c>
      <c r="CP317" s="12" t="b">
        <f t="shared" si="127"/>
        <v>1</v>
      </c>
      <c r="CQ317" s="12" t="b">
        <f t="shared" si="127"/>
        <v>1</v>
      </c>
      <c r="CR317" s="12" t="b">
        <f t="shared" si="127"/>
        <v>1</v>
      </c>
      <c r="CS317" s="12" t="b">
        <f t="shared" si="127"/>
        <v>1</v>
      </c>
      <c r="CT317" s="12" t="b">
        <f t="shared" si="127"/>
        <v>1</v>
      </c>
      <c r="CU317" s="12" t="b">
        <f t="shared" si="127"/>
        <v>1</v>
      </c>
      <c r="CV317" s="12" t="b">
        <f t="shared" si="127"/>
        <v>1</v>
      </c>
      <c r="CW317" s="12" t="b">
        <f t="shared" si="127"/>
        <v>1</v>
      </c>
      <c r="CX317" s="12" t="b">
        <f t="shared" si="127"/>
        <v>1</v>
      </c>
      <c r="CY317" s="12" t="b">
        <f t="shared" si="127"/>
        <v>1</v>
      </c>
      <c r="CZ317" s="12" t="b">
        <f t="shared" si="127"/>
        <v>1</v>
      </c>
      <c r="DA317" s="12" t="b">
        <f t="shared" si="127"/>
        <v>1</v>
      </c>
      <c r="DB317" s="12" t="b">
        <f t="shared" si="127"/>
        <v>1</v>
      </c>
      <c r="DC317" s="12" t="b">
        <f t="shared" si="127"/>
        <v>1</v>
      </c>
      <c r="DD317" s="12" t="b">
        <f t="shared" si="127"/>
        <v>1</v>
      </c>
      <c r="DE317" s="12" t="b">
        <f t="shared" si="127"/>
        <v>1</v>
      </c>
      <c r="DF317" s="12" t="b">
        <f t="shared" si="127"/>
        <v>1</v>
      </c>
    </row>
    <row r="318">
      <c r="A318" s="1" t="s">
        <v>1375</v>
      </c>
      <c r="B318" s="2">
        <v>311.0</v>
      </c>
      <c r="C318" s="3">
        <f t="shared" si="2"/>
        <v>62</v>
      </c>
      <c r="D318" s="3">
        <f t="shared" si="3"/>
        <v>1</v>
      </c>
      <c r="E318" s="3">
        <f>IFERROR(__xludf.DUMMYFUNCTION("SPLIT(A318,"" "")"),14.0)</f>
        <v>14</v>
      </c>
      <c r="F318" s="3">
        <f>IFERROR(__xludf.DUMMYFUNCTION("""COMPUTED_VALUE"""),21.0)</f>
        <v>21</v>
      </c>
      <c r="G318" s="3">
        <f>IFERROR(__xludf.DUMMYFUNCTION("""COMPUTED_VALUE"""),38.0)</f>
        <v>38</v>
      </c>
      <c r="H318" s="3">
        <f>IFERROR(__xludf.DUMMYFUNCTION("""COMPUTED_VALUE"""),98.0)</f>
        <v>98</v>
      </c>
      <c r="I318" s="3">
        <f>IFERROR(__xludf.DUMMYFUNCTION("""COMPUTED_VALUE"""),45.0)</f>
        <v>45</v>
      </c>
      <c r="K318" s="3" t="str">
        <f>IF(K317,SUMOFUNMARKED(E317:I321,$K$6)*LASTCALLED($K$6),)</f>
        <v/>
      </c>
      <c r="L318" s="3" t="str">
        <f t="shared" ref="L318:DF318" si="128">IF(AND(L317,NOT(K317)),SUMOFUNMARKED($E317:$I321,$K$6:L$6)*LASTCALLED($K$6:L$6),)</f>
        <v/>
      </c>
      <c r="M318" s="3" t="str">
        <f t="shared" si="128"/>
        <v/>
      </c>
      <c r="N318" s="3" t="str">
        <f t="shared" si="128"/>
        <v/>
      </c>
      <c r="O318" s="3" t="str">
        <f t="shared" si="128"/>
        <v/>
      </c>
      <c r="P318" s="3" t="str">
        <f t="shared" si="128"/>
        <v/>
      </c>
      <c r="Q318" s="3" t="str">
        <f t="shared" si="128"/>
        <v/>
      </c>
      <c r="R318" s="3" t="str">
        <f t="shared" si="128"/>
        <v/>
      </c>
      <c r="S318" s="3" t="str">
        <f t="shared" si="128"/>
        <v/>
      </c>
      <c r="T318" s="3" t="str">
        <f t="shared" si="128"/>
        <v/>
      </c>
      <c r="U318" s="3" t="str">
        <f t="shared" si="128"/>
        <v/>
      </c>
      <c r="V318" s="3" t="str">
        <f t="shared" si="128"/>
        <v/>
      </c>
      <c r="W318" s="3" t="str">
        <f t="shared" si="128"/>
        <v/>
      </c>
      <c r="X318" s="3" t="str">
        <f t="shared" si="128"/>
        <v/>
      </c>
      <c r="Y318" s="3" t="str">
        <f t="shared" si="128"/>
        <v/>
      </c>
      <c r="Z318" s="3" t="str">
        <f t="shared" si="128"/>
        <v/>
      </c>
      <c r="AA318" s="3" t="str">
        <f t="shared" si="128"/>
        <v/>
      </c>
      <c r="AB318" s="3" t="str">
        <f t="shared" si="128"/>
        <v/>
      </c>
      <c r="AC318" s="3" t="str">
        <f t="shared" si="128"/>
        <v/>
      </c>
      <c r="AD318" s="3" t="str">
        <f t="shared" si="128"/>
        <v/>
      </c>
      <c r="AE318" s="3" t="str">
        <f t="shared" si="128"/>
        <v/>
      </c>
      <c r="AF318" s="3" t="str">
        <f t="shared" si="128"/>
        <v/>
      </c>
      <c r="AG318" s="3" t="str">
        <f t="shared" si="128"/>
        <v/>
      </c>
      <c r="AH318" s="3" t="str">
        <f t="shared" si="128"/>
        <v/>
      </c>
      <c r="AI318" s="3" t="str">
        <f t="shared" si="128"/>
        <v/>
      </c>
      <c r="AJ318" s="3" t="str">
        <f t="shared" si="128"/>
        <v/>
      </c>
      <c r="AK318" s="3" t="str">
        <f t="shared" si="128"/>
        <v/>
      </c>
      <c r="AL318" s="3" t="str">
        <f t="shared" si="128"/>
        <v/>
      </c>
      <c r="AM318" s="3" t="str">
        <f t="shared" si="128"/>
        <v/>
      </c>
      <c r="AN318" s="3" t="str">
        <f t="shared" si="128"/>
        <v/>
      </c>
      <c r="AO318" s="3" t="str">
        <f t="shared" si="128"/>
        <v/>
      </c>
      <c r="AP318" s="3" t="str">
        <f t="shared" si="128"/>
        <v/>
      </c>
      <c r="AQ318" s="3" t="str">
        <f t="shared" si="128"/>
        <v/>
      </c>
      <c r="AR318" s="3" t="str">
        <f t="shared" si="128"/>
        <v/>
      </c>
      <c r="AS318" s="3" t="str">
        <f t="shared" si="128"/>
        <v/>
      </c>
      <c r="AT318" s="3" t="str">
        <f t="shared" si="128"/>
        <v/>
      </c>
      <c r="AU318" s="3" t="str">
        <f t="shared" si="128"/>
        <v/>
      </c>
      <c r="AV318" s="3" t="str">
        <f t="shared" si="128"/>
        <v/>
      </c>
      <c r="AW318" s="3" t="str">
        <f t="shared" si="128"/>
        <v/>
      </c>
      <c r="AX318" s="3" t="str">
        <f t="shared" si="128"/>
        <v/>
      </c>
      <c r="AY318" s="3">
        <f t="shared" si="128"/>
        <v>31752</v>
      </c>
      <c r="AZ318" s="3" t="str">
        <f t="shared" si="128"/>
        <v/>
      </c>
      <c r="BA318" s="3" t="str">
        <f t="shared" si="128"/>
        <v/>
      </c>
      <c r="BB318" s="3" t="str">
        <f t="shared" si="128"/>
        <v/>
      </c>
      <c r="BC318" s="3" t="str">
        <f t="shared" si="128"/>
        <v/>
      </c>
      <c r="BD318" s="3" t="str">
        <f t="shared" si="128"/>
        <v/>
      </c>
      <c r="BE318" s="3" t="str">
        <f t="shared" si="128"/>
        <v/>
      </c>
      <c r="BF318" s="3" t="str">
        <f t="shared" si="128"/>
        <v/>
      </c>
      <c r="BG318" s="3" t="str">
        <f t="shared" si="128"/>
        <v/>
      </c>
      <c r="BH318" s="3" t="str">
        <f t="shared" si="128"/>
        <v/>
      </c>
      <c r="BI318" s="3" t="str">
        <f t="shared" si="128"/>
        <v/>
      </c>
      <c r="BJ318" s="3" t="str">
        <f t="shared" si="128"/>
        <v/>
      </c>
      <c r="BK318" s="3" t="str">
        <f t="shared" si="128"/>
        <v/>
      </c>
      <c r="BL318" s="3" t="str">
        <f t="shared" si="128"/>
        <v/>
      </c>
      <c r="BM318" s="3" t="str">
        <f t="shared" si="128"/>
        <v/>
      </c>
      <c r="BN318" s="3" t="str">
        <f t="shared" si="128"/>
        <v/>
      </c>
      <c r="BO318" s="3" t="str">
        <f t="shared" si="128"/>
        <v/>
      </c>
      <c r="BP318" s="3" t="str">
        <f t="shared" si="128"/>
        <v/>
      </c>
      <c r="BQ318" s="3" t="str">
        <f t="shared" si="128"/>
        <v/>
      </c>
      <c r="BR318" s="3" t="str">
        <f t="shared" si="128"/>
        <v/>
      </c>
      <c r="BS318" s="3" t="str">
        <f t="shared" si="128"/>
        <v/>
      </c>
      <c r="BT318" s="3" t="str">
        <f t="shared" si="128"/>
        <v/>
      </c>
      <c r="BU318" s="3" t="str">
        <f t="shared" si="128"/>
        <v/>
      </c>
      <c r="BV318" s="3" t="str">
        <f t="shared" si="128"/>
        <v/>
      </c>
      <c r="BW318" s="3" t="str">
        <f t="shared" si="128"/>
        <v/>
      </c>
      <c r="BX318" s="3" t="str">
        <f t="shared" si="128"/>
        <v/>
      </c>
      <c r="BY318" s="3" t="str">
        <f t="shared" si="128"/>
        <v/>
      </c>
      <c r="BZ318" s="3" t="str">
        <f t="shared" si="128"/>
        <v/>
      </c>
      <c r="CA318" s="3" t="str">
        <f t="shared" si="128"/>
        <v/>
      </c>
      <c r="CB318" s="3" t="str">
        <f t="shared" si="128"/>
        <v/>
      </c>
      <c r="CC318" s="3" t="str">
        <f t="shared" si="128"/>
        <v/>
      </c>
      <c r="CD318" s="3" t="str">
        <f t="shared" si="128"/>
        <v/>
      </c>
      <c r="CE318" s="3" t="str">
        <f t="shared" si="128"/>
        <v/>
      </c>
      <c r="CF318" s="3" t="str">
        <f t="shared" si="128"/>
        <v/>
      </c>
      <c r="CG318" s="3" t="str">
        <f t="shared" si="128"/>
        <v/>
      </c>
      <c r="CH318" s="3" t="str">
        <f t="shared" si="128"/>
        <v/>
      </c>
      <c r="CI318" s="3" t="str">
        <f t="shared" si="128"/>
        <v/>
      </c>
      <c r="CJ318" s="3" t="str">
        <f t="shared" si="128"/>
        <v/>
      </c>
      <c r="CK318" s="3" t="str">
        <f t="shared" si="128"/>
        <v/>
      </c>
      <c r="CL318" s="3" t="str">
        <f t="shared" si="128"/>
        <v/>
      </c>
      <c r="CM318" s="3" t="str">
        <f t="shared" si="128"/>
        <v/>
      </c>
      <c r="CN318" s="3" t="str">
        <f t="shared" si="128"/>
        <v/>
      </c>
      <c r="CO318" s="3" t="str">
        <f t="shared" si="128"/>
        <v/>
      </c>
      <c r="CP318" s="3" t="str">
        <f t="shared" si="128"/>
        <v/>
      </c>
      <c r="CQ318" s="3" t="str">
        <f t="shared" si="128"/>
        <v/>
      </c>
      <c r="CR318" s="3" t="str">
        <f t="shared" si="128"/>
        <v/>
      </c>
      <c r="CS318" s="3" t="str">
        <f t="shared" si="128"/>
        <v/>
      </c>
      <c r="CT318" s="3" t="str">
        <f t="shared" si="128"/>
        <v/>
      </c>
      <c r="CU318" s="3" t="str">
        <f t="shared" si="128"/>
        <v/>
      </c>
      <c r="CV318" s="3" t="str">
        <f t="shared" si="128"/>
        <v/>
      </c>
      <c r="CW318" s="3" t="str">
        <f t="shared" si="128"/>
        <v/>
      </c>
      <c r="CX318" s="3" t="str">
        <f t="shared" si="128"/>
        <v/>
      </c>
      <c r="CY318" s="3" t="str">
        <f t="shared" si="128"/>
        <v/>
      </c>
      <c r="CZ318" s="3" t="str">
        <f t="shared" si="128"/>
        <v/>
      </c>
      <c r="DA318" s="3" t="str">
        <f t="shared" si="128"/>
        <v/>
      </c>
      <c r="DB318" s="3" t="str">
        <f t="shared" si="128"/>
        <v/>
      </c>
      <c r="DC318" s="3" t="str">
        <f t="shared" si="128"/>
        <v/>
      </c>
      <c r="DD318" s="3" t="str">
        <f t="shared" si="128"/>
        <v/>
      </c>
      <c r="DE318" s="3" t="str">
        <f t="shared" si="128"/>
        <v/>
      </c>
      <c r="DF318" s="3" t="str">
        <f t="shared" si="128"/>
        <v/>
      </c>
    </row>
    <row r="319">
      <c r="A319" s="1" t="s">
        <v>1376</v>
      </c>
      <c r="B319" s="2">
        <v>312.0</v>
      </c>
      <c r="C319" s="3">
        <f t="shared" si="2"/>
        <v>62</v>
      </c>
      <c r="D319" s="3">
        <f t="shared" si="3"/>
        <v>2</v>
      </c>
      <c r="E319" s="3">
        <f>IFERROR(__xludf.DUMMYFUNCTION("SPLIT(A319,"" "")"),30.0)</f>
        <v>30</v>
      </c>
      <c r="F319" s="3">
        <f>IFERROR(__xludf.DUMMYFUNCTION("""COMPUTED_VALUE"""),34.0)</f>
        <v>34</v>
      </c>
      <c r="G319" s="3">
        <f>IFERROR(__xludf.DUMMYFUNCTION("""COMPUTED_VALUE"""),54.0)</f>
        <v>54</v>
      </c>
      <c r="H319" s="3">
        <f>IFERROR(__xludf.DUMMYFUNCTION("""COMPUTED_VALUE"""),16.0)</f>
        <v>16</v>
      </c>
      <c r="I319" s="3">
        <f>IFERROR(__xludf.DUMMYFUNCTION("""COMPUTED_VALUE"""),92.0)</f>
        <v>92</v>
      </c>
      <c r="K319" s="13"/>
    </row>
    <row r="320">
      <c r="A320" s="1" t="s">
        <v>1377</v>
      </c>
      <c r="B320" s="2">
        <v>313.0</v>
      </c>
      <c r="C320" s="3">
        <f t="shared" si="2"/>
        <v>62</v>
      </c>
      <c r="D320" s="3">
        <f t="shared" si="3"/>
        <v>3</v>
      </c>
      <c r="E320" s="3">
        <f>IFERROR(__xludf.DUMMYFUNCTION("SPLIT(A320,"" "")"),0.0)</f>
        <v>0</v>
      </c>
      <c r="F320" s="3">
        <f>IFERROR(__xludf.DUMMYFUNCTION("""COMPUTED_VALUE"""),89.0)</f>
        <v>89</v>
      </c>
      <c r="G320" s="3">
        <f>IFERROR(__xludf.DUMMYFUNCTION("""COMPUTED_VALUE"""),70.0)</f>
        <v>70</v>
      </c>
      <c r="H320" s="3">
        <f>IFERROR(__xludf.DUMMYFUNCTION("""COMPUTED_VALUE"""),68.0)</f>
        <v>68</v>
      </c>
      <c r="I320" s="3">
        <f>IFERROR(__xludf.DUMMYFUNCTION("""COMPUTED_VALUE"""),57.0)</f>
        <v>57</v>
      </c>
    </row>
    <row r="321">
      <c r="A321" s="1" t="s">
        <v>1378</v>
      </c>
      <c r="B321" s="2">
        <v>314.0</v>
      </c>
      <c r="C321" s="3">
        <f t="shared" si="2"/>
        <v>62</v>
      </c>
      <c r="D321" s="3">
        <f t="shared" si="3"/>
        <v>4</v>
      </c>
      <c r="E321" s="3">
        <f>IFERROR(__xludf.DUMMYFUNCTION("SPLIT(A321,"" "")"),7.0)</f>
        <v>7</v>
      </c>
      <c r="F321" s="3">
        <f>IFERROR(__xludf.DUMMYFUNCTION("""COMPUTED_VALUE"""),74.0)</f>
        <v>74</v>
      </c>
      <c r="G321" s="3">
        <f>IFERROR(__xludf.DUMMYFUNCTION("""COMPUTED_VALUE"""),10.0)</f>
        <v>10</v>
      </c>
      <c r="H321" s="3">
        <f>IFERROR(__xludf.DUMMYFUNCTION("""COMPUTED_VALUE"""),86.0)</f>
        <v>86</v>
      </c>
      <c r="I321" s="3">
        <f>IFERROR(__xludf.DUMMYFUNCTION("""COMPUTED_VALUE"""),97.0)</f>
        <v>97</v>
      </c>
    </row>
    <row r="322">
      <c r="A322" s="1" t="s">
        <v>1379</v>
      </c>
      <c r="B322" s="2">
        <v>315.0</v>
      </c>
      <c r="C322" s="3">
        <f t="shared" si="2"/>
        <v>63</v>
      </c>
      <c r="D322" s="3">
        <f t="shared" si="3"/>
        <v>0</v>
      </c>
      <c r="E322" s="3">
        <f>IFERROR(__xludf.DUMMYFUNCTION("SPLIT(A322,"" "")"),25.0)</f>
        <v>25</v>
      </c>
      <c r="F322" s="3">
        <f>IFERROR(__xludf.DUMMYFUNCTION("""COMPUTED_VALUE"""),91.0)</f>
        <v>91</v>
      </c>
      <c r="G322" s="3">
        <f>IFERROR(__xludf.DUMMYFUNCTION("""COMPUTED_VALUE"""),46.0)</f>
        <v>46</v>
      </c>
      <c r="H322" s="3">
        <f>IFERROR(__xludf.DUMMYFUNCTION("""COMPUTED_VALUE"""),84.0)</f>
        <v>84</v>
      </c>
      <c r="I322" s="3">
        <f>IFERROR(__xludf.DUMMYFUNCTION("""COMPUTED_VALUE"""),66.0)</f>
        <v>66</v>
      </c>
      <c r="K322" s="12" t="b">
        <f>BINGO(E322:I326,$K$6)</f>
        <v>0</v>
      </c>
      <c r="L322" s="12" t="b">
        <f t="shared" ref="L322:DF322" si="129">OR(K322, BINGO($E322:$I326,$K$6:L$6))</f>
        <v>0</v>
      </c>
      <c r="M322" s="12" t="b">
        <f t="shared" si="129"/>
        <v>0</v>
      </c>
      <c r="N322" s="12" t="b">
        <f t="shared" si="129"/>
        <v>0</v>
      </c>
      <c r="O322" s="12" t="b">
        <f t="shared" si="129"/>
        <v>0</v>
      </c>
      <c r="P322" s="12" t="b">
        <f t="shared" si="129"/>
        <v>0</v>
      </c>
      <c r="Q322" s="12" t="b">
        <f t="shared" si="129"/>
        <v>0</v>
      </c>
      <c r="R322" s="12" t="b">
        <f t="shared" si="129"/>
        <v>0</v>
      </c>
      <c r="S322" s="12" t="b">
        <f t="shared" si="129"/>
        <v>0</v>
      </c>
      <c r="T322" s="12" t="b">
        <f t="shared" si="129"/>
        <v>0</v>
      </c>
      <c r="U322" s="12" t="b">
        <f t="shared" si="129"/>
        <v>0</v>
      </c>
      <c r="V322" s="12" t="b">
        <f t="shared" si="129"/>
        <v>0</v>
      </c>
      <c r="W322" s="12" t="b">
        <f t="shared" si="129"/>
        <v>0</v>
      </c>
      <c r="X322" s="12" t="b">
        <f t="shared" si="129"/>
        <v>0</v>
      </c>
      <c r="Y322" s="12" t="b">
        <f t="shared" si="129"/>
        <v>0</v>
      </c>
      <c r="Z322" s="12" t="b">
        <f t="shared" si="129"/>
        <v>0</v>
      </c>
      <c r="AA322" s="12" t="b">
        <f t="shared" si="129"/>
        <v>0</v>
      </c>
      <c r="AB322" s="12" t="b">
        <f t="shared" si="129"/>
        <v>0</v>
      </c>
      <c r="AC322" s="12" t="b">
        <f t="shared" si="129"/>
        <v>0</v>
      </c>
      <c r="AD322" s="12" t="b">
        <f t="shared" si="129"/>
        <v>0</v>
      </c>
      <c r="AE322" s="12" t="b">
        <f t="shared" si="129"/>
        <v>0</v>
      </c>
      <c r="AF322" s="12" t="b">
        <f t="shared" si="129"/>
        <v>0</v>
      </c>
      <c r="AG322" s="12" t="b">
        <f t="shared" si="129"/>
        <v>0</v>
      </c>
      <c r="AH322" s="12" t="b">
        <f t="shared" si="129"/>
        <v>0</v>
      </c>
      <c r="AI322" s="12" t="b">
        <f t="shared" si="129"/>
        <v>0</v>
      </c>
      <c r="AJ322" s="12" t="b">
        <f t="shared" si="129"/>
        <v>0</v>
      </c>
      <c r="AK322" s="12" t="b">
        <f t="shared" si="129"/>
        <v>0</v>
      </c>
      <c r="AL322" s="12" t="b">
        <f t="shared" si="129"/>
        <v>0</v>
      </c>
      <c r="AM322" s="12" t="b">
        <f t="shared" si="129"/>
        <v>0</v>
      </c>
      <c r="AN322" s="12" t="b">
        <f t="shared" si="129"/>
        <v>0</v>
      </c>
      <c r="AO322" s="12" t="b">
        <f t="shared" si="129"/>
        <v>0</v>
      </c>
      <c r="AP322" s="12" t="b">
        <f t="shared" si="129"/>
        <v>0</v>
      </c>
      <c r="AQ322" s="12" t="b">
        <f t="shared" si="129"/>
        <v>0</v>
      </c>
      <c r="AR322" s="12" t="b">
        <f t="shared" si="129"/>
        <v>0</v>
      </c>
      <c r="AS322" s="12" t="b">
        <f t="shared" si="129"/>
        <v>0</v>
      </c>
      <c r="AT322" s="12" t="b">
        <f t="shared" si="129"/>
        <v>0</v>
      </c>
      <c r="AU322" s="12" t="b">
        <f t="shared" si="129"/>
        <v>0</v>
      </c>
      <c r="AV322" s="12" t="b">
        <f t="shared" si="129"/>
        <v>0</v>
      </c>
      <c r="AW322" s="12" t="b">
        <f t="shared" si="129"/>
        <v>0</v>
      </c>
      <c r="AX322" s="12" t="b">
        <f t="shared" si="129"/>
        <v>0</v>
      </c>
      <c r="AY322" s="12" t="b">
        <f t="shared" si="129"/>
        <v>0</v>
      </c>
      <c r="AZ322" s="12" t="b">
        <f t="shared" si="129"/>
        <v>0</v>
      </c>
      <c r="BA322" s="12" t="b">
        <f t="shared" si="129"/>
        <v>0</v>
      </c>
      <c r="BB322" s="12" t="b">
        <f t="shared" si="129"/>
        <v>0</v>
      </c>
      <c r="BC322" s="12" t="b">
        <f t="shared" si="129"/>
        <v>0</v>
      </c>
      <c r="BD322" s="12" t="b">
        <f t="shared" si="129"/>
        <v>0</v>
      </c>
      <c r="BE322" s="12" t="b">
        <f t="shared" si="129"/>
        <v>0</v>
      </c>
      <c r="BF322" s="12" t="b">
        <f t="shared" si="129"/>
        <v>0</v>
      </c>
      <c r="BG322" s="12" t="b">
        <f t="shared" si="129"/>
        <v>0</v>
      </c>
      <c r="BH322" s="12" t="b">
        <f t="shared" si="129"/>
        <v>0</v>
      </c>
      <c r="BI322" s="12" t="b">
        <f t="shared" si="129"/>
        <v>0</v>
      </c>
      <c r="BJ322" s="12" t="b">
        <f t="shared" si="129"/>
        <v>0</v>
      </c>
      <c r="BK322" s="12" t="b">
        <f t="shared" si="129"/>
        <v>0</v>
      </c>
      <c r="BL322" s="12" t="b">
        <f t="shared" si="129"/>
        <v>0</v>
      </c>
      <c r="BM322" s="12" t="b">
        <f t="shared" si="129"/>
        <v>0</v>
      </c>
      <c r="BN322" s="12" t="b">
        <f t="shared" si="129"/>
        <v>0</v>
      </c>
      <c r="BO322" s="12" t="b">
        <f t="shared" si="129"/>
        <v>0</v>
      </c>
      <c r="BP322" s="12" t="b">
        <f t="shared" si="129"/>
        <v>0</v>
      </c>
      <c r="BQ322" s="12" t="b">
        <f t="shared" si="129"/>
        <v>0</v>
      </c>
      <c r="BR322" s="12" t="b">
        <f t="shared" si="129"/>
        <v>0</v>
      </c>
      <c r="BS322" s="12" t="b">
        <f t="shared" si="129"/>
        <v>0</v>
      </c>
      <c r="BT322" s="12" t="b">
        <f t="shared" si="129"/>
        <v>0</v>
      </c>
      <c r="BU322" s="12" t="b">
        <f t="shared" si="129"/>
        <v>0</v>
      </c>
      <c r="BV322" s="12" t="b">
        <f t="shared" si="129"/>
        <v>0</v>
      </c>
      <c r="BW322" s="12" t="b">
        <f t="shared" si="129"/>
        <v>0</v>
      </c>
      <c r="BX322" s="12" t="b">
        <f t="shared" si="129"/>
        <v>0</v>
      </c>
      <c r="BY322" s="12" t="b">
        <f t="shared" si="129"/>
        <v>0</v>
      </c>
      <c r="BZ322" s="12" t="b">
        <f t="shared" si="129"/>
        <v>0</v>
      </c>
      <c r="CA322" s="12" t="b">
        <f t="shared" si="129"/>
        <v>1</v>
      </c>
      <c r="CB322" s="12" t="b">
        <f t="shared" si="129"/>
        <v>1</v>
      </c>
      <c r="CC322" s="12" t="b">
        <f t="shared" si="129"/>
        <v>1</v>
      </c>
      <c r="CD322" s="12" t="b">
        <f t="shared" si="129"/>
        <v>1</v>
      </c>
      <c r="CE322" s="12" t="b">
        <f t="shared" si="129"/>
        <v>1</v>
      </c>
      <c r="CF322" s="12" t="b">
        <f t="shared" si="129"/>
        <v>1</v>
      </c>
      <c r="CG322" s="12" t="b">
        <f t="shared" si="129"/>
        <v>1</v>
      </c>
      <c r="CH322" s="12" t="b">
        <f t="shared" si="129"/>
        <v>1</v>
      </c>
      <c r="CI322" s="12" t="b">
        <f t="shared" si="129"/>
        <v>1</v>
      </c>
      <c r="CJ322" s="12" t="b">
        <f t="shared" si="129"/>
        <v>1</v>
      </c>
      <c r="CK322" s="12" t="b">
        <f t="shared" si="129"/>
        <v>1</v>
      </c>
      <c r="CL322" s="12" t="b">
        <f t="shared" si="129"/>
        <v>1</v>
      </c>
      <c r="CM322" s="12" t="b">
        <f t="shared" si="129"/>
        <v>1</v>
      </c>
      <c r="CN322" s="12" t="b">
        <f t="shared" si="129"/>
        <v>1</v>
      </c>
      <c r="CO322" s="12" t="b">
        <f t="shared" si="129"/>
        <v>1</v>
      </c>
      <c r="CP322" s="12" t="b">
        <f t="shared" si="129"/>
        <v>1</v>
      </c>
      <c r="CQ322" s="12" t="b">
        <f t="shared" si="129"/>
        <v>1</v>
      </c>
      <c r="CR322" s="12" t="b">
        <f t="shared" si="129"/>
        <v>1</v>
      </c>
      <c r="CS322" s="12" t="b">
        <f t="shared" si="129"/>
        <v>1</v>
      </c>
      <c r="CT322" s="12" t="b">
        <f t="shared" si="129"/>
        <v>1</v>
      </c>
      <c r="CU322" s="12" t="b">
        <f t="shared" si="129"/>
        <v>1</v>
      </c>
      <c r="CV322" s="12" t="b">
        <f t="shared" si="129"/>
        <v>1</v>
      </c>
      <c r="CW322" s="12" t="b">
        <f t="shared" si="129"/>
        <v>1</v>
      </c>
      <c r="CX322" s="12" t="b">
        <f t="shared" si="129"/>
        <v>1</v>
      </c>
      <c r="CY322" s="12" t="b">
        <f t="shared" si="129"/>
        <v>1</v>
      </c>
      <c r="CZ322" s="12" t="b">
        <f t="shared" si="129"/>
        <v>1</v>
      </c>
      <c r="DA322" s="12" t="b">
        <f t="shared" si="129"/>
        <v>1</v>
      </c>
      <c r="DB322" s="12" t="b">
        <f t="shared" si="129"/>
        <v>1</v>
      </c>
      <c r="DC322" s="12" t="b">
        <f t="shared" si="129"/>
        <v>1</v>
      </c>
      <c r="DD322" s="12" t="b">
        <f t="shared" si="129"/>
        <v>1</v>
      </c>
      <c r="DE322" s="12" t="b">
        <f t="shared" si="129"/>
        <v>1</v>
      </c>
      <c r="DF322" s="12" t="b">
        <f t="shared" si="129"/>
        <v>1</v>
      </c>
    </row>
    <row r="323">
      <c r="A323" s="1" t="s">
        <v>1380</v>
      </c>
      <c r="B323" s="2">
        <v>316.0</v>
      </c>
      <c r="C323" s="3">
        <f t="shared" si="2"/>
        <v>63</v>
      </c>
      <c r="D323" s="3">
        <f t="shared" si="3"/>
        <v>1</v>
      </c>
      <c r="E323" s="3">
        <f>IFERROR(__xludf.DUMMYFUNCTION("SPLIT(A323,"" "")"),44.0)</f>
        <v>44</v>
      </c>
      <c r="F323" s="3">
        <f>IFERROR(__xludf.DUMMYFUNCTION("""COMPUTED_VALUE"""),50.0)</f>
        <v>50</v>
      </c>
      <c r="G323" s="3">
        <f>IFERROR(__xludf.DUMMYFUNCTION("""COMPUTED_VALUE"""),40.0)</f>
        <v>40</v>
      </c>
      <c r="H323" s="3">
        <f>IFERROR(__xludf.DUMMYFUNCTION("""COMPUTED_VALUE"""),10.0)</f>
        <v>10</v>
      </c>
      <c r="I323" s="3">
        <f>IFERROR(__xludf.DUMMYFUNCTION("""COMPUTED_VALUE"""),67.0)</f>
        <v>67</v>
      </c>
      <c r="K323" s="3" t="str">
        <f>IF(K322,SUMOFUNMARKED(E322:I326,$K$6)*LASTCALLED($K$6),)</f>
        <v/>
      </c>
      <c r="L323" s="3" t="str">
        <f t="shared" ref="L323:DF323" si="130">IF(AND(L322,NOT(K322)),SUMOFUNMARKED($E322:$I326,$K$6:L$6)*LASTCALLED($K$6:L$6),)</f>
        <v/>
      </c>
      <c r="M323" s="3" t="str">
        <f t="shared" si="130"/>
        <v/>
      </c>
      <c r="N323" s="3" t="str">
        <f t="shared" si="130"/>
        <v/>
      </c>
      <c r="O323" s="3" t="str">
        <f t="shared" si="130"/>
        <v/>
      </c>
      <c r="P323" s="3" t="str">
        <f t="shared" si="130"/>
        <v/>
      </c>
      <c r="Q323" s="3" t="str">
        <f t="shared" si="130"/>
        <v/>
      </c>
      <c r="R323" s="3" t="str">
        <f t="shared" si="130"/>
        <v/>
      </c>
      <c r="S323" s="3" t="str">
        <f t="shared" si="130"/>
        <v/>
      </c>
      <c r="T323" s="3" t="str">
        <f t="shared" si="130"/>
        <v/>
      </c>
      <c r="U323" s="3" t="str">
        <f t="shared" si="130"/>
        <v/>
      </c>
      <c r="V323" s="3" t="str">
        <f t="shared" si="130"/>
        <v/>
      </c>
      <c r="W323" s="3" t="str">
        <f t="shared" si="130"/>
        <v/>
      </c>
      <c r="X323" s="3" t="str">
        <f t="shared" si="130"/>
        <v/>
      </c>
      <c r="Y323" s="3" t="str">
        <f t="shared" si="130"/>
        <v/>
      </c>
      <c r="Z323" s="3" t="str">
        <f t="shared" si="130"/>
        <v/>
      </c>
      <c r="AA323" s="3" t="str">
        <f t="shared" si="130"/>
        <v/>
      </c>
      <c r="AB323" s="3" t="str">
        <f t="shared" si="130"/>
        <v/>
      </c>
      <c r="AC323" s="3" t="str">
        <f t="shared" si="130"/>
        <v/>
      </c>
      <c r="AD323" s="3" t="str">
        <f t="shared" si="130"/>
        <v/>
      </c>
      <c r="AE323" s="3" t="str">
        <f t="shared" si="130"/>
        <v/>
      </c>
      <c r="AF323" s="3" t="str">
        <f t="shared" si="130"/>
        <v/>
      </c>
      <c r="AG323" s="3" t="str">
        <f t="shared" si="130"/>
        <v/>
      </c>
      <c r="AH323" s="3" t="str">
        <f t="shared" si="130"/>
        <v/>
      </c>
      <c r="AI323" s="3" t="str">
        <f t="shared" si="130"/>
        <v/>
      </c>
      <c r="AJ323" s="3" t="str">
        <f t="shared" si="130"/>
        <v/>
      </c>
      <c r="AK323" s="3" t="str">
        <f t="shared" si="130"/>
        <v/>
      </c>
      <c r="AL323" s="3" t="str">
        <f t="shared" si="130"/>
        <v/>
      </c>
      <c r="AM323" s="3" t="str">
        <f t="shared" si="130"/>
        <v/>
      </c>
      <c r="AN323" s="3" t="str">
        <f t="shared" si="130"/>
        <v/>
      </c>
      <c r="AO323" s="3" t="str">
        <f t="shared" si="130"/>
        <v/>
      </c>
      <c r="AP323" s="3" t="str">
        <f t="shared" si="130"/>
        <v/>
      </c>
      <c r="AQ323" s="3" t="str">
        <f t="shared" si="130"/>
        <v/>
      </c>
      <c r="AR323" s="3" t="str">
        <f t="shared" si="130"/>
        <v/>
      </c>
      <c r="AS323" s="3" t="str">
        <f t="shared" si="130"/>
        <v/>
      </c>
      <c r="AT323" s="3" t="str">
        <f t="shared" si="130"/>
        <v/>
      </c>
      <c r="AU323" s="3" t="str">
        <f t="shared" si="130"/>
        <v/>
      </c>
      <c r="AV323" s="3" t="str">
        <f t="shared" si="130"/>
        <v/>
      </c>
      <c r="AW323" s="3" t="str">
        <f t="shared" si="130"/>
        <v/>
      </c>
      <c r="AX323" s="3" t="str">
        <f t="shared" si="130"/>
        <v/>
      </c>
      <c r="AY323" s="3" t="str">
        <f t="shared" si="130"/>
        <v/>
      </c>
      <c r="AZ323" s="3" t="str">
        <f t="shared" si="130"/>
        <v/>
      </c>
      <c r="BA323" s="3" t="str">
        <f t="shared" si="130"/>
        <v/>
      </c>
      <c r="BB323" s="3" t="str">
        <f t="shared" si="130"/>
        <v/>
      </c>
      <c r="BC323" s="3" t="str">
        <f t="shared" si="130"/>
        <v/>
      </c>
      <c r="BD323" s="3" t="str">
        <f t="shared" si="130"/>
        <v/>
      </c>
      <c r="BE323" s="3" t="str">
        <f t="shared" si="130"/>
        <v/>
      </c>
      <c r="BF323" s="3" t="str">
        <f t="shared" si="130"/>
        <v/>
      </c>
      <c r="BG323" s="3" t="str">
        <f t="shared" si="130"/>
        <v/>
      </c>
      <c r="BH323" s="3" t="str">
        <f t="shared" si="130"/>
        <v/>
      </c>
      <c r="BI323" s="3" t="str">
        <f t="shared" si="130"/>
        <v/>
      </c>
      <c r="BJ323" s="3" t="str">
        <f t="shared" si="130"/>
        <v/>
      </c>
      <c r="BK323" s="3" t="str">
        <f t="shared" si="130"/>
        <v/>
      </c>
      <c r="BL323" s="3" t="str">
        <f t="shared" si="130"/>
        <v/>
      </c>
      <c r="BM323" s="3" t="str">
        <f t="shared" si="130"/>
        <v/>
      </c>
      <c r="BN323" s="3" t="str">
        <f t="shared" si="130"/>
        <v/>
      </c>
      <c r="BO323" s="3" t="str">
        <f t="shared" si="130"/>
        <v/>
      </c>
      <c r="BP323" s="3" t="str">
        <f t="shared" si="130"/>
        <v/>
      </c>
      <c r="BQ323" s="3" t="str">
        <f t="shared" si="130"/>
        <v/>
      </c>
      <c r="BR323" s="3" t="str">
        <f t="shared" si="130"/>
        <v/>
      </c>
      <c r="BS323" s="3" t="str">
        <f t="shared" si="130"/>
        <v/>
      </c>
      <c r="BT323" s="3" t="str">
        <f t="shared" si="130"/>
        <v/>
      </c>
      <c r="BU323" s="3" t="str">
        <f t="shared" si="130"/>
        <v/>
      </c>
      <c r="BV323" s="3" t="str">
        <f t="shared" si="130"/>
        <v/>
      </c>
      <c r="BW323" s="3" t="str">
        <f t="shared" si="130"/>
        <v/>
      </c>
      <c r="BX323" s="3" t="str">
        <f t="shared" si="130"/>
        <v/>
      </c>
      <c r="BY323" s="3" t="str">
        <f t="shared" si="130"/>
        <v/>
      </c>
      <c r="BZ323" s="3" t="str">
        <f t="shared" si="130"/>
        <v/>
      </c>
      <c r="CA323" s="3">
        <f t="shared" si="130"/>
        <v>30195</v>
      </c>
      <c r="CB323" s="3" t="str">
        <f t="shared" si="130"/>
        <v/>
      </c>
      <c r="CC323" s="3" t="str">
        <f t="shared" si="130"/>
        <v/>
      </c>
      <c r="CD323" s="3" t="str">
        <f t="shared" si="130"/>
        <v/>
      </c>
      <c r="CE323" s="3" t="str">
        <f t="shared" si="130"/>
        <v/>
      </c>
      <c r="CF323" s="3" t="str">
        <f t="shared" si="130"/>
        <v/>
      </c>
      <c r="CG323" s="3" t="str">
        <f t="shared" si="130"/>
        <v/>
      </c>
      <c r="CH323" s="3" t="str">
        <f t="shared" si="130"/>
        <v/>
      </c>
      <c r="CI323" s="3" t="str">
        <f t="shared" si="130"/>
        <v/>
      </c>
      <c r="CJ323" s="3" t="str">
        <f t="shared" si="130"/>
        <v/>
      </c>
      <c r="CK323" s="3" t="str">
        <f t="shared" si="130"/>
        <v/>
      </c>
      <c r="CL323" s="3" t="str">
        <f t="shared" si="130"/>
        <v/>
      </c>
      <c r="CM323" s="3" t="str">
        <f t="shared" si="130"/>
        <v/>
      </c>
      <c r="CN323" s="3" t="str">
        <f t="shared" si="130"/>
        <v/>
      </c>
      <c r="CO323" s="3" t="str">
        <f t="shared" si="130"/>
        <v/>
      </c>
      <c r="CP323" s="3" t="str">
        <f t="shared" si="130"/>
        <v/>
      </c>
      <c r="CQ323" s="3" t="str">
        <f t="shared" si="130"/>
        <v/>
      </c>
      <c r="CR323" s="3" t="str">
        <f t="shared" si="130"/>
        <v/>
      </c>
      <c r="CS323" s="3" t="str">
        <f t="shared" si="130"/>
        <v/>
      </c>
      <c r="CT323" s="3" t="str">
        <f t="shared" si="130"/>
        <v/>
      </c>
      <c r="CU323" s="3" t="str">
        <f t="shared" si="130"/>
        <v/>
      </c>
      <c r="CV323" s="3" t="str">
        <f t="shared" si="130"/>
        <v/>
      </c>
      <c r="CW323" s="3" t="str">
        <f t="shared" si="130"/>
        <v/>
      </c>
      <c r="CX323" s="3" t="str">
        <f t="shared" si="130"/>
        <v/>
      </c>
      <c r="CY323" s="3" t="str">
        <f t="shared" si="130"/>
        <v/>
      </c>
      <c r="CZ323" s="3" t="str">
        <f t="shared" si="130"/>
        <v/>
      </c>
      <c r="DA323" s="3" t="str">
        <f t="shared" si="130"/>
        <v/>
      </c>
      <c r="DB323" s="3" t="str">
        <f t="shared" si="130"/>
        <v/>
      </c>
      <c r="DC323" s="3" t="str">
        <f t="shared" si="130"/>
        <v/>
      </c>
      <c r="DD323" s="3" t="str">
        <f t="shared" si="130"/>
        <v/>
      </c>
      <c r="DE323" s="3" t="str">
        <f t="shared" si="130"/>
        <v/>
      </c>
      <c r="DF323" s="3" t="str">
        <f t="shared" si="130"/>
        <v/>
      </c>
    </row>
    <row r="324">
      <c r="A324" s="1" t="s">
        <v>1381</v>
      </c>
      <c r="B324" s="2">
        <v>317.0</v>
      </c>
      <c r="C324" s="3">
        <f t="shared" si="2"/>
        <v>63</v>
      </c>
      <c r="D324" s="3">
        <f t="shared" si="3"/>
        <v>2</v>
      </c>
      <c r="E324" s="3">
        <f>IFERROR(__xludf.DUMMYFUNCTION("SPLIT(A324,"" "")"),62.0)</f>
        <v>62</v>
      </c>
      <c r="F324" s="3">
        <f>IFERROR(__xludf.DUMMYFUNCTION("""COMPUTED_VALUE"""),77.0)</f>
        <v>77</v>
      </c>
      <c r="G324" s="3">
        <f>IFERROR(__xludf.DUMMYFUNCTION("""COMPUTED_VALUE"""),5.0)</f>
        <v>5</v>
      </c>
      <c r="H324" s="3">
        <f>IFERROR(__xludf.DUMMYFUNCTION("""COMPUTED_VALUE"""),6.0)</f>
        <v>6</v>
      </c>
      <c r="I324" s="3">
        <f>IFERROR(__xludf.DUMMYFUNCTION("""COMPUTED_VALUE"""),43.0)</f>
        <v>43</v>
      </c>
      <c r="K324" s="13"/>
    </row>
    <row r="325">
      <c r="A325" s="1" t="s">
        <v>1382</v>
      </c>
      <c r="B325" s="2">
        <v>318.0</v>
      </c>
      <c r="C325" s="3">
        <f t="shared" si="2"/>
        <v>63</v>
      </c>
      <c r="D325" s="3">
        <f t="shared" si="3"/>
        <v>3</v>
      </c>
      <c r="E325" s="3">
        <f>IFERROR(__xludf.DUMMYFUNCTION("SPLIT(A325,"" "")"),63.0)</f>
        <v>63</v>
      </c>
      <c r="F325" s="3">
        <f>IFERROR(__xludf.DUMMYFUNCTION("""COMPUTED_VALUE"""),29.0)</f>
        <v>29</v>
      </c>
      <c r="G325" s="3">
        <f>IFERROR(__xludf.DUMMYFUNCTION("""COMPUTED_VALUE"""),79.0)</f>
        <v>79</v>
      </c>
      <c r="H325" s="3">
        <f>IFERROR(__xludf.DUMMYFUNCTION("""COMPUTED_VALUE"""),51.0)</f>
        <v>51</v>
      </c>
      <c r="I325" s="3">
        <f>IFERROR(__xludf.DUMMYFUNCTION("""COMPUTED_VALUE"""),53.0)</f>
        <v>53</v>
      </c>
    </row>
    <row r="326">
      <c r="A326" s="1" t="s">
        <v>1383</v>
      </c>
      <c r="B326" s="2">
        <v>319.0</v>
      </c>
      <c r="C326" s="3">
        <f t="shared" si="2"/>
        <v>63</v>
      </c>
      <c r="D326" s="3">
        <f t="shared" si="3"/>
        <v>4</v>
      </c>
      <c r="E326" s="3">
        <f>IFERROR(__xludf.DUMMYFUNCTION("SPLIT(A326,"" "")"),70.0)</f>
        <v>70</v>
      </c>
      <c r="F326" s="3">
        <f>IFERROR(__xludf.DUMMYFUNCTION("""COMPUTED_VALUE"""),69.0)</f>
        <v>69</v>
      </c>
      <c r="G326" s="3">
        <f>IFERROR(__xludf.DUMMYFUNCTION("""COMPUTED_VALUE"""),61.0)</f>
        <v>61</v>
      </c>
      <c r="H326" s="3">
        <f>IFERROR(__xludf.DUMMYFUNCTION("""COMPUTED_VALUE"""),80.0)</f>
        <v>80</v>
      </c>
      <c r="I326" s="3">
        <f>IFERROR(__xludf.DUMMYFUNCTION("""COMPUTED_VALUE"""),54.0)</f>
        <v>54</v>
      </c>
    </row>
    <row r="327">
      <c r="A327" s="1" t="s">
        <v>1384</v>
      </c>
      <c r="B327" s="2">
        <v>320.0</v>
      </c>
      <c r="C327" s="3">
        <f t="shared" si="2"/>
        <v>64</v>
      </c>
      <c r="D327" s="3">
        <f t="shared" si="3"/>
        <v>0</v>
      </c>
      <c r="E327" s="3">
        <f>IFERROR(__xludf.DUMMYFUNCTION("SPLIT(A327,"" "")"),19.0)</f>
        <v>19</v>
      </c>
      <c r="F327" s="3">
        <f>IFERROR(__xludf.DUMMYFUNCTION("""COMPUTED_VALUE"""),11.0)</f>
        <v>11</v>
      </c>
      <c r="G327" s="3">
        <f>IFERROR(__xludf.DUMMYFUNCTION("""COMPUTED_VALUE"""),24.0)</f>
        <v>24</v>
      </c>
      <c r="H327" s="3">
        <f>IFERROR(__xludf.DUMMYFUNCTION("""COMPUTED_VALUE"""),9.0)</f>
        <v>9</v>
      </c>
      <c r="I327" s="3">
        <f>IFERROR(__xludf.DUMMYFUNCTION("""COMPUTED_VALUE"""),93.0)</f>
        <v>93</v>
      </c>
      <c r="K327" s="12" t="b">
        <f>BINGO(E327:I331,$K$6)</f>
        <v>0</v>
      </c>
      <c r="L327" s="12" t="b">
        <f t="shared" ref="L327:DF327" si="131">OR(K327, BINGO($E327:$I331,$K$6:L$6))</f>
        <v>0</v>
      </c>
      <c r="M327" s="12" t="b">
        <f t="shared" si="131"/>
        <v>0</v>
      </c>
      <c r="N327" s="12" t="b">
        <f t="shared" si="131"/>
        <v>0</v>
      </c>
      <c r="O327" s="12" t="b">
        <f t="shared" si="131"/>
        <v>0</v>
      </c>
      <c r="P327" s="12" t="b">
        <f t="shared" si="131"/>
        <v>0</v>
      </c>
      <c r="Q327" s="12" t="b">
        <f t="shared" si="131"/>
        <v>0</v>
      </c>
      <c r="R327" s="12" t="b">
        <f t="shared" si="131"/>
        <v>0</v>
      </c>
      <c r="S327" s="12" t="b">
        <f t="shared" si="131"/>
        <v>0</v>
      </c>
      <c r="T327" s="12" t="b">
        <f t="shared" si="131"/>
        <v>0</v>
      </c>
      <c r="U327" s="12" t="b">
        <f t="shared" si="131"/>
        <v>0</v>
      </c>
      <c r="V327" s="12" t="b">
        <f t="shared" si="131"/>
        <v>0</v>
      </c>
      <c r="W327" s="12" t="b">
        <f t="shared" si="131"/>
        <v>0</v>
      </c>
      <c r="X327" s="12" t="b">
        <f t="shared" si="131"/>
        <v>0</v>
      </c>
      <c r="Y327" s="12" t="b">
        <f t="shared" si="131"/>
        <v>0</v>
      </c>
      <c r="Z327" s="12" t="b">
        <f t="shared" si="131"/>
        <v>0</v>
      </c>
      <c r="AA327" s="12" t="b">
        <f t="shared" si="131"/>
        <v>0</v>
      </c>
      <c r="AB327" s="12" t="b">
        <f t="shared" si="131"/>
        <v>0</v>
      </c>
      <c r="AC327" s="12" t="b">
        <f t="shared" si="131"/>
        <v>0</v>
      </c>
      <c r="AD327" s="12" t="b">
        <f t="shared" si="131"/>
        <v>0</v>
      </c>
      <c r="AE327" s="12" t="b">
        <f t="shared" si="131"/>
        <v>0</v>
      </c>
      <c r="AF327" s="12" t="b">
        <f t="shared" si="131"/>
        <v>0</v>
      </c>
      <c r="AG327" s="12" t="b">
        <f t="shared" si="131"/>
        <v>0</v>
      </c>
      <c r="AH327" s="12" t="b">
        <f t="shared" si="131"/>
        <v>0</v>
      </c>
      <c r="AI327" s="12" t="b">
        <f t="shared" si="131"/>
        <v>0</v>
      </c>
      <c r="AJ327" s="12" t="b">
        <f t="shared" si="131"/>
        <v>0</v>
      </c>
      <c r="AK327" s="12" t="b">
        <f t="shared" si="131"/>
        <v>0</v>
      </c>
      <c r="AL327" s="12" t="b">
        <f t="shared" si="131"/>
        <v>0</v>
      </c>
      <c r="AM327" s="12" t="b">
        <f t="shared" si="131"/>
        <v>0</v>
      </c>
      <c r="AN327" s="12" t="b">
        <f t="shared" si="131"/>
        <v>0</v>
      </c>
      <c r="AO327" s="12" t="b">
        <f t="shared" si="131"/>
        <v>0</v>
      </c>
      <c r="AP327" s="12" t="b">
        <f t="shared" si="131"/>
        <v>0</v>
      </c>
      <c r="AQ327" s="12" t="b">
        <f t="shared" si="131"/>
        <v>0</v>
      </c>
      <c r="AR327" s="12" t="b">
        <f t="shared" si="131"/>
        <v>0</v>
      </c>
      <c r="AS327" s="12" t="b">
        <f t="shared" si="131"/>
        <v>0</v>
      </c>
      <c r="AT327" s="12" t="b">
        <f t="shared" si="131"/>
        <v>0</v>
      </c>
      <c r="AU327" s="12" t="b">
        <f t="shared" si="131"/>
        <v>0</v>
      </c>
      <c r="AV327" s="12" t="b">
        <f t="shared" si="131"/>
        <v>0</v>
      </c>
      <c r="AW327" s="12" t="b">
        <f t="shared" si="131"/>
        <v>0</v>
      </c>
      <c r="AX327" s="12" t="b">
        <f t="shared" si="131"/>
        <v>0</v>
      </c>
      <c r="AY327" s="12" t="b">
        <f t="shared" si="131"/>
        <v>0</v>
      </c>
      <c r="AZ327" s="12" t="b">
        <f t="shared" si="131"/>
        <v>0</v>
      </c>
      <c r="BA327" s="12" t="b">
        <f t="shared" si="131"/>
        <v>0</v>
      </c>
      <c r="BB327" s="12" t="b">
        <f t="shared" si="131"/>
        <v>0</v>
      </c>
      <c r="BC327" s="12" t="b">
        <f t="shared" si="131"/>
        <v>0</v>
      </c>
      <c r="BD327" s="12" t="b">
        <f t="shared" si="131"/>
        <v>0</v>
      </c>
      <c r="BE327" s="12" t="b">
        <f t="shared" si="131"/>
        <v>0</v>
      </c>
      <c r="BF327" s="12" t="b">
        <f t="shared" si="131"/>
        <v>0</v>
      </c>
      <c r="BG327" s="12" t="b">
        <f t="shared" si="131"/>
        <v>0</v>
      </c>
      <c r="BH327" s="12" t="b">
        <f t="shared" si="131"/>
        <v>0</v>
      </c>
      <c r="BI327" s="12" t="b">
        <f t="shared" si="131"/>
        <v>1</v>
      </c>
      <c r="BJ327" s="12" t="b">
        <f t="shared" si="131"/>
        <v>1</v>
      </c>
      <c r="BK327" s="12" t="b">
        <f t="shared" si="131"/>
        <v>1</v>
      </c>
      <c r="BL327" s="12" t="b">
        <f t="shared" si="131"/>
        <v>1</v>
      </c>
      <c r="BM327" s="12" t="b">
        <f t="shared" si="131"/>
        <v>1</v>
      </c>
      <c r="BN327" s="12" t="b">
        <f t="shared" si="131"/>
        <v>1</v>
      </c>
      <c r="BO327" s="12" t="b">
        <f t="shared" si="131"/>
        <v>1</v>
      </c>
      <c r="BP327" s="12" t="b">
        <f t="shared" si="131"/>
        <v>1</v>
      </c>
      <c r="BQ327" s="12" t="b">
        <f t="shared" si="131"/>
        <v>1</v>
      </c>
      <c r="BR327" s="12" t="b">
        <f t="shared" si="131"/>
        <v>1</v>
      </c>
      <c r="BS327" s="12" t="b">
        <f t="shared" si="131"/>
        <v>1</v>
      </c>
      <c r="BT327" s="12" t="b">
        <f t="shared" si="131"/>
        <v>1</v>
      </c>
      <c r="BU327" s="12" t="b">
        <f t="shared" si="131"/>
        <v>1</v>
      </c>
      <c r="BV327" s="12" t="b">
        <f t="shared" si="131"/>
        <v>1</v>
      </c>
      <c r="BW327" s="12" t="b">
        <f t="shared" si="131"/>
        <v>1</v>
      </c>
      <c r="BX327" s="12" t="b">
        <f t="shared" si="131"/>
        <v>1</v>
      </c>
      <c r="BY327" s="12" t="b">
        <f t="shared" si="131"/>
        <v>1</v>
      </c>
      <c r="BZ327" s="12" t="b">
        <f t="shared" si="131"/>
        <v>1</v>
      </c>
      <c r="CA327" s="12" t="b">
        <f t="shared" si="131"/>
        <v>1</v>
      </c>
      <c r="CB327" s="12" t="b">
        <f t="shared" si="131"/>
        <v>1</v>
      </c>
      <c r="CC327" s="12" t="b">
        <f t="shared" si="131"/>
        <v>1</v>
      </c>
      <c r="CD327" s="12" t="b">
        <f t="shared" si="131"/>
        <v>1</v>
      </c>
      <c r="CE327" s="12" t="b">
        <f t="shared" si="131"/>
        <v>1</v>
      </c>
      <c r="CF327" s="12" t="b">
        <f t="shared" si="131"/>
        <v>1</v>
      </c>
      <c r="CG327" s="12" t="b">
        <f t="shared" si="131"/>
        <v>1</v>
      </c>
      <c r="CH327" s="12" t="b">
        <f t="shared" si="131"/>
        <v>1</v>
      </c>
      <c r="CI327" s="12" t="b">
        <f t="shared" si="131"/>
        <v>1</v>
      </c>
      <c r="CJ327" s="12" t="b">
        <f t="shared" si="131"/>
        <v>1</v>
      </c>
      <c r="CK327" s="12" t="b">
        <f t="shared" si="131"/>
        <v>1</v>
      </c>
      <c r="CL327" s="12" t="b">
        <f t="shared" si="131"/>
        <v>1</v>
      </c>
      <c r="CM327" s="12" t="b">
        <f t="shared" si="131"/>
        <v>1</v>
      </c>
      <c r="CN327" s="12" t="b">
        <f t="shared" si="131"/>
        <v>1</v>
      </c>
      <c r="CO327" s="12" t="b">
        <f t="shared" si="131"/>
        <v>1</v>
      </c>
      <c r="CP327" s="12" t="b">
        <f t="shared" si="131"/>
        <v>1</v>
      </c>
      <c r="CQ327" s="12" t="b">
        <f t="shared" si="131"/>
        <v>1</v>
      </c>
      <c r="CR327" s="12" t="b">
        <f t="shared" si="131"/>
        <v>1</v>
      </c>
      <c r="CS327" s="12" t="b">
        <f t="shared" si="131"/>
        <v>1</v>
      </c>
      <c r="CT327" s="12" t="b">
        <f t="shared" si="131"/>
        <v>1</v>
      </c>
      <c r="CU327" s="12" t="b">
        <f t="shared" si="131"/>
        <v>1</v>
      </c>
      <c r="CV327" s="12" t="b">
        <f t="shared" si="131"/>
        <v>1</v>
      </c>
      <c r="CW327" s="12" t="b">
        <f t="shared" si="131"/>
        <v>1</v>
      </c>
      <c r="CX327" s="12" t="b">
        <f t="shared" si="131"/>
        <v>1</v>
      </c>
      <c r="CY327" s="12" t="b">
        <f t="shared" si="131"/>
        <v>1</v>
      </c>
      <c r="CZ327" s="12" t="b">
        <f t="shared" si="131"/>
        <v>1</v>
      </c>
      <c r="DA327" s="12" t="b">
        <f t="shared" si="131"/>
        <v>1</v>
      </c>
      <c r="DB327" s="12" t="b">
        <f t="shared" si="131"/>
        <v>1</v>
      </c>
      <c r="DC327" s="12" t="b">
        <f t="shared" si="131"/>
        <v>1</v>
      </c>
      <c r="DD327" s="12" t="b">
        <f t="shared" si="131"/>
        <v>1</v>
      </c>
      <c r="DE327" s="12" t="b">
        <f t="shared" si="131"/>
        <v>1</v>
      </c>
      <c r="DF327" s="12" t="b">
        <f t="shared" si="131"/>
        <v>1</v>
      </c>
    </row>
    <row r="328">
      <c r="A328" s="1" t="s">
        <v>1385</v>
      </c>
      <c r="B328" s="2">
        <v>321.0</v>
      </c>
      <c r="C328" s="3">
        <f t="shared" si="2"/>
        <v>64</v>
      </c>
      <c r="D328" s="3">
        <f t="shared" si="3"/>
        <v>1</v>
      </c>
      <c r="E328" s="3">
        <f>IFERROR(__xludf.DUMMYFUNCTION("SPLIT(A328,"" "")"),21.0)</f>
        <v>21</v>
      </c>
      <c r="F328" s="3">
        <f>IFERROR(__xludf.DUMMYFUNCTION("""COMPUTED_VALUE"""),53.0)</f>
        <v>53</v>
      </c>
      <c r="G328" s="3">
        <f>IFERROR(__xludf.DUMMYFUNCTION("""COMPUTED_VALUE"""),81.0)</f>
        <v>81</v>
      </c>
      <c r="H328" s="3">
        <f>IFERROR(__xludf.DUMMYFUNCTION("""COMPUTED_VALUE"""),2.0)</f>
        <v>2</v>
      </c>
      <c r="I328" s="3">
        <f>IFERROR(__xludf.DUMMYFUNCTION("""COMPUTED_VALUE"""),61.0)</f>
        <v>61</v>
      </c>
      <c r="K328" s="3" t="str">
        <f>IF(K327,SUMOFUNMARKED(E327:I331,$K$6)*LASTCALLED($K$6),)</f>
        <v/>
      </c>
      <c r="L328" s="3" t="str">
        <f t="shared" ref="L328:DF328" si="132">IF(AND(L327,NOT(K327)),SUMOFUNMARKED($E327:$I331,$K$6:L$6)*LASTCALLED($K$6:L$6),)</f>
        <v/>
      </c>
      <c r="M328" s="3" t="str">
        <f t="shared" si="132"/>
        <v/>
      </c>
      <c r="N328" s="3" t="str">
        <f t="shared" si="132"/>
        <v/>
      </c>
      <c r="O328" s="3" t="str">
        <f t="shared" si="132"/>
        <v/>
      </c>
      <c r="P328" s="3" t="str">
        <f t="shared" si="132"/>
        <v/>
      </c>
      <c r="Q328" s="3" t="str">
        <f t="shared" si="132"/>
        <v/>
      </c>
      <c r="R328" s="3" t="str">
        <f t="shared" si="132"/>
        <v/>
      </c>
      <c r="S328" s="3" t="str">
        <f t="shared" si="132"/>
        <v/>
      </c>
      <c r="T328" s="3" t="str">
        <f t="shared" si="132"/>
        <v/>
      </c>
      <c r="U328" s="3" t="str">
        <f t="shared" si="132"/>
        <v/>
      </c>
      <c r="V328" s="3" t="str">
        <f t="shared" si="132"/>
        <v/>
      </c>
      <c r="W328" s="3" t="str">
        <f t="shared" si="132"/>
        <v/>
      </c>
      <c r="X328" s="3" t="str">
        <f t="shared" si="132"/>
        <v/>
      </c>
      <c r="Y328" s="3" t="str">
        <f t="shared" si="132"/>
        <v/>
      </c>
      <c r="Z328" s="3" t="str">
        <f t="shared" si="132"/>
        <v/>
      </c>
      <c r="AA328" s="3" t="str">
        <f t="shared" si="132"/>
        <v/>
      </c>
      <c r="AB328" s="3" t="str">
        <f t="shared" si="132"/>
        <v/>
      </c>
      <c r="AC328" s="3" t="str">
        <f t="shared" si="132"/>
        <v/>
      </c>
      <c r="AD328" s="3" t="str">
        <f t="shared" si="132"/>
        <v/>
      </c>
      <c r="AE328" s="3" t="str">
        <f t="shared" si="132"/>
        <v/>
      </c>
      <c r="AF328" s="3" t="str">
        <f t="shared" si="132"/>
        <v/>
      </c>
      <c r="AG328" s="3" t="str">
        <f t="shared" si="132"/>
        <v/>
      </c>
      <c r="AH328" s="3" t="str">
        <f t="shared" si="132"/>
        <v/>
      </c>
      <c r="AI328" s="3" t="str">
        <f t="shared" si="132"/>
        <v/>
      </c>
      <c r="AJ328" s="3" t="str">
        <f t="shared" si="132"/>
        <v/>
      </c>
      <c r="AK328" s="3" t="str">
        <f t="shared" si="132"/>
        <v/>
      </c>
      <c r="AL328" s="3" t="str">
        <f t="shared" si="132"/>
        <v/>
      </c>
      <c r="AM328" s="3" t="str">
        <f t="shared" si="132"/>
        <v/>
      </c>
      <c r="AN328" s="3" t="str">
        <f t="shared" si="132"/>
        <v/>
      </c>
      <c r="AO328" s="3" t="str">
        <f t="shared" si="132"/>
        <v/>
      </c>
      <c r="AP328" s="3" t="str">
        <f t="shared" si="132"/>
        <v/>
      </c>
      <c r="AQ328" s="3" t="str">
        <f t="shared" si="132"/>
        <v/>
      </c>
      <c r="AR328" s="3" t="str">
        <f t="shared" si="132"/>
        <v/>
      </c>
      <c r="AS328" s="3" t="str">
        <f t="shared" si="132"/>
        <v/>
      </c>
      <c r="AT328" s="3" t="str">
        <f t="shared" si="132"/>
        <v/>
      </c>
      <c r="AU328" s="3" t="str">
        <f t="shared" si="132"/>
        <v/>
      </c>
      <c r="AV328" s="3" t="str">
        <f t="shared" si="132"/>
        <v/>
      </c>
      <c r="AW328" s="3" t="str">
        <f t="shared" si="132"/>
        <v/>
      </c>
      <c r="AX328" s="3" t="str">
        <f t="shared" si="132"/>
        <v/>
      </c>
      <c r="AY328" s="3" t="str">
        <f t="shared" si="132"/>
        <v/>
      </c>
      <c r="AZ328" s="3" t="str">
        <f t="shared" si="132"/>
        <v/>
      </c>
      <c r="BA328" s="3" t="str">
        <f t="shared" si="132"/>
        <v/>
      </c>
      <c r="BB328" s="3" t="str">
        <f t="shared" si="132"/>
        <v/>
      </c>
      <c r="BC328" s="3" t="str">
        <f t="shared" si="132"/>
        <v/>
      </c>
      <c r="BD328" s="3" t="str">
        <f t="shared" si="132"/>
        <v/>
      </c>
      <c r="BE328" s="3" t="str">
        <f t="shared" si="132"/>
        <v/>
      </c>
      <c r="BF328" s="3" t="str">
        <f t="shared" si="132"/>
        <v/>
      </c>
      <c r="BG328" s="3" t="str">
        <f t="shared" si="132"/>
        <v/>
      </c>
      <c r="BH328" s="3" t="str">
        <f t="shared" si="132"/>
        <v/>
      </c>
      <c r="BI328" s="3">
        <f t="shared" si="132"/>
        <v>38528</v>
      </c>
      <c r="BJ328" s="3" t="str">
        <f t="shared" si="132"/>
        <v/>
      </c>
      <c r="BK328" s="3" t="str">
        <f t="shared" si="132"/>
        <v/>
      </c>
      <c r="BL328" s="3" t="str">
        <f t="shared" si="132"/>
        <v/>
      </c>
      <c r="BM328" s="3" t="str">
        <f t="shared" si="132"/>
        <v/>
      </c>
      <c r="BN328" s="3" t="str">
        <f t="shared" si="132"/>
        <v/>
      </c>
      <c r="BO328" s="3" t="str">
        <f t="shared" si="132"/>
        <v/>
      </c>
      <c r="BP328" s="3" t="str">
        <f t="shared" si="132"/>
        <v/>
      </c>
      <c r="BQ328" s="3" t="str">
        <f t="shared" si="132"/>
        <v/>
      </c>
      <c r="BR328" s="3" t="str">
        <f t="shared" si="132"/>
        <v/>
      </c>
      <c r="BS328" s="3" t="str">
        <f t="shared" si="132"/>
        <v/>
      </c>
      <c r="BT328" s="3" t="str">
        <f t="shared" si="132"/>
        <v/>
      </c>
      <c r="BU328" s="3" t="str">
        <f t="shared" si="132"/>
        <v/>
      </c>
      <c r="BV328" s="3" t="str">
        <f t="shared" si="132"/>
        <v/>
      </c>
      <c r="BW328" s="3" t="str">
        <f t="shared" si="132"/>
        <v/>
      </c>
      <c r="BX328" s="3" t="str">
        <f t="shared" si="132"/>
        <v/>
      </c>
      <c r="BY328" s="3" t="str">
        <f t="shared" si="132"/>
        <v/>
      </c>
      <c r="BZ328" s="3" t="str">
        <f t="shared" si="132"/>
        <v/>
      </c>
      <c r="CA328" s="3" t="str">
        <f t="shared" si="132"/>
        <v/>
      </c>
      <c r="CB328" s="3" t="str">
        <f t="shared" si="132"/>
        <v/>
      </c>
      <c r="CC328" s="3" t="str">
        <f t="shared" si="132"/>
        <v/>
      </c>
      <c r="CD328" s="3" t="str">
        <f t="shared" si="132"/>
        <v/>
      </c>
      <c r="CE328" s="3" t="str">
        <f t="shared" si="132"/>
        <v/>
      </c>
      <c r="CF328" s="3" t="str">
        <f t="shared" si="132"/>
        <v/>
      </c>
      <c r="CG328" s="3" t="str">
        <f t="shared" si="132"/>
        <v/>
      </c>
      <c r="CH328" s="3" t="str">
        <f t="shared" si="132"/>
        <v/>
      </c>
      <c r="CI328" s="3" t="str">
        <f t="shared" si="132"/>
        <v/>
      </c>
      <c r="CJ328" s="3" t="str">
        <f t="shared" si="132"/>
        <v/>
      </c>
      <c r="CK328" s="3" t="str">
        <f t="shared" si="132"/>
        <v/>
      </c>
      <c r="CL328" s="3" t="str">
        <f t="shared" si="132"/>
        <v/>
      </c>
      <c r="CM328" s="3" t="str">
        <f t="shared" si="132"/>
        <v/>
      </c>
      <c r="CN328" s="3" t="str">
        <f t="shared" si="132"/>
        <v/>
      </c>
      <c r="CO328" s="3" t="str">
        <f t="shared" si="132"/>
        <v/>
      </c>
      <c r="CP328" s="3" t="str">
        <f t="shared" si="132"/>
        <v/>
      </c>
      <c r="CQ328" s="3" t="str">
        <f t="shared" si="132"/>
        <v/>
      </c>
      <c r="CR328" s="3" t="str">
        <f t="shared" si="132"/>
        <v/>
      </c>
      <c r="CS328" s="3" t="str">
        <f t="shared" si="132"/>
        <v/>
      </c>
      <c r="CT328" s="3" t="str">
        <f t="shared" si="132"/>
        <v/>
      </c>
      <c r="CU328" s="3" t="str">
        <f t="shared" si="132"/>
        <v/>
      </c>
      <c r="CV328" s="3" t="str">
        <f t="shared" si="132"/>
        <v/>
      </c>
      <c r="CW328" s="3" t="str">
        <f t="shared" si="132"/>
        <v/>
      </c>
      <c r="CX328" s="3" t="str">
        <f t="shared" si="132"/>
        <v/>
      </c>
      <c r="CY328" s="3" t="str">
        <f t="shared" si="132"/>
        <v/>
      </c>
      <c r="CZ328" s="3" t="str">
        <f t="shared" si="132"/>
        <v/>
      </c>
      <c r="DA328" s="3" t="str">
        <f t="shared" si="132"/>
        <v/>
      </c>
      <c r="DB328" s="3" t="str">
        <f t="shared" si="132"/>
        <v/>
      </c>
      <c r="DC328" s="3" t="str">
        <f t="shared" si="132"/>
        <v/>
      </c>
      <c r="DD328" s="3" t="str">
        <f t="shared" si="132"/>
        <v/>
      </c>
      <c r="DE328" s="3" t="str">
        <f t="shared" si="132"/>
        <v/>
      </c>
      <c r="DF328" s="3" t="str">
        <f t="shared" si="132"/>
        <v/>
      </c>
    </row>
    <row r="329">
      <c r="A329" s="1" t="s">
        <v>1386</v>
      </c>
      <c r="B329" s="2">
        <v>322.0</v>
      </c>
      <c r="C329" s="3">
        <f t="shared" si="2"/>
        <v>64</v>
      </c>
      <c r="D329" s="3">
        <f t="shared" si="3"/>
        <v>2</v>
      </c>
      <c r="E329" s="3">
        <f>IFERROR(__xludf.DUMMYFUNCTION("SPLIT(A329,"" "")"),69.0)</f>
        <v>69</v>
      </c>
      <c r="F329" s="3">
        <f>IFERROR(__xludf.DUMMYFUNCTION("""COMPUTED_VALUE"""),83.0)</f>
        <v>83</v>
      </c>
      <c r="G329" s="3">
        <f>IFERROR(__xludf.DUMMYFUNCTION("""COMPUTED_VALUE"""),33.0)</f>
        <v>33</v>
      </c>
      <c r="H329" s="3">
        <f>IFERROR(__xludf.DUMMYFUNCTION("""COMPUTED_VALUE"""),23.0)</f>
        <v>23</v>
      </c>
      <c r="I329" s="3">
        <f>IFERROR(__xludf.DUMMYFUNCTION("""COMPUTED_VALUE"""),68.0)</f>
        <v>68</v>
      </c>
      <c r="K329" s="13"/>
    </row>
    <row r="330">
      <c r="A330" s="1" t="s">
        <v>1387</v>
      </c>
      <c r="B330" s="2">
        <v>323.0</v>
      </c>
      <c r="C330" s="3">
        <f t="shared" si="2"/>
        <v>64</v>
      </c>
      <c r="D330" s="3">
        <f t="shared" si="3"/>
        <v>3</v>
      </c>
      <c r="E330" s="3">
        <f>IFERROR(__xludf.DUMMYFUNCTION("SPLIT(A330,"" "")"),73.0)</f>
        <v>73</v>
      </c>
      <c r="F330" s="3">
        <f>IFERROR(__xludf.DUMMYFUNCTION("""COMPUTED_VALUE"""),22.0)</f>
        <v>22</v>
      </c>
      <c r="G330" s="3">
        <f>IFERROR(__xludf.DUMMYFUNCTION("""COMPUTED_VALUE"""),77.0)</f>
        <v>77</v>
      </c>
      <c r="H330" s="3">
        <f>IFERROR(__xludf.DUMMYFUNCTION("""COMPUTED_VALUE"""),71.0)</f>
        <v>71</v>
      </c>
      <c r="I330" s="3">
        <f>IFERROR(__xludf.DUMMYFUNCTION("""COMPUTED_VALUE"""),52.0)</f>
        <v>52</v>
      </c>
    </row>
    <row r="331">
      <c r="A331" s="1" t="s">
        <v>1388</v>
      </c>
      <c r="B331" s="2">
        <v>324.0</v>
      </c>
      <c r="C331" s="3">
        <f t="shared" si="2"/>
        <v>64</v>
      </c>
      <c r="D331" s="3">
        <f t="shared" si="3"/>
        <v>4</v>
      </c>
      <c r="E331" s="3">
        <f>IFERROR(__xludf.DUMMYFUNCTION("SPLIT(A331,"" "")"),92.0)</f>
        <v>92</v>
      </c>
      <c r="F331" s="3">
        <f>IFERROR(__xludf.DUMMYFUNCTION("""COMPUTED_VALUE"""),76.0)</f>
        <v>76</v>
      </c>
      <c r="G331" s="3">
        <f>IFERROR(__xludf.DUMMYFUNCTION("""COMPUTED_VALUE"""),94.0)</f>
        <v>94</v>
      </c>
      <c r="H331" s="3">
        <f>IFERROR(__xludf.DUMMYFUNCTION("""COMPUTED_VALUE"""),86.0)</f>
        <v>86</v>
      </c>
      <c r="I331" s="3">
        <f>IFERROR(__xludf.DUMMYFUNCTION("""COMPUTED_VALUE"""),1.0)</f>
        <v>1</v>
      </c>
    </row>
    <row r="332">
      <c r="A332" s="1" t="s">
        <v>1389</v>
      </c>
      <c r="B332" s="2">
        <v>325.0</v>
      </c>
      <c r="C332" s="3">
        <f t="shared" si="2"/>
        <v>65</v>
      </c>
      <c r="D332" s="3">
        <f t="shared" si="3"/>
        <v>0</v>
      </c>
      <c r="E332" s="3">
        <f>IFERROR(__xludf.DUMMYFUNCTION("SPLIT(A332,"" "")"),51.0)</f>
        <v>51</v>
      </c>
      <c r="F332" s="3">
        <f>IFERROR(__xludf.DUMMYFUNCTION("""COMPUTED_VALUE"""),31.0)</f>
        <v>31</v>
      </c>
      <c r="G332" s="3">
        <f>IFERROR(__xludf.DUMMYFUNCTION("""COMPUTED_VALUE"""),27.0)</f>
        <v>27</v>
      </c>
      <c r="H332" s="3">
        <f>IFERROR(__xludf.DUMMYFUNCTION("""COMPUTED_VALUE"""),28.0)</f>
        <v>28</v>
      </c>
      <c r="I332" s="3">
        <f>IFERROR(__xludf.DUMMYFUNCTION("""COMPUTED_VALUE"""),95.0)</f>
        <v>95</v>
      </c>
      <c r="K332" s="12" t="b">
        <f>BINGO(E332:I336,$K$6)</f>
        <v>0</v>
      </c>
      <c r="L332" s="12" t="b">
        <f t="shared" ref="L332:DF332" si="133">OR(K332, BINGO($E332:$I336,$K$6:L$6))</f>
        <v>0</v>
      </c>
      <c r="M332" s="12" t="b">
        <f t="shared" si="133"/>
        <v>0</v>
      </c>
      <c r="N332" s="12" t="b">
        <f t="shared" si="133"/>
        <v>0</v>
      </c>
      <c r="O332" s="12" t="b">
        <f t="shared" si="133"/>
        <v>0</v>
      </c>
      <c r="P332" s="12" t="b">
        <f t="shared" si="133"/>
        <v>0</v>
      </c>
      <c r="Q332" s="12" t="b">
        <f t="shared" si="133"/>
        <v>0</v>
      </c>
      <c r="R332" s="12" t="b">
        <f t="shared" si="133"/>
        <v>0</v>
      </c>
      <c r="S332" s="12" t="b">
        <f t="shared" si="133"/>
        <v>0</v>
      </c>
      <c r="T332" s="12" t="b">
        <f t="shared" si="133"/>
        <v>0</v>
      </c>
      <c r="U332" s="12" t="b">
        <f t="shared" si="133"/>
        <v>0</v>
      </c>
      <c r="V332" s="12" t="b">
        <f t="shared" si="133"/>
        <v>0</v>
      </c>
      <c r="W332" s="12" t="b">
        <f t="shared" si="133"/>
        <v>0</v>
      </c>
      <c r="X332" s="12" t="b">
        <f t="shared" si="133"/>
        <v>0</v>
      </c>
      <c r="Y332" s="12" t="b">
        <f t="shared" si="133"/>
        <v>0</v>
      </c>
      <c r="Z332" s="12" t="b">
        <f t="shared" si="133"/>
        <v>0</v>
      </c>
      <c r="AA332" s="12" t="b">
        <f t="shared" si="133"/>
        <v>0</v>
      </c>
      <c r="AB332" s="12" t="b">
        <f t="shared" si="133"/>
        <v>0</v>
      </c>
      <c r="AC332" s="12" t="b">
        <f t="shared" si="133"/>
        <v>0</v>
      </c>
      <c r="AD332" s="12" t="b">
        <f t="shared" si="133"/>
        <v>0</v>
      </c>
      <c r="AE332" s="12" t="b">
        <f t="shared" si="133"/>
        <v>0</v>
      </c>
      <c r="AF332" s="12" t="b">
        <f t="shared" si="133"/>
        <v>0</v>
      </c>
      <c r="AG332" s="12" t="b">
        <f t="shared" si="133"/>
        <v>0</v>
      </c>
      <c r="AH332" s="12" t="b">
        <f t="shared" si="133"/>
        <v>0</v>
      </c>
      <c r="AI332" s="12" t="b">
        <f t="shared" si="133"/>
        <v>0</v>
      </c>
      <c r="AJ332" s="12" t="b">
        <f t="shared" si="133"/>
        <v>0</v>
      </c>
      <c r="AK332" s="12" t="b">
        <f t="shared" si="133"/>
        <v>0</v>
      </c>
      <c r="AL332" s="12" t="b">
        <f t="shared" si="133"/>
        <v>0</v>
      </c>
      <c r="AM332" s="12" t="b">
        <f t="shared" si="133"/>
        <v>0</v>
      </c>
      <c r="AN332" s="12" t="b">
        <f t="shared" si="133"/>
        <v>0</v>
      </c>
      <c r="AO332" s="12" t="b">
        <f t="shared" si="133"/>
        <v>0</v>
      </c>
      <c r="AP332" s="12" t="b">
        <f t="shared" si="133"/>
        <v>0</v>
      </c>
      <c r="AQ332" s="12" t="b">
        <f t="shared" si="133"/>
        <v>0</v>
      </c>
      <c r="AR332" s="12" t="b">
        <f t="shared" si="133"/>
        <v>0</v>
      </c>
      <c r="AS332" s="12" t="b">
        <f t="shared" si="133"/>
        <v>0</v>
      </c>
      <c r="AT332" s="12" t="b">
        <f t="shared" si="133"/>
        <v>0</v>
      </c>
      <c r="AU332" s="12" t="b">
        <f t="shared" si="133"/>
        <v>0</v>
      </c>
      <c r="AV332" s="12" t="b">
        <f t="shared" si="133"/>
        <v>0</v>
      </c>
      <c r="AW332" s="12" t="b">
        <f t="shared" si="133"/>
        <v>0</v>
      </c>
      <c r="AX332" s="12" t="b">
        <f t="shared" si="133"/>
        <v>0</v>
      </c>
      <c r="AY332" s="12" t="b">
        <f t="shared" si="133"/>
        <v>0</v>
      </c>
      <c r="AZ332" s="12" t="b">
        <f t="shared" si="133"/>
        <v>0</v>
      </c>
      <c r="BA332" s="12" t="b">
        <f t="shared" si="133"/>
        <v>0</v>
      </c>
      <c r="BB332" s="12" t="b">
        <f t="shared" si="133"/>
        <v>0</v>
      </c>
      <c r="BC332" s="12" t="b">
        <f t="shared" si="133"/>
        <v>0</v>
      </c>
      <c r="BD332" s="12" t="b">
        <f t="shared" si="133"/>
        <v>0</v>
      </c>
      <c r="BE332" s="12" t="b">
        <f t="shared" si="133"/>
        <v>0</v>
      </c>
      <c r="BF332" s="12" t="b">
        <f t="shared" si="133"/>
        <v>0</v>
      </c>
      <c r="BG332" s="12" t="b">
        <f t="shared" si="133"/>
        <v>0</v>
      </c>
      <c r="BH332" s="12" t="b">
        <f t="shared" si="133"/>
        <v>0</v>
      </c>
      <c r="BI332" s="12" t="b">
        <f t="shared" si="133"/>
        <v>0</v>
      </c>
      <c r="BJ332" s="12" t="b">
        <f t="shared" si="133"/>
        <v>0</v>
      </c>
      <c r="BK332" s="12" t="b">
        <f t="shared" si="133"/>
        <v>0</v>
      </c>
      <c r="BL332" s="12" t="b">
        <f t="shared" si="133"/>
        <v>0</v>
      </c>
      <c r="BM332" s="12" t="b">
        <f t="shared" si="133"/>
        <v>0</v>
      </c>
      <c r="BN332" s="12" t="b">
        <f t="shared" si="133"/>
        <v>0</v>
      </c>
      <c r="BO332" s="12" t="b">
        <f t="shared" si="133"/>
        <v>0</v>
      </c>
      <c r="BP332" s="12" t="b">
        <f t="shared" si="133"/>
        <v>0</v>
      </c>
      <c r="BQ332" s="12" t="b">
        <f t="shared" si="133"/>
        <v>0</v>
      </c>
      <c r="BR332" s="12" t="b">
        <f t="shared" si="133"/>
        <v>0</v>
      </c>
      <c r="BS332" s="12" t="b">
        <f t="shared" si="133"/>
        <v>0</v>
      </c>
      <c r="BT332" s="12" t="b">
        <f t="shared" si="133"/>
        <v>0</v>
      </c>
      <c r="BU332" s="12" t="b">
        <f t="shared" si="133"/>
        <v>0</v>
      </c>
      <c r="BV332" s="12" t="b">
        <f t="shared" si="133"/>
        <v>0</v>
      </c>
      <c r="BW332" s="12" t="b">
        <f t="shared" si="133"/>
        <v>0</v>
      </c>
      <c r="BX332" s="12" t="b">
        <f t="shared" si="133"/>
        <v>1</v>
      </c>
      <c r="BY332" s="12" t="b">
        <f t="shared" si="133"/>
        <v>1</v>
      </c>
      <c r="BZ332" s="12" t="b">
        <f t="shared" si="133"/>
        <v>1</v>
      </c>
      <c r="CA332" s="12" t="b">
        <f t="shared" si="133"/>
        <v>1</v>
      </c>
      <c r="CB332" s="12" t="b">
        <f t="shared" si="133"/>
        <v>1</v>
      </c>
      <c r="CC332" s="12" t="b">
        <f t="shared" si="133"/>
        <v>1</v>
      </c>
      <c r="CD332" s="12" t="b">
        <f t="shared" si="133"/>
        <v>1</v>
      </c>
      <c r="CE332" s="12" t="b">
        <f t="shared" si="133"/>
        <v>1</v>
      </c>
      <c r="CF332" s="12" t="b">
        <f t="shared" si="133"/>
        <v>1</v>
      </c>
      <c r="CG332" s="12" t="b">
        <f t="shared" si="133"/>
        <v>1</v>
      </c>
      <c r="CH332" s="12" t="b">
        <f t="shared" si="133"/>
        <v>1</v>
      </c>
      <c r="CI332" s="12" t="b">
        <f t="shared" si="133"/>
        <v>1</v>
      </c>
      <c r="CJ332" s="12" t="b">
        <f t="shared" si="133"/>
        <v>1</v>
      </c>
      <c r="CK332" s="12" t="b">
        <f t="shared" si="133"/>
        <v>1</v>
      </c>
      <c r="CL332" s="12" t="b">
        <f t="shared" si="133"/>
        <v>1</v>
      </c>
      <c r="CM332" s="12" t="b">
        <f t="shared" si="133"/>
        <v>1</v>
      </c>
      <c r="CN332" s="12" t="b">
        <f t="shared" si="133"/>
        <v>1</v>
      </c>
      <c r="CO332" s="12" t="b">
        <f t="shared" si="133"/>
        <v>1</v>
      </c>
      <c r="CP332" s="12" t="b">
        <f t="shared" si="133"/>
        <v>1</v>
      </c>
      <c r="CQ332" s="12" t="b">
        <f t="shared" si="133"/>
        <v>1</v>
      </c>
      <c r="CR332" s="12" t="b">
        <f t="shared" si="133"/>
        <v>1</v>
      </c>
      <c r="CS332" s="12" t="b">
        <f t="shared" si="133"/>
        <v>1</v>
      </c>
      <c r="CT332" s="12" t="b">
        <f t="shared" si="133"/>
        <v>1</v>
      </c>
      <c r="CU332" s="12" t="b">
        <f t="shared" si="133"/>
        <v>1</v>
      </c>
      <c r="CV332" s="12" t="b">
        <f t="shared" si="133"/>
        <v>1</v>
      </c>
      <c r="CW332" s="12" t="b">
        <f t="shared" si="133"/>
        <v>1</v>
      </c>
      <c r="CX332" s="12" t="b">
        <f t="shared" si="133"/>
        <v>1</v>
      </c>
      <c r="CY332" s="12" t="b">
        <f t="shared" si="133"/>
        <v>1</v>
      </c>
      <c r="CZ332" s="12" t="b">
        <f t="shared" si="133"/>
        <v>1</v>
      </c>
      <c r="DA332" s="12" t="b">
        <f t="shared" si="133"/>
        <v>1</v>
      </c>
      <c r="DB332" s="12" t="b">
        <f t="shared" si="133"/>
        <v>1</v>
      </c>
      <c r="DC332" s="12" t="b">
        <f t="shared" si="133"/>
        <v>1</v>
      </c>
      <c r="DD332" s="12" t="b">
        <f t="shared" si="133"/>
        <v>1</v>
      </c>
      <c r="DE332" s="12" t="b">
        <f t="shared" si="133"/>
        <v>1</v>
      </c>
      <c r="DF332" s="12" t="b">
        <f t="shared" si="133"/>
        <v>1</v>
      </c>
    </row>
    <row r="333">
      <c r="A333" s="1" t="s">
        <v>1390</v>
      </c>
      <c r="B333" s="2">
        <v>326.0</v>
      </c>
      <c r="C333" s="3">
        <f t="shared" si="2"/>
        <v>65</v>
      </c>
      <c r="D333" s="3">
        <f t="shared" si="3"/>
        <v>1</v>
      </c>
      <c r="E333" s="3">
        <f>IFERROR(__xludf.DUMMYFUNCTION("SPLIT(A333,"" "")"),16.0)</f>
        <v>16</v>
      </c>
      <c r="F333" s="3">
        <f>IFERROR(__xludf.DUMMYFUNCTION("""COMPUTED_VALUE"""),50.0)</f>
        <v>50</v>
      </c>
      <c r="G333" s="3">
        <f>IFERROR(__xludf.DUMMYFUNCTION("""COMPUTED_VALUE"""),36.0)</f>
        <v>36</v>
      </c>
      <c r="H333" s="3">
        <f>IFERROR(__xludf.DUMMYFUNCTION("""COMPUTED_VALUE"""),13.0)</f>
        <v>13</v>
      </c>
      <c r="I333" s="3">
        <f>IFERROR(__xludf.DUMMYFUNCTION("""COMPUTED_VALUE"""),57.0)</f>
        <v>57</v>
      </c>
      <c r="K333" s="3" t="str">
        <f>IF(K332,SUMOFUNMARKED(E332:I336,$K$6)*LASTCALLED($K$6),)</f>
        <v/>
      </c>
      <c r="L333" s="3" t="str">
        <f t="shared" ref="L333:DF333" si="134">IF(AND(L332,NOT(K332)),SUMOFUNMARKED($E332:$I336,$K$6:L$6)*LASTCALLED($K$6:L$6),)</f>
        <v/>
      </c>
      <c r="M333" s="3" t="str">
        <f t="shared" si="134"/>
        <v/>
      </c>
      <c r="N333" s="3" t="str">
        <f t="shared" si="134"/>
        <v/>
      </c>
      <c r="O333" s="3" t="str">
        <f t="shared" si="134"/>
        <v/>
      </c>
      <c r="P333" s="3" t="str">
        <f t="shared" si="134"/>
        <v/>
      </c>
      <c r="Q333" s="3" t="str">
        <f t="shared" si="134"/>
        <v/>
      </c>
      <c r="R333" s="3" t="str">
        <f t="shared" si="134"/>
        <v/>
      </c>
      <c r="S333" s="3" t="str">
        <f t="shared" si="134"/>
        <v/>
      </c>
      <c r="T333" s="3" t="str">
        <f t="shared" si="134"/>
        <v/>
      </c>
      <c r="U333" s="3" t="str">
        <f t="shared" si="134"/>
        <v/>
      </c>
      <c r="V333" s="3" t="str">
        <f t="shared" si="134"/>
        <v/>
      </c>
      <c r="W333" s="3" t="str">
        <f t="shared" si="134"/>
        <v/>
      </c>
      <c r="X333" s="3" t="str">
        <f t="shared" si="134"/>
        <v/>
      </c>
      <c r="Y333" s="3" t="str">
        <f t="shared" si="134"/>
        <v/>
      </c>
      <c r="Z333" s="3" t="str">
        <f t="shared" si="134"/>
        <v/>
      </c>
      <c r="AA333" s="3" t="str">
        <f t="shared" si="134"/>
        <v/>
      </c>
      <c r="AB333" s="3" t="str">
        <f t="shared" si="134"/>
        <v/>
      </c>
      <c r="AC333" s="3" t="str">
        <f t="shared" si="134"/>
        <v/>
      </c>
      <c r="AD333" s="3" t="str">
        <f t="shared" si="134"/>
        <v/>
      </c>
      <c r="AE333" s="3" t="str">
        <f t="shared" si="134"/>
        <v/>
      </c>
      <c r="AF333" s="3" t="str">
        <f t="shared" si="134"/>
        <v/>
      </c>
      <c r="AG333" s="3" t="str">
        <f t="shared" si="134"/>
        <v/>
      </c>
      <c r="AH333" s="3" t="str">
        <f t="shared" si="134"/>
        <v/>
      </c>
      <c r="AI333" s="3" t="str">
        <f t="shared" si="134"/>
        <v/>
      </c>
      <c r="AJ333" s="3" t="str">
        <f t="shared" si="134"/>
        <v/>
      </c>
      <c r="AK333" s="3" t="str">
        <f t="shared" si="134"/>
        <v/>
      </c>
      <c r="AL333" s="3" t="str">
        <f t="shared" si="134"/>
        <v/>
      </c>
      <c r="AM333" s="3" t="str">
        <f t="shared" si="134"/>
        <v/>
      </c>
      <c r="AN333" s="3" t="str">
        <f t="shared" si="134"/>
        <v/>
      </c>
      <c r="AO333" s="3" t="str">
        <f t="shared" si="134"/>
        <v/>
      </c>
      <c r="AP333" s="3" t="str">
        <f t="shared" si="134"/>
        <v/>
      </c>
      <c r="AQ333" s="3" t="str">
        <f t="shared" si="134"/>
        <v/>
      </c>
      <c r="AR333" s="3" t="str">
        <f t="shared" si="134"/>
        <v/>
      </c>
      <c r="AS333" s="3" t="str">
        <f t="shared" si="134"/>
        <v/>
      </c>
      <c r="AT333" s="3" t="str">
        <f t="shared" si="134"/>
        <v/>
      </c>
      <c r="AU333" s="3" t="str">
        <f t="shared" si="134"/>
        <v/>
      </c>
      <c r="AV333" s="3" t="str">
        <f t="shared" si="134"/>
        <v/>
      </c>
      <c r="AW333" s="3" t="str">
        <f t="shared" si="134"/>
        <v/>
      </c>
      <c r="AX333" s="3" t="str">
        <f t="shared" si="134"/>
        <v/>
      </c>
      <c r="AY333" s="3" t="str">
        <f t="shared" si="134"/>
        <v/>
      </c>
      <c r="AZ333" s="3" t="str">
        <f t="shared" si="134"/>
        <v/>
      </c>
      <c r="BA333" s="3" t="str">
        <f t="shared" si="134"/>
        <v/>
      </c>
      <c r="BB333" s="3" t="str">
        <f t="shared" si="134"/>
        <v/>
      </c>
      <c r="BC333" s="3" t="str">
        <f t="shared" si="134"/>
        <v/>
      </c>
      <c r="BD333" s="3" t="str">
        <f t="shared" si="134"/>
        <v/>
      </c>
      <c r="BE333" s="3" t="str">
        <f t="shared" si="134"/>
        <v/>
      </c>
      <c r="BF333" s="3" t="str">
        <f t="shared" si="134"/>
        <v/>
      </c>
      <c r="BG333" s="3" t="str">
        <f t="shared" si="134"/>
        <v/>
      </c>
      <c r="BH333" s="3" t="str">
        <f t="shared" si="134"/>
        <v/>
      </c>
      <c r="BI333" s="3" t="str">
        <f t="shared" si="134"/>
        <v/>
      </c>
      <c r="BJ333" s="3" t="str">
        <f t="shared" si="134"/>
        <v/>
      </c>
      <c r="BK333" s="3" t="str">
        <f t="shared" si="134"/>
        <v/>
      </c>
      <c r="BL333" s="3" t="str">
        <f t="shared" si="134"/>
        <v/>
      </c>
      <c r="BM333" s="3" t="str">
        <f t="shared" si="134"/>
        <v/>
      </c>
      <c r="BN333" s="3" t="str">
        <f t="shared" si="134"/>
        <v/>
      </c>
      <c r="BO333" s="3" t="str">
        <f t="shared" si="134"/>
        <v/>
      </c>
      <c r="BP333" s="3" t="str">
        <f t="shared" si="134"/>
        <v/>
      </c>
      <c r="BQ333" s="3" t="str">
        <f t="shared" si="134"/>
        <v/>
      </c>
      <c r="BR333" s="3" t="str">
        <f t="shared" si="134"/>
        <v/>
      </c>
      <c r="BS333" s="3" t="str">
        <f t="shared" si="134"/>
        <v/>
      </c>
      <c r="BT333" s="3" t="str">
        <f t="shared" si="134"/>
        <v/>
      </c>
      <c r="BU333" s="3" t="str">
        <f t="shared" si="134"/>
        <v/>
      </c>
      <c r="BV333" s="3" t="str">
        <f t="shared" si="134"/>
        <v/>
      </c>
      <c r="BW333" s="3" t="str">
        <f t="shared" si="134"/>
        <v/>
      </c>
      <c r="BX333" s="3">
        <f t="shared" si="134"/>
        <v>14849</v>
      </c>
      <c r="BY333" s="3" t="str">
        <f t="shared" si="134"/>
        <v/>
      </c>
      <c r="BZ333" s="3" t="str">
        <f t="shared" si="134"/>
        <v/>
      </c>
      <c r="CA333" s="3" t="str">
        <f t="shared" si="134"/>
        <v/>
      </c>
      <c r="CB333" s="3" t="str">
        <f t="shared" si="134"/>
        <v/>
      </c>
      <c r="CC333" s="3" t="str">
        <f t="shared" si="134"/>
        <v/>
      </c>
      <c r="CD333" s="3" t="str">
        <f t="shared" si="134"/>
        <v/>
      </c>
      <c r="CE333" s="3" t="str">
        <f t="shared" si="134"/>
        <v/>
      </c>
      <c r="CF333" s="3" t="str">
        <f t="shared" si="134"/>
        <v/>
      </c>
      <c r="CG333" s="3" t="str">
        <f t="shared" si="134"/>
        <v/>
      </c>
      <c r="CH333" s="3" t="str">
        <f t="shared" si="134"/>
        <v/>
      </c>
      <c r="CI333" s="3" t="str">
        <f t="shared" si="134"/>
        <v/>
      </c>
      <c r="CJ333" s="3" t="str">
        <f t="shared" si="134"/>
        <v/>
      </c>
      <c r="CK333" s="3" t="str">
        <f t="shared" si="134"/>
        <v/>
      </c>
      <c r="CL333" s="3" t="str">
        <f t="shared" si="134"/>
        <v/>
      </c>
      <c r="CM333" s="3" t="str">
        <f t="shared" si="134"/>
        <v/>
      </c>
      <c r="CN333" s="3" t="str">
        <f t="shared" si="134"/>
        <v/>
      </c>
      <c r="CO333" s="3" t="str">
        <f t="shared" si="134"/>
        <v/>
      </c>
      <c r="CP333" s="3" t="str">
        <f t="shared" si="134"/>
        <v/>
      </c>
      <c r="CQ333" s="3" t="str">
        <f t="shared" si="134"/>
        <v/>
      </c>
      <c r="CR333" s="3" t="str">
        <f t="shared" si="134"/>
        <v/>
      </c>
      <c r="CS333" s="3" t="str">
        <f t="shared" si="134"/>
        <v/>
      </c>
      <c r="CT333" s="3" t="str">
        <f t="shared" si="134"/>
        <v/>
      </c>
      <c r="CU333" s="3" t="str">
        <f t="shared" si="134"/>
        <v/>
      </c>
      <c r="CV333" s="3" t="str">
        <f t="shared" si="134"/>
        <v/>
      </c>
      <c r="CW333" s="3" t="str">
        <f t="shared" si="134"/>
        <v/>
      </c>
      <c r="CX333" s="3" t="str">
        <f t="shared" si="134"/>
        <v/>
      </c>
      <c r="CY333" s="3" t="str">
        <f t="shared" si="134"/>
        <v/>
      </c>
      <c r="CZ333" s="3" t="str">
        <f t="shared" si="134"/>
        <v/>
      </c>
      <c r="DA333" s="3" t="str">
        <f t="shared" si="134"/>
        <v/>
      </c>
      <c r="DB333" s="3" t="str">
        <f t="shared" si="134"/>
        <v/>
      </c>
      <c r="DC333" s="3" t="str">
        <f t="shared" si="134"/>
        <v/>
      </c>
      <c r="DD333" s="3" t="str">
        <f t="shared" si="134"/>
        <v/>
      </c>
      <c r="DE333" s="3" t="str">
        <f t="shared" si="134"/>
        <v/>
      </c>
      <c r="DF333" s="3" t="str">
        <f t="shared" si="134"/>
        <v/>
      </c>
    </row>
    <row r="334">
      <c r="A334" s="1" t="s">
        <v>1391</v>
      </c>
      <c r="B334" s="2">
        <v>327.0</v>
      </c>
      <c r="C334" s="3">
        <f t="shared" si="2"/>
        <v>65</v>
      </c>
      <c r="D334" s="3">
        <f t="shared" si="3"/>
        <v>2</v>
      </c>
      <c r="E334" s="3">
        <f>IFERROR(__xludf.DUMMYFUNCTION("SPLIT(A334,"" "")"),1.0)</f>
        <v>1</v>
      </c>
      <c r="F334" s="3">
        <f>IFERROR(__xludf.DUMMYFUNCTION("""COMPUTED_VALUE"""),11.0)</f>
        <v>11</v>
      </c>
      <c r="G334" s="3">
        <f>IFERROR(__xludf.DUMMYFUNCTION("""COMPUTED_VALUE"""),79.0)</f>
        <v>79</v>
      </c>
      <c r="H334" s="3">
        <f>IFERROR(__xludf.DUMMYFUNCTION("""COMPUTED_VALUE"""),45.0)</f>
        <v>45</v>
      </c>
      <c r="I334" s="3">
        <f>IFERROR(__xludf.DUMMYFUNCTION("""COMPUTED_VALUE"""),90.0)</f>
        <v>90</v>
      </c>
      <c r="K334" s="13"/>
    </row>
    <row r="335">
      <c r="A335" s="1" t="s">
        <v>1392</v>
      </c>
      <c r="B335" s="2">
        <v>328.0</v>
      </c>
      <c r="C335" s="3">
        <f t="shared" si="2"/>
        <v>65</v>
      </c>
      <c r="D335" s="3">
        <f t="shared" si="3"/>
        <v>3</v>
      </c>
      <c r="E335" s="3">
        <f>IFERROR(__xludf.DUMMYFUNCTION("SPLIT(A335,"" "")"),41.0)</f>
        <v>41</v>
      </c>
      <c r="F335" s="3">
        <f>IFERROR(__xludf.DUMMYFUNCTION("""COMPUTED_VALUE"""),77.0)</f>
        <v>77</v>
      </c>
      <c r="G335" s="3">
        <f>IFERROR(__xludf.DUMMYFUNCTION("""COMPUTED_VALUE"""),3.0)</f>
        <v>3</v>
      </c>
      <c r="H335" s="3">
        <f>IFERROR(__xludf.DUMMYFUNCTION("""COMPUTED_VALUE"""),78.0)</f>
        <v>78</v>
      </c>
      <c r="I335" s="3">
        <f>IFERROR(__xludf.DUMMYFUNCTION("""COMPUTED_VALUE"""),42.0)</f>
        <v>42</v>
      </c>
    </row>
    <row r="336">
      <c r="A336" s="1" t="s">
        <v>1393</v>
      </c>
      <c r="B336" s="2">
        <v>329.0</v>
      </c>
      <c r="C336" s="3">
        <f t="shared" si="2"/>
        <v>65</v>
      </c>
      <c r="D336" s="3">
        <f t="shared" si="3"/>
        <v>4</v>
      </c>
      <c r="E336" s="3">
        <f>IFERROR(__xludf.DUMMYFUNCTION("SPLIT(A336,"" "")"),56.0)</f>
        <v>56</v>
      </c>
      <c r="F336" s="3">
        <f>IFERROR(__xludf.DUMMYFUNCTION("""COMPUTED_VALUE"""),74.0)</f>
        <v>74</v>
      </c>
      <c r="G336" s="3">
        <f>IFERROR(__xludf.DUMMYFUNCTION("""COMPUTED_VALUE"""),85.0)</f>
        <v>85</v>
      </c>
      <c r="H336" s="3">
        <f>IFERROR(__xludf.DUMMYFUNCTION("""COMPUTED_VALUE"""),44.0)</f>
        <v>44</v>
      </c>
      <c r="I336" s="3">
        <f>IFERROR(__xludf.DUMMYFUNCTION("""COMPUTED_VALUE"""),52.0)</f>
        <v>52</v>
      </c>
    </row>
    <row r="337">
      <c r="A337" s="1" t="s">
        <v>1394</v>
      </c>
      <c r="B337" s="2">
        <v>330.0</v>
      </c>
      <c r="C337" s="3">
        <f t="shared" si="2"/>
        <v>66</v>
      </c>
      <c r="D337" s="3">
        <f t="shared" si="3"/>
        <v>0</v>
      </c>
      <c r="E337" s="3">
        <f>IFERROR(__xludf.DUMMYFUNCTION("SPLIT(A337,"" "")"),58.0)</f>
        <v>58</v>
      </c>
      <c r="F337" s="3">
        <f>IFERROR(__xludf.DUMMYFUNCTION("""COMPUTED_VALUE"""),0.0)</f>
        <v>0</v>
      </c>
      <c r="G337" s="3">
        <f>IFERROR(__xludf.DUMMYFUNCTION("""COMPUTED_VALUE"""),63.0)</f>
        <v>63</v>
      </c>
      <c r="H337" s="3">
        <f>IFERROR(__xludf.DUMMYFUNCTION("""COMPUTED_VALUE"""),88.0)</f>
        <v>88</v>
      </c>
      <c r="I337" s="3">
        <f>IFERROR(__xludf.DUMMYFUNCTION("""COMPUTED_VALUE"""),30.0)</f>
        <v>30</v>
      </c>
      <c r="K337" s="12" t="b">
        <f>BINGO(E337:I341,$K$6)</f>
        <v>0</v>
      </c>
      <c r="L337" s="12" t="b">
        <f t="shared" ref="L337:DF337" si="135">OR(K337, BINGO($E337:$I341,$K$6:L$6))</f>
        <v>0</v>
      </c>
      <c r="M337" s="12" t="b">
        <f t="shared" si="135"/>
        <v>0</v>
      </c>
      <c r="N337" s="12" t="b">
        <f t="shared" si="135"/>
        <v>0</v>
      </c>
      <c r="O337" s="12" t="b">
        <f t="shared" si="135"/>
        <v>0</v>
      </c>
      <c r="P337" s="12" t="b">
        <f t="shared" si="135"/>
        <v>0</v>
      </c>
      <c r="Q337" s="12" t="b">
        <f t="shared" si="135"/>
        <v>0</v>
      </c>
      <c r="R337" s="12" t="b">
        <f t="shared" si="135"/>
        <v>0</v>
      </c>
      <c r="S337" s="12" t="b">
        <f t="shared" si="135"/>
        <v>0</v>
      </c>
      <c r="T337" s="12" t="b">
        <f t="shared" si="135"/>
        <v>0</v>
      </c>
      <c r="U337" s="12" t="b">
        <f t="shared" si="135"/>
        <v>0</v>
      </c>
      <c r="V337" s="12" t="b">
        <f t="shared" si="135"/>
        <v>0</v>
      </c>
      <c r="W337" s="12" t="b">
        <f t="shared" si="135"/>
        <v>0</v>
      </c>
      <c r="X337" s="12" t="b">
        <f t="shared" si="135"/>
        <v>0</v>
      </c>
      <c r="Y337" s="12" t="b">
        <f t="shared" si="135"/>
        <v>0</v>
      </c>
      <c r="Z337" s="12" t="b">
        <f t="shared" si="135"/>
        <v>0</v>
      </c>
      <c r="AA337" s="12" t="b">
        <f t="shared" si="135"/>
        <v>0</v>
      </c>
      <c r="AB337" s="12" t="b">
        <f t="shared" si="135"/>
        <v>0</v>
      </c>
      <c r="AC337" s="12" t="b">
        <f t="shared" si="135"/>
        <v>0</v>
      </c>
      <c r="AD337" s="12" t="b">
        <f t="shared" si="135"/>
        <v>0</v>
      </c>
      <c r="AE337" s="12" t="b">
        <f t="shared" si="135"/>
        <v>0</v>
      </c>
      <c r="AF337" s="12" t="b">
        <f t="shared" si="135"/>
        <v>0</v>
      </c>
      <c r="AG337" s="12" t="b">
        <f t="shared" si="135"/>
        <v>0</v>
      </c>
      <c r="AH337" s="12" t="b">
        <f t="shared" si="135"/>
        <v>0</v>
      </c>
      <c r="AI337" s="12" t="b">
        <f t="shared" si="135"/>
        <v>0</v>
      </c>
      <c r="AJ337" s="12" t="b">
        <f t="shared" si="135"/>
        <v>0</v>
      </c>
      <c r="AK337" s="12" t="b">
        <f t="shared" si="135"/>
        <v>0</v>
      </c>
      <c r="AL337" s="12" t="b">
        <f t="shared" si="135"/>
        <v>0</v>
      </c>
      <c r="AM337" s="12" t="b">
        <f t="shared" si="135"/>
        <v>0</v>
      </c>
      <c r="AN337" s="12" t="b">
        <f t="shared" si="135"/>
        <v>0</v>
      </c>
      <c r="AO337" s="12" t="b">
        <f t="shared" si="135"/>
        <v>0</v>
      </c>
      <c r="AP337" s="12" t="b">
        <f t="shared" si="135"/>
        <v>0</v>
      </c>
      <c r="AQ337" s="12" t="b">
        <f t="shared" si="135"/>
        <v>0</v>
      </c>
      <c r="AR337" s="12" t="b">
        <f t="shared" si="135"/>
        <v>0</v>
      </c>
      <c r="AS337" s="12" t="b">
        <f t="shared" si="135"/>
        <v>0</v>
      </c>
      <c r="AT337" s="12" t="b">
        <f t="shared" si="135"/>
        <v>0</v>
      </c>
      <c r="AU337" s="12" t="b">
        <f t="shared" si="135"/>
        <v>0</v>
      </c>
      <c r="AV337" s="12" t="b">
        <f t="shared" si="135"/>
        <v>0</v>
      </c>
      <c r="AW337" s="12" t="b">
        <f t="shared" si="135"/>
        <v>0</v>
      </c>
      <c r="AX337" s="12" t="b">
        <f t="shared" si="135"/>
        <v>0</v>
      </c>
      <c r="AY337" s="12" t="b">
        <f t="shared" si="135"/>
        <v>0</v>
      </c>
      <c r="AZ337" s="12" t="b">
        <f t="shared" si="135"/>
        <v>0</v>
      </c>
      <c r="BA337" s="12" t="b">
        <f t="shared" si="135"/>
        <v>0</v>
      </c>
      <c r="BB337" s="12" t="b">
        <f t="shared" si="135"/>
        <v>0</v>
      </c>
      <c r="BC337" s="12" t="b">
        <f t="shared" si="135"/>
        <v>0</v>
      </c>
      <c r="BD337" s="12" t="b">
        <f t="shared" si="135"/>
        <v>0</v>
      </c>
      <c r="BE337" s="12" t="b">
        <f t="shared" si="135"/>
        <v>0</v>
      </c>
      <c r="BF337" s="12" t="b">
        <f t="shared" si="135"/>
        <v>0</v>
      </c>
      <c r="BG337" s="12" t="b">
        <f t="shared" si="135"/>
        <v>0</v>
      </c>
      <c r="BH337" s="12" t="b">
        <f t="shared" si="135"/>
        <v>0</v>
      </c>
      <c r="BI337" s="12" t="b">
        <f t="shared" si="135"/>
        <v>0</v>
      </c>
      <c r="BJ337" s="12" t="b">
        <f t="shared" si="135"/>
        <v>0</v>
      </c>
      <c r="BK337" s="12" t="b">
        <f t="shared" si="135"/>
        <v>0</v>
      </c>
      <c r="BL337" s="12" t="b">
        <f t="shared" si="135"/>
        <v>1</v>
      </c>
      <c r="BM337" s="12" t="b">
        <f t="shared" si="135"/>
        <v>1</v>
      </c>
      <c r="BN337" s="12" t="b">
        <f t="shared" si="135"/>
        <v>1</v>
      </c>
      <c r="BO337" s="12" t="b">
        <f t="shared" si="135"/>
        <v>1</v>
      </c>
      <c r="BP337" s="12" t="b">
        <f t="shared" si="135"/>
        <v>1</v>
      </c>
      <c r="BQ337" s="12" t="b">
        <f t="shared" si="135"/>
        <v>1</v>
      </c>
      <c r="BR337" s="12" t="b">
        <f t="shared" si="135"/>
        <v>1</v>
      </c>
      <c r="BS337" s="12" t="b">
        <f t="shared" si="135"/>
        <v>1</v>
      </c>
      <c r="BT337" s="12" t="b">
        <f t="shared" si="135"/>
        <v>1</v>
      </c>
      <c r="BU337" s="12" t="b">
        <f t="shared" si="135"/>
        <v>1</v>
      </c>
      <c r="BV337" s="12" t="b">
        <f t="shared" si="135"/>
        <v>1</v>
      </c>
      <c r="BW337" s="12" t="b">
        <f t="shared" si="135"/>
        <v>1</v>
      </c>
      <c r="BX337" s="12" t="b">
        <f t="shared" si="135"/>
        <v>1</v>
      </c>
      <c r="BY337" s="12" t="b">
        <f t="shared" si="135"/>
        <v>1</v>
      </c>
      <c r="BZ337" s="12" t="b">
        <f t="shared" si="135"/>
        <v>1</v>
      </c>
      <c r="CA337" s="12" t="b">
        <f t="shared" si="135"/>
        <v>1</v>
      </c>
      <c r="CB337" s="12" t="b">
        <f t="shared" si="135"/>
        <v>1</v>
      </c>
      <c r="CC337" s="12" t="b">
        <f t="shared" si="135"/>
        <v>1</v>
      </c>
      <c r="CD337" s="12" t="b">
        <f t="shared" si="135"/>
        <v>1</v>
      </c>
      <c r="CE337" s="12" t="b">
        <f t="shared" si="135"/>
        <v>1</v>
      </c>
      <c r="CF337" s="12" t="b">
        <f t="shared" si="135"/>
        <v>1</v>
      </c>
      <c r="CG337" s="12" t="b">
        <f t="shared" si="135"/>
        <v>1</v>
      </c>
      <c r="CH337" s="12" t="b">
        <f t="shared" si="135"/>
        <v>1</v>
      </c>
      <c r="CI337" s="12" t="b">
        <f t="shared" si="135"/>
        <v>1</v>
      </c>
      <c r="CJ337" s="12" t="b">
        <f t="shared" si="135"/>
        <v>1</v>
      </c>
      <c r="CK337" s="12" t="b">
        <f t="shared" si="135"/>
        <v>1</v>
      </c>
      <c r="CL337" s="12" t="b">
        <f t="shared" si="135"/>
        <v>1</v>
      </c>
      <c r="CM337" s="12" t="b">
        <f t="shared" si="135"/>
        <v>1</v>
      </c>
      <c r="CN337" s="12" t="b">
        <f t="shared" si="135"/>
        <v>1</v>
      </c>
      <c r="CO337" s="12" t="b">
        <f t="shared" si="135"/>
        <v>1</v>
      </c>
      <c r="CP337" s="12" t="b">
        <f t="shared" si="135"/>
        <v>1</v>
      </c>
      <c r="CQ337" s="12" t="b">
        <f t="shared" si="135"/>
        <v>1</v>
      </c>
      <c r="CR337" s="12" t="b">
        <f t="shared" si="135"/>
        <v>1</v>
      </c>
      <c r="CS337" s="12" t="b">
        <f t="shared" si="135"/>
        <v>1</v>
      </c>
      <c r="CT337" s="12" t="b">
        <f t="shared" si="135"/>
        <v>1</v>
      </c>
      <c r="CU337" s="12" t="b">
        <f t="shared" si="135"/>
        <v>1</v>
      </c>
      <c r="CV337" s="12" t="b">
        <f t="shared" si="135"/>
        <v>1</v>
      </c>
      <c r="CW337" s="12" t="b">
        <f t="shared" si="135"/>
        <v>1</v>
      </c>
      <c r="CX337" s="12" t="b">
        <f t="shared" si="135"/>
        <v>1</v>
      </c>
      <c r="CY337" s="12" t="b">
        <f t="shared" si="135"/>
        <v>1</v>
      </c>
      <c r="CZ337" s="12" t="b">
        <f t="shared" si="135"/>
        <v>1</v>
      </c>
      <c r="DA337" s="12" t="b">
        <f t="shared" si="135"/>
        <v>1</v>
      </c>
      <c r="DB337" s="12" t="b">
        <f t="shared" si="135"/>
        <v>1</v>
      </c>
      <c r="DC337" s="12" t="b">
        <f t="shared" si="135"/>
        <v>1</v>
      </c>
      <c r="DD337" s="12" t="b">
        <f t="shared" si="135"/>
        <v>1</v>
      </c>
      <c r="DE337" s="12" t="b">
        <f t="shared" si="135"/>
        <v>1</v>
      </c>
      <c r="DF337" s="12" t="b">
        <f t="shared" si="135"/>
        <v>1</v>
      </c>
    </row>
    <row r="338">
      <c r="A338" s="1" t="s">
        <v>1395</v>
      </c>
      <c r="B338" s="2">
        <v>331.0</v>
      </c>
      <c r="C338" s="3">
        <f t="shared" si="2"/>
        <v>66</v>
      </c>
      <c r="D338" s="3">
        <f t="shared" si="3"/>
        <v>1</v>
      </c>
      <c r="E338" s="3">
        <f>IFERROR(__xludf.DUMMYFUNCTION("SPLIT(A338,"" "")"),35.0)</f>
        <v>35</v>
      </c>
      <c r="F338" s="3">
        <f>IFERROR(__xludf.DUMMYFUNCTION("""COMPUTED_VALUE"""),18.0)</f>
        <v>18</v>
      </c>
      <c r="G338" s="3">
        <f>IFERROR(__xludf.DUMMYFUNCTION("""COMPUTED_VALUE"""),48.0)</f>
        <v>48</v>
      </c>
      <c r="H338" s="3">
        <f>IFERROR(__xludf.DUMMYFUNCTION("""COMPUTED_VALUE"""),49.0)</f>
        <v>49</v>
      </c>
      <c r="I338" s="3">
        <f>IFERROR(__xludf.DUMMYFUNCTION("""COMPUTED_VALUE"""),80.0)</f>
        <v>80</v>
      </c>
      <c r="K338" s="3" t="str">
        <f>IF(K337,SUMOFUNMARKED(E337:I341,$K$6)*LASTCALLED($K$6),)</f>
        <v/>
      </c>
      <c r="L338" s="3" t="str">
        <f t="shared" ref="L338:DF338" si="136">IF(AND(L337,NOT(K337)),SUMOFUNMARKED($E337:$I341,$K$6:L$6)*LASTCALLED($K$6:L$6),)</f>
        <v/>
      </c>
      <c r="M338" s="3" t="str">
        <f t="shared" si="136"/>
        <v/>
      </c>
      <c r="N338" s="3" t="str">
        <f t="shared" si="136"/>
        <v/>
      </c>
      <c r="O338" s="3" t="str">
        <f t="shared" si="136"/>
        <v/>
      </c>
      <c r="P338" s="3" t="str">
        <f t="shared" si="136"/>
        <v/>
      </c>
      <c r="Q338" s="3" t="str">
        <f t="shared" si="136"/>
        <v/>
      </c>
      <c r="R338" s="3" t="str">
        <f t="shared" si="136"/>
        <v/>
      </c>
      <c r="S338" s="3" t="str">
        <f t="shared" si="136"/>
        <v/>
      </c>
      <c r="T338" s="3" t="str">
        <f t="shared" si="136"/>
        <v/>
      </c>
      <c r="U338" s="3" t="str">
        <f t="shared" si="136"/>
        <v/>
      </c>
      <c r="V338" s="3" t="str">
        <f t="shared" si="136"/>
        <v/>
      </c>
      <c r="W338" s="3" t="str">
        <f t="shared" si="136"/>
        <v/>
      </c>
      <c r="X338" s="3" t="str">
        <f t="shared" si="136"/>
        <v/>
      </c>
      <c r="Y338" s="3" t="str">
        <f t="shared" si="136"/>
        <v/>
      </c>
      <c r="Z338" s="3" t="str">
        <f t="shared" si="136"/>
        <v/>
      </c>
      <c r="AA338" s="3" t="str">
        <f t="shared" si="136"/>
        <v/>
      </c>
      <c r="AB338" s="3" t="str">
        <f t="shared" si="136"/>
        <v/>
      </c>
      <c r="AC338" s="3" t="str">
        <f t="shared" si="136"/>
        <v/>
      </c>
      <c r="AD338" s="3" t="str">
        <f t="shared" si="136"/>
        <v/>
      </c>
      <c r="AE338" s="3" t="str">
        <f t="shared" si="136"/>
        <v/>
      </c>
      <c r="AF338" s="3" t="str">
        <f t="shared" si="136"/>
        <v/>
      </c>
      <c r="AG338" s="3" t="str">
        <f t="shared" si="136"/>
        <v/>
      </c>
      <c r="AH338" s="3" t="str">
        <f t="shared" si="136"/>
        <v/>
      </c>
      <c r="AI338" s="3" t="str">
        <f t="shared" si="136"/>
        <v/>
      </c>
      <c r="AJ338" s="3" t="str">
        <f t="shared" si="136"/>
        <v/>
      </c>
      <c r="AK338" s="3" t="str">
        <f t="shared" si="136"/>
        <v/>
      </c>
      <c r="AL338" s="3" t="str">
        <f t="shared" si="136"/>
        <v/>
      </c>
      <c r="AM338" s="3" t="str">
        <f t="shared" si="136"/>
        <v/>
      </c>
      <c r="AN338" s="3" t="str">
        <f t="shared" si="136"/>
        <v/>
      </c>
      <c r="AO338" s="3" t="str">
        <f t="shared" si="136"/>
        <v/>
      </c>
      <c r="AP338" s="3" t="str">
        <f t="shared" si="136"/>
        <v/>
      </c>
      <c r="AQ338" s="3" t="str">
        <f t="shared" si="136"/>
        <v/>
      </c>
      <c r="AR338" s="3" t="str">
        <f t="shared" si="136"/>
        <v/>
      </c>
      <c r="AS338" s="3" t="str">
        <f t="shared" si="136"/>
        <v/>
      </c>
      <c r="AT338" s="3" t="str">
        <f t="shared" si="136"/>
        <v/>
      </c>
      <c r="AU338" s="3" t="str">
        <f t="shared" si="136"/>
        <v/>
      </c>
      <c r="AV338" s="3" t="str">
        <f t="shared" si="136"/>
        <v/>
      </c>
      <c r="AW338" s="3" t="str">
        <f t="shared" si="136"/>
        <v/>
      </c>
      <c r="AX338" s="3" t="str">
        <f t="shared" si="136"/>
        <v/>
      </c>
      <c r="AY338" s="3" t="str">
        <f t="shared" si="136"/>
        <v/>
      </c>
      <c r="AZ338" s="3" t="str">
        <f t="shared" si="136"/>
        <v/>
      </c>
      <c r="BA338" s="3" t="str">
        <f t="shared" si="136"/>
        <v/>
      </c>
      <c r="BB338" s="3" t="str">
        <f t="shared" si="136"/>
        <v/>
      </c>
      <c r="BC338" s="3" t="str">
        <f t="shared" si="136"/>
        <v/>
      </c>
      <c r="BD338" s="3" t="str">
        <f t="shared" si="136"/>
        <v/>
      </c>
      <c r="BE338" s="3" t="str">
        <f t="shared" si="136"/>
        <v/>
      </c>
      <c r="BF338" s="3" t="str">
        <f t="shared" si="136"/>
        <v/>
      </c>
      <c r="BG338" s="3" t="str">
        <f t="shared" si="136"/>
        <v/>
      </c>
      <c r="BH338" s="3" t="str">
        <f t="shared" si="136"/>
        <v/>
      </c>
      <c r="BI338" s="3" t="str">
        <f t="shared" si="136"/>
        <v/>
      </c>
      <c r="BJ338" s="3" t="str">
        <f t="shared" si="136"/>
        <v/>
      </c>
      <c r="BK338" s="3" t="str">
        <f t="shared" si="136"/>
        <v/>
      </c>
      <c r="BL338" s="3">
        <f t="shared" si="136"/>
        <v>32654</v>
      </c>
      <c r="BM338" s="3" t="str">
        <f t="shared" si="136"/>
        <v/>
      </c>
      <c r="BN338" s="3" t="str">
        <f t="shared" si="136"/>
        <v/>
      </c>
      <c r="BO338" s="3" t="str">
        <f t="shared" si="136"/>
        <v/>
      </c>
      <c r="BP338" s="3" t="str">
        <f t="shared" si="136"/>
        <v/>
      </c>
      <c r="BQ338" s="3" t="str">
        <f t="shared" si="136"/>
        <v/>
      </c>
      <c r="BR338" s="3" t="str">
        <f t="shared" si="136"/>
        <v/>
      </c>
      <c r="BS338" s="3" t="str">
        <f t="shared" si="136"/>
        <v/>
      </c>
      <c r="BT338" s="3" t="str">
        <f t="shared" si="136"/>
        <v/>
      </c>
      <c r="BU338" s="3" t="str">
        <f t="shared" si="136"/>
        <v/>
      </c>
      <c r="BV338" s="3" t="str">
        <f t="shared" si="136"/>
        <v/>
      </c>
      <c r="BW338" s="3" t="str">
        <f t="shared" si="136"/>
        <v/>
      </c>
      <c r="BX338" s="3" t="str">
        <f t="shared" si="136"/>
        <v/>
      </c>
      <c r="BY338" s="3" t="str">
        <f t="shared" si="136"/>
        <v/>
      </c>
      <c r="BZ338" s="3" t="str">
        <f t="shared" si="136"/>
        <v/>
      </c>
      <c r="CA338" s="3" t="str">
        <f t="shared" si="136"/>
        <v/>
      </c>
      <c r="CB338" s="3" t="str">
        <f t="shared" si="136"/>
        <v/>
      </c>
      <c r="CC338" s="3" t="str">
        <f t="shared" si="136"/>
        <v/>
      </c>
      <c r="CD338" s="3" t="str">
        <f t="shared" si="136"/>
        <v/>
      </c>
      <c r="CE338" s="3" t="str">
        <f t="shared" si="136"/>
        <v/>
      </c>
      <c r="CF338" s="3" t="str">
        <f t="shared" si="136"/>
        <v/>
      </c>
      <c r="CG338" s="3" t="str">
        <f t="shared" si="136"/>
        <v/>
      </c>
      <c r="CH338" s="3" t="str">
        <f t="shared" si="136"/>
        <v/>
      </c>
      <c r="CI338" s="3" t="str">
        <f t="shared" si="136"/>
        <v/>
      </c>
      <c r="CJ338" s="3" t="str">
        <f t="shared" si="136"/>
        <v/>
      </c>
      <c r="CK338" s="3" t="str">
        <f t="shared" si="136"/>
        <v/>
      </c>
      <c r="CL338" s="3" t="str">
        <f t="shared" si="136"/>
        <v/>
      </c>
      <c r="CM338" s="3" t="str">
        <f t="shared" si="136"/>
        <v/>
      </c>
      <c r="CN338" s="3" t="str">
        <f t="shared" si="136"/>
        <v/>
      </c>
      <c r="CO338" s="3" t="str">
        <f t="shared" si="136"/>
        <v/>
      </c>
      <c r="CP338" s="3" t="str">
        <f t="shared" si="136"/>
        <v/>
      </c>
      <c r="CQ338" s="3" t="str">
        <f t="shared" si="136"/>
        <v/>
      </c>
      <c r="CR338" s="3" t="str">
        <f t="shared" si="136"/>
        <v/>
      </c>
      <c r="CS338" s="3" t="str">
        <f t="shared" si="136"/>
        <v/>
      </c>
      <c r="CT338" s="3" t="str">
        <f t="shared" si="136"/>
        <v/>
      </c>
      <c r="CU338" s="3" t="str">
        <f t="shared" si="136"/>
        <v/>
      </c>
      <c r="CV338" s="3" t="str">
        <f t="shared" si="136"/>
        <v/>
      </c>
      <c r="CW338" s="3" t="str">
        <f t="shared" si="136"/>
        <v/>
      </c>
      <c r="CX338" s="3" t="str">
        <f t="shared" si="136"/>
        <v/>
      </c>
      <c r="CY338" s="3" t="str">
        <f t="shared" si="136"/>
        <v/>
      </c>
      <c r="CZ338" s="3" t="str">
        <f t="shared" si="136"/>
        <v/>
      </c>
      <c r="DA338" s="3" t="str">
        <f t="shared" si="136"/>
        <v/>
      </c>
      <c r="DB338" s="3" t="str">
        <f t="shared" si="136"/>
        <v/>
      </c>
      <c r="DC338" s="3" t="str">
        <f t="shared" si="136"/>
        <v/>
      </c>
      <c r="DD338" s="3" t="str">
        <f t="shared" si="136"/>
        <v/>
      </c>
      <c r="DE338" s="3" t="str">
        <f t="shared" si="136"/>
        <v/>
      </c>
      <c r="DF338" s="3" t="str">
        <f t="shared" si="136"/>
        <v/>
      </c>
    </row>
    <row r="339">
      <c r="A339" s="1" t="s">
        <v>1396</v>
      </c>
      <c r="B339" s="2">
        <v>332.0</v>
      </c>
      <c r="C339" s="3">
        <f t="shared" si="2"/>
        <v>66</v>
      </c>
      <c r="D339" s="3">
        <f t="shared" si="3"/>
        <v>2</v>
      </c>
      <c r="E339" s="3">
        <f>IFERROR(__xludf.DUMMYFUNCTION("SPLIT(A339,"" "")"),36.0)</f>
        <v>36</v>
      </c>
      <c r="F339" s="3">
        <f>IFERROR(__xludf.DUMMYFUNCTION("""COMPUTED_VALUE"""),11.0)</f>
        <v>11</v>
      </c>
      <c r="G339" s="3">
        <f>IFERROR(__xludf.DUMMYFUNCTION("""COMPUTED_VALUE"""),46.0)</f>
        <v>46</v>
      </c>
      <c r="H339" s="3">
        <f>IFERROR(__xludf.DUMMYFUNCTION("""COMPUTED_VALUE"""),13.0)</f>
        <v>13</v>
      </c>
      <c r="I339" s="3">
        <f>IFERROR(__xludf.DUMMYFUNCTION("""COMPUTED_VALUE"""),76.0)</f>
        <v>76</v>
      </c>
      <c r="K339" s="13"/>
    </row>
    <row r="340">
      <c r="A340" s="1" t="s">
        <v>1397</v>
      </c>
      <c r="B340" s="2">
        <v>333.0</v>
      </c>
      <c r="C340" s="3">
        <f t="shared" si="2"/>
        <v>66</v>
      </c>
      <c r="D340" s="3">
        <f t="shared" si="3"/>
        <v>3</v>
      </c>
      <c r="E340" s="3">
        <f>IFERROR(__xludf.DUMMYFUNCTION("SPLIT(A340,"" "")"),37.0)</f>
        <v>37</v>
      </c>
      <c r="F340" s="3">
        <f>IFERROR(__xludf.DUMMYFUNCTION("""COMPUTED_VALUE"""),19.0)</f>
        <v>19</v>
      </c>
      <c r="G340" s="3">
        <f>IFERROR(__xludf.DUMMYFUNCTION("""COMPUTED_VALUE"""),9.0)</f>
        <v>9</v>
      </c>
      <c r="H340" s="3">
        <f>IFERROR(__xludf.DUMMYFUNCTION("""COMPUTED_VALUE"""),93.0)</f>
        <v>93</v>
      </c>
      <c r="I340" s="3">
        <f>IFERROR(__xludf.DUMMYFUNCTION("""COMPUTED_VALUE"""),87.0)</f>
        <v>87</v>
      </c>
    </row>
    <row r="341">
      <c r="A341" s="1" t="s">
        <v>1398</v>
      </c>
      <c r="B341" s="2">
        <v>334.0</v>
      </c>
      <c r="C341" s="3">
        <f t="shared" si="2"/>
        <v>66</v>
      </c>
      <c r="D341" s="3">
        <f t="shared" si="3"/>
        <v>4</v>
      </c>
      <c r="E341" s="3">
        <f>IFERROR(__xludf.DUMMYFUNCTION("SPLIT(A341,"" "")"),68.0)</f>
        <v>68</v>
      </c>
      <c r="F341" s="3">
        <f>IFERROR(__xludf.DUMMYFUNCTION("""COMPUTED_VALUE"""),15.0)</f>
        <v>15</v>
      </c>
      <c r="G341" s="3">
        <f>IFERROR(__xludf.DUMMYFUNCTION("""COMPUTED_VALUE"""),17.0)</f>
        <v>17</v>
      </c>
      <c r="H341" s="3">
        <f>IFERROR(__xludf.DUMMYFUNCTION("""COMPUTED_VALUE"""),8.0)</f>
        <v>8</v>
      </c>
      <c r="I341" s="3">
        <f>IFERROR(__xludf.DUMMYFUNCTION("""COMPUTED_VALUE"""),82.0)</f>
        <v>82</v>
      </c>
    </row>
    <row r="342">
      <c r="A342" s="1" t="s">
        <v>1399</v>
      </c>
      <c r="B342" s="2">
        <v>335.0</v>
      </c>
      <c r="C342" s="3">
        <f t="shared" si="2"/>
        <v>67</v>
      </c>
      <c r="D342" s="3">
        <f t="shared" si="3"/>
        <v>0</v>
      </c>
      <c r="E342" s="3">
        <f>IFERROR(__xludf.DUMMYFUNCTION("SPLIT(A342,"" "")"),96.0)</f>
        <v>96</v>
      </c>
      <c r="F342" s="3">
        <f>IFERROR(__xludf.DUMMYFUNCTION("""COMPUTED_VALUE"""),20.0)</f>
        <v>20</v>
      </c>
      <c r="G342" s="3">
        <f>IFERROR(__xludf.DUMMYFUNCTION("""COMPUTED_VALUE"""),7.0)</f>
        <v>7</v>
      </c>
      <c r="H342" s="3">
        <f>IFERROR(__xludf.DUMMYFUNCTION("""COMPUTED_VALUE"""),81.0)</f>
        <v>81</v>
      </c>
      <c r="I342" s="3">
        <f>IFERROR(__xludf.DUMMYFUNCTION("""COMPUTED_VALUE"""),11.0)</f>
        <v>11</v>
      </c>
      <c r="K342" s="12" t="b">
        <f>BINGO(E342:I346,$K$6)</f>
        <v>0</v>
      </c>
      <c r="L342" s="12" t="b">
        <f t="shared" ref="L342:DF342" si="137">OR(K342, BINGO($E342:$I346,$K$6:L$6))</f>
        <v>0</v>
      </c>
      <c r="M342" s="12" t="b">
        <f t="shared" si="137"/>
        <v>0</v>
      </c>
      <c r="N342" s="12" t="b">
        <f t="shared" si="137"/>
        <v>0</v>
      </c>
      <c r="O342" s="12" t="b">
        <f t="shared" si="137"/>
        <v>0</v>
      </c>
      <c r="P342" s="12" t="b">
        <f t="shared" si="137"/>
        <v>0</v>
      </c>
      <c r="Q342" s="12" t="b">
        <f t="shared" si="137"/>
        <v>0</v>
      </c>
      <c r="R342" s="12" t="b">
        <f t="shared" si="137"/>
        <v>0</v>
      </c>
      <c r="S342" s="12" t="b">
        <f t="shared" si="137"/>
        <v>0</v>
      </c>
      <c r="T342" s="12" t="b">
        <f t="shared" si="137"/>
        <v>0</v>
      </c>
      <c r="U342" s="12" t="b">
        <f t="shared" si="137"/>
        <v>0</v>
      </c>
      <c r="V342" s="12" t="b">
        <f t="shared" si="137"/>
        <v>0</v>
      </c>
      <c r="W342" s="12" t="b">
        <f t="shared" si="137"/>
        <v>0</v>
      </c>
      <c r="X342" s="12" t="b">
        <f t="shared" si="137"/>
        <v>0</v>
      </c>
      <c r="Y342" s="12" t="b">
        <f t="shared" si="137"/>
        <v>0</v>
      </c>
      <c r="Z342" s="12" t="b">
        <f t="shared" si="137"/>
        <v>0</v>
      </c>
      <c r="AA342" s="12" t="b">
        <f t="shared" si="137"/>
        <v>0</v>
      </c>
      <c r="AB342" s="12" t="b">
        <f t="shared" si="137"/>
        <v>0</v>
      </c>
      <c r="AC342" s="12" t="b">
        <f t="shared" si="137"/>
        <v>0</v>
      </c>
      <c r="AD342" s="12" t="b">
        <f t="shared" si="137"/>
        <v>0</v>
      </c>
      <c r="AE342" s="12" t="b">
        <f t="shared" si="137"/>
        <v>0</v>
      </c>
      <c r="AF342" s="12" t="b">
        <f t="shared" si="137"/>
        <v>0</v>
      </c>
      <c r="AG342" s="12" t="b">
        <f t="shared" si="137"/>
        <v>0</v>
      </c>
      <c r="AH342" s="12" t="b">
        <f t="shared" si="137"/>
        <v>0</v>
      </c>
      <c r="AI342" s="12" t="b">
        <f t="shared" si="137"/>
        <v>0</v>
      </c>
      <c r="AJ342" s="12" t="b">
        <f t="shared" si="137"/>
        <v>0</v>
      </c>
      <c r="AK342" s="12" t="b">
        <f t="shared" si="137"/>
        <v>0</v>
      </c>
      <c r="AL342" s="12" t="b">
        <f t="shared" si="137"/>
        <v>0</v>
      </c>
      <c r="AM342" s="12" t="b">
        <f t="shared" si="137"/>
        <v>0</v>
      </c>
      <c r="AN342" s="12" t="b">
        <f t="shared" si="137"/>
        <v>0</v>
      </c>
      <c r="AO342" s="12" t="b">
        <f t="shared" si="137"/>
        <v>0</v>
      </c>
      <c r="AP342" s="12" t="b">
        <f t="shared" si="137"/>
        <v>0</v>
      </c>
      <c r="AQ342" s="12" t="b">
        <f t="shared" si="137"/>
        <v>0</v>
      </c>
      <c r="AR342" s="12" t="b">
        <f t="shared" si="137"/>
        <v>0</v>
      </c>
      <c r="AS342" s="12" t="b">
        <f t="shared" si="137"/>
        <v>0</v>
      </c>
      <c r="AT342" s="12" t="b">
        <f t="shared" si="137"/>
        <v>0</v>
      </c>
      <c r="AU342" s="12" t="b">
        <f t="shared" si="137"/>
        <v>0</v>
      </c>
      <c r="AV342" s="12" t="b">
        <f t="shared" si="137"/>
        <v>0</v>
      </c>
      <c r="AW342" s="12" t="b">
        <f t="shared" si="137"/>
        <v>0</v>
      </c>
      <c r="AX342" s="12" t="b">
        <f t="shared" si="137"/>
        <v>0</v>
      </c>
      <c r="AY342" s="12" t="b">
        <f t="shared" si="137"/>
        <v>0</v>
      </c>
      <c r="AZ342" s="12" t="b">
        <f t="shared" si="137"/>
        <v>0</v>
      </c>
      <c r="BA342" s="12" t="b">
        <f t="shared" si="137"/>
        <v>0</v>
      </c>
      <c r="BB342" s="12" t="b">
        <f t="shared" si="137"/>
        <v>0</v>
      </c>
      <c r="BC342" s="12" t="b">
        <f t="shared" si="137"/>
        <v>0</v>
      </c>
      <c r="BD342" s="12" t="b">
        <f t="shared" si="137"/>
        <v>0</v>
      </c>
      <c r="BE342" s="12" t="b">
        <f t="shared" si="137"/>
        <v>0</v>
      </c>
      <c r="BF342" s="12" t="b">
        <f t="shared" si="137"/>
        <v>0</v>
      </c>
      <c r="BG342" s="12" t="b">
        <f t="shared" si="137"/>
        <v>0</v>
      </c>
      <c r="BH342" s="12" t="b">
        <f t="shared" si="137"/>
        <v>0</v>
      </c>
      <c r="BI342" s="12" t="b">
        <f t="shared" si="137"/>
        <v>0</v>
      </c>
      <c r="BJ342" s="12" t="b">
        <f t="shared" si="137"/>
        <v>0</v>
      </c>
      <c r="BK342" s="12" t="b">
        <f t="shared" si="137"/>
        <v>0</v>
      </c>
      <c r="BL342" s="12" t="b">
        <f t="shared" si="137"/>
        <v>0</v>
      </c>
      <c r="BM342" s="12" t="b">
        <f t="shared" si="137"/>
        <v>0</v>
      </c>
      <c r="BN342" s="12" t="b">
        <f t="shared" si="137"/>
        <v>0</v>
      </c>
      <c r="BO342" s="12" t="b">
        <f t="shared" si="137"/>
        <v>1</v>
      </c>
      <c r="BP342" s="12" t="b">
        <f t="shared" si="137"/>
        <v>1</v>
      </c>
      <c r="BQ342" s="12" t="b">
        <f t="shared" si="137"/>
        <v>1</v>
      </c>
      <c r="BR342" s="12" t="b">
        <f t="shared" si="137"/>
        <v>1</v>
      </c>
      <c r="BS342" s="12" t="b">
        <f t="shared" si="137"/>
        <v>1</v>
      </c>
      <c r="BT342" s="12" t="b">
        <f t="shared" si="137"/>
        <v>1</v>
      </c>
      <c r="BU342" s="12" t="b">
        <f t="shared" si="137"/>
        <v>1</v>
      </c>
      <c r="BV342" s="12" t="b">
        <f t="shared" si="137"/>
        <v>1</v>
      </c>
      <c r="BW342" s="12" t="b">
        <f t="shared" si="137"/>
        <v>1</v>
      </c>
      <c r="BX342" s="12" t="b">
        <f t="shared" si="137"/>
        <v>1</v>
      </c>
      <c r="BY342" s="12" t="b">
        <f t="shared" si="137"/>
        <v>1</v>
      </c>
      <c r="BZ342" s="12" t="b">
        <f t="shared" si="137"/>
        <v>1</v>
      </c>
      <c r="CA342" s="12" t="b">
        <f t="shared" si="137"/>
        <v>1</v>
      </c>
      <c r="CB342" s="12" t="b">
        <f t="shared" si="137"/>
        <v>1</v>
      </c>
      <c r="CC342" s="12" t="b">
        <f t="shared" si="137"/>
        <v>1</v>
      </c>
      <c r="CD342" s="12" t="b">
        <f t="shared" si="137"/>
        <v>1</v>
      </c>
      <c r="CE342" s="12" t="b">
        <f t="shared" si="137"/>
        <v>1</v>
      </c>
      <c r="CF342" s="12" t="b">
        <f t="shared" si="137"/>
        <v>1</v>
      </c>
      <c r="CG342" s="12" t="b">
        <f t="shared" si="137"/>
        <v>1</v>
      </c>
      <c r="CH342" s="12" t="b">
        <f t="shared" si="137"/>
        <v>1</v>
      </c>
      <c r="CI342" s="12" t="b">
        <f t="shared" si="137"/>
        <v>1</v>
      </c>
      <c r="CJ342" s="12" t="b">
        <f t="shared" si="137"/>
        <v>1</v>
      </c>
      <c r="CK342" s="12" t="b">
        <f t="shared" si="137"/>
        <v>1</v>
      </c>
      <c r="CL342" s="12" t="b">
        <f t="shared" si="137"/>
        <v>1</v>
      </c>
      <c r="CM342" s="12" t="b">
        <f t="shared" si="137"/>
        <v>1</v>
      </c>
      <c r="CN342" s="12" t="b">
        <f t="shared" si="137"/>
        <v>1</v>
      </c>
      <c r="CO342" s="12" t="b">
        <f t="shared" si="137"/>
        <v>1</v>
      </c>
      <c r="CP342" s="12" t="b">
        <f t="shared" si="137"/>
        <v>1</v>
      </c>
      <c r="CQ342" s="12" t="b">
        <f t="shared" si="137"/>
        <v>1</v>
      </c>
      <c r="CR342" s="12" t="b">
        <f t="shared" si="137"/>
        <v>1</v>
      </c>
      <c r="CS342" s="12" t="b">
        <f t="shared" si="137"/>
        <v>1</v>
      </c>
      <c r="CT342" s="12" t="b">
        <f t="shared" si="137"/>
        <v>1</v>
      </c>
      <c r="CU342" s="12" t="b">
        <f t="shared" si="137"/>
        <v>1</v>
      </c>
      <c r="CV342" s="12" t="b">
        <f t="shared" si="137"/>
        <v>1</v>
      </c>
      <c r="CW342" s="12" t="b">
        <f t="shared" si="137"/>
        <v>1</v>
      </c>
      <c r="CX342" s="12" t="b">
        <f t="shared" si="137"/>
        <v>1</v>
      </c>
      <c r="CY342" s="12" t="b">
        <f t="shared" si="137"/>
        <v>1</v>
      </c>
      <c r="CZ342" s="12" t="b">
        <f t="shared" si="137"/>
        <v>1</v>
      </c>
      <c r="DA342" s="12" t="b">
        <f t="shared" si="137"/>
        <v>1</v>
      </c>
      <c r="DB342" s="12" t="b">
        <f t="shared" si="137"/>
        <v>1</v>
      </c>
      <c r="DC342" s="12" t="b">
        <f t="shared" si="137"/>
        <v>1</v>
      </c>
      <c r="DD342" s="12" t="b">
        <f t="shared" si="137"/>
        <v>1</v>
      </c>
      <c r="DE342" s="12" t="b">
        <f t="shared" si="137"/>
        <v>1</v>
      </c>
      <c r="DF342" s="12" t="b">
        <f t="shared" si="137"/>
        <v>1</v>
      </c>
    </row>
    <row r="343">
      <c r="A343" s="1" t="s">
        <v>1400</v>
      </c>
      <c r="B343" s="2">
        <v>336.0</v>
      </c>
      <c r="C343" s="3">
        <f t="shared" si="2"/>
        <v>67</v>
      </c>
      <c r="D343" s="3">
        <f t="shared" si="3"/>
        <v>1</v>
      </c>
      <c r="E343" s="3">
        <f>IFERROR(__xludf.DUMMYFUNCTION("SPLIT(A343,"" "")"),42.0)</f>
        <v>42</v>
      </c>
      <c r="F343" s="3">
        <f>IFERROR(__xludf.DUMMYFUNCTION("""COMPUTED_VALUE"""),17.0)</f>
        <v>17</v>
      </c>
      <c r="G343" s="3">
        <f>IFERROR(__xludf.DUMMYFUNCTION("""COMPUTED_VALUE"""),14.0)</f>
        <v>14</v>
      </c>
      <c r="H343" s="3">
        <f>IFERROR(__xludf.DUMMYFUNCTION("""COMPUTED_VALUE"""),44.0)</f>
        <v>44</v>
      </c>
      <c r="I343" s="3">
        <f>IFERROR(__xludf.DUMMYFUNCTION("""COMPUTED_VALUE"""),36.0)</f>
        <v>36</v>
      </c>
      <c r="K343" s="3" t="str">
        <f>IF(K342,SUMOFUNMARKED(E342:I346,$K$6)*LASTCALLED($K$6),)</f>
        <v/>
      </c>
      <c r="L343" s="3" t="str">
        <f t="shared" ref="L343:DF343" si="138">IF(AND(L342,NOT(K342)),SUMOFUNMARKED($E342:$I346,$K$6:L$6)*LASTCALLED($K$6:L$6),)</f>
        <v/>
      </c>
      <c r="M343" s="3" t="str">
        <f t="shared" si="138"/>
        <v/>
      </c>
      <c r="N343" s="3" t="str">
        <f t="shared" si="138"/>
        <v/>
      </c>
      <c r="O343" s="3" t="str">
        <f t="shared" si="138"/>
        <v/>
      </c>
      <c r="P343" s="3" t="str">
        <f t="shared" si="138"/>
        <v/>
      </c>
      <c r="Q343" s="3" t="str">
        <f t="shared" si="138"/>
        <v/>
      </c>
      <c r="R343" s="3" t="str">
        <f t="shared" si="138"/>
        <v/>
      </c>
      <c r="S343" s="3" t="str">
        <f t="shared" si="138"/>
        <v/>
      </c>
      <c r="T343" s="3" t="str">
        <f t="shared" si="138"/>
        <v/>
      </c>
      <c r="U343" s="3" t="str">
        <f t="shared" si="138"/>
        <v/>
      </c>
      <c r="V343" s="3" t="str">
        <f t="shared" si="138"/>
        <v/>
      </c>
      <c r="W343" s="3" t="str">
        <f t="shared" si="138"/>
        <v/>
      </c>
      <c r="X343" s="3" t="str">
        <f t="shared" si="138"/>
        <v/>
      </c>
      <c r="Y343" s="3" t="str">
        <f t="shared" si="138"/>
        <v/>
      </c>
      <c r="Z343" s="3" t="str">
        <f t="shared" si="138"/>
        <v/>
      </c>
      <c r="AA343" s="3" t="str">
        <f t="shared" si="138"/>
        <v/>
      </c>
      <c r="AB343" s="3" t="str">
        <f t="shared" si="138"/>
        <v/>
      </c>
      <c r="AC343" s="3" t="str">
        <f t="shared" si="138"/>
        <v/>
      </c>
      <c r="AD343" s="3" t="str">
        <f t="shared" si="138"/>
        <v/>
      </c>
      <c r="AE343" s="3" t="str">
        <f t="shared" si="138"/>
        <v/>
      </c>
      <c r="AF343" s="3" t="str">
        <f t="shared" si="138"/>
        <v/>
      </c>
      <c r="AG343" s="3" t="str">
        <f t="shared" si="138"/>
        <v/>
      </c>
      <c r="AH343" s="3" t="str">
        <f t="shared" si="138"/>
        <v/>
      </c>
      <c r="AI343" s="3" t="str">
        <f t="shared" si="138"/>
        <v/>
      </c>
      <c r="AJ343" s="3" t="str">
        <f t="shared" si="138"/>
        <v/>
      </c>
      <c r="AK343" s="3" t="str">
        <f t="shared" si="138"/>
        <v/>
      </c>
      <c r="AL343" s="3" t="str">
        <f t="shared" si="138"/>
        <v/>
      </c>
      <c r="AM343" s="3" t="str">
        <f t="shared" si="138"/>
        <v/>
      </c>
      <c r="AN343" s="3" t="str">
        <f t="shared" si="138"/>
        <v/>
      </c>
      <c r="AO343" s="3" t="str">
        <f t="shared" si="138"/>
        <v/>
      </c>
      <c r="AP343" s="3" t="str">
        <f t="shared" si="138"/>
        <v/>
      </c>
      <c r="AQ343" s="3" t="str">
        <f t="shared" si="138"/>
        <v/>
      </c>
      <c r="AR343" s="3" t="str">
        <f t="shared" si="138"/>
        <v/>
      </c>
      <c r="AS343" s="3" t="str">
        <f t="shared" si="138"/>
        <v/>
      </c>
      <c r="AT343" s="3" t="str">
        <f t="shared" si="138"/>
        <v/>
      </c>
      <c r="AU343" s="3" t="str">
        <f t="shared" si="138"/>
        <v/>
      </c>
      <c r="AV343" s="3" t="str">
        <f t="shared" si="138"/>
        <v/>
      </c>
      <c r="AW343" s="3" t="str">
        <f t="shared" si="138"/>
        <v/>
      </c>
      <c r="AX343" s="3" t="str">
        <f t="shared" si="138"/>
        <v/>
      </c>
      <c r="AY343" s="3" t="str">
        <f t="shared" si="138"/>
        <v/>
      </c>
      <c r="AZ343" s="3" t="str">
        <f t="shared" si="138"/>
        <v/>
      </c>
      <c r="BA343" s="3" t="str">
        <f t="shared" si="138"/>
        <v/>
      </c>
      <c r="BB343" s="3" t="str">
        <f t="shared" si="138"/>
        <v/>
      </c>
      <c r="BC343" s="3" t="str">
        <f t="shared" si="138"/>
        <v/>
      </c>
      <c r="BD343" s="3" t="str">
        <f t="shared" si="138"/>
        <v/>
      </c>
      <c r="BE343" s="3" t="str">
        <f t="shared" si="138"/>
        <v/>
      </c>
      <c r="BF343" s="3" t="str">
        <f t="shared" si="138"/>
        <v/>
      </c>
      <c r="BG343" s="3" t="str">
        <f t="shared" si="138"/>
        <v/>
      </c>
      <c r="BH343" s="3" t="str">
        <f t="shared" si="138"/>
        <v/>
      </c>
      <c r="BI343" s="3" t="str">
        <f t="shared" si="138"/>
        <v/>
      </c>
      <c r="BJ343" s="3" t="str">
        <f t="shared" si="138"/>
        <v/>
      </c>
      <c r="BK343" s="3" t="str">
        <f t="shared" si="138"/>
        <v/>
      </c>
      <c r="BL343" s="3" t="str">
        <f t="shared" si="138"/>
        <v/>
      </c>
      <c r="BM343" s="3" t="str">
        <f t="shared" si="138"/>
        <v/>
      </c>
      <c r="BN343" s="3" t="str">
        <f t="shared" si="138"/>
        <v/>
      </c>
      <c r="BO343" s="3">
        <f t="shared" si="138"/>
        <v>6342</v>
      </c>
      <c r="BP343" s="3" t="str">
        <f t="shared" si="138"/>
        <v/>
      </c>
      <c r="BQ343" s="3" t="str">
        <f t="shared" si="138"/>
        <v/>
      </c>
      <c r="BR343" s="3" t="str">
        <f t="shared" si="138"/>
        <v/>
      </c>
      <c r="BS343" s="3" t="str">
        <f t="shared" si="138"/>
        <v/>
      </c>
      <c r="BT343" s="3" t="str">
        <f t="shared" si="138"/>
        <v/>
      </c>
      <c r="BU343" s="3" t="str">
        <f t="shared" si="138"/>
        <v/>
      </c>
      <c r="BV343" s="3" t="str">
        <f t="shared" si="138"/>
        <v/>
      </c>
      <c r="BW343" s="3" t="str">
        <f t="shared" si="138"/>
        <v/>
      </c>
      <c r="BX343" s="3" t="str">
        <f t="shared" si="138"/>
        <v/>
      </c>
      <c r="BY343" s="3" t="str">
        <f t="shared" si="138"/>
        <v/>
      </c>
      <c r="BZ343" s="3" t="str">
        <f t="shared" si="138"/>
        <v/>
      </c>
      <c r="CA343" s="3" t="str">
        <f t="shared" si="138"/>
        <v/>
      </c>
      <c r="CB343" s="3" t="str">
        <f t="shared" si="138"/>
        <v/>
      </c>
      <c r="CC343" s="3" t="str">
        <f t="shared" si="138"/>
        <v/>
      </c>
      <c r="CD343" s="3" t="str">
        <f t="shared" si="138"/>
        <v/>
      </c>
      <c r="CE343" s="3" t="str">
        <f t="shared" si="138"/>
        <v/>
      </c>
      <c r="CF343" s="3" t="str">
        <f t="shared" si="138"/>
        <v/>
      </c>
      <c r="CG343" s="3" t="str">
        <f t="shared" si="138"/>
        <v/>
      </c>
      <c r="CH343" s="3" t="str">
        <f t="shared" si="138"/>
        <v/>
      </c>
      <c r="CI343" s="3" t="str">
        <f t="shared" si="138"/>
        <v/>
      </c>
      <c r="CJ343" s="3" t="str">
        <f t="shared" si="138"/>
        <v/>
      </c>
      <c r="CK343" s="3" t="str">
        <f t="shared" si="138"/>
        <v/>
      </c>
      <c r="CL343" s="3" t="str">
        <f t="shared" si="138"/>
        <v/>
      </c>
      <c r="CM343" s="3" t="str">
        <f t="shared" si="138"/>
        <v/>
      </c>
      <c r="CN343" s="3" t="str">
        <f t="shared" si="138"/>
        <v/>
      </c>
      <c r="CO343" s="3" t="str">
        <f t="shared" si="138"/>
        <v/>
      </c>
      <c r="CP343" s="3" t="str">
        <f t="shared" si="138"/>
        <v/>
      </c>
      <c r="CQ343" s="3" t="str">
        <f t="shared" si="138"/>
        <v/>
      </c>
      <c r="CR343" s="3" t="str">
        <f t="shared" si="138"/>
        <v/>
      </c>
      <c r="CS343" s="3" t="str">
        <f t="shared" si="138"/>
        <v/>
      </c>
      <c r="CT343" s="3" t="str">
        <f t="shared" si="138"/>
        <v/>
      </c>
      <c r="CU343" s="3" t="str">
        <f t="shared" si="138"/>
        <v/>
      </c>
      <c r="CV343" s="3" t="str">
        <f t="shared" si="138"/>
        <v/>
      </c>
      <c r="CW343" s="3" t="str">
        <f t="shared" si="138"/>
        <v/>
      </c>
      <c r="CX343" s="3" t="str">
        <f t="shared" si="138"/>
        <v/>
      </c>
      <c r="CY343" s="3" t="str">
        <f t="shared" si="138"/>
        <v/>
      </c>
      <c r="CZ343" s="3" t="str">
        <f t="shared" si="138"/>
        <v/>
      </c>
      <c r="DA343" s="3" t="str">
        <f t="shared" si="138"/>
        <v/>
      </c>
      <c r="DB343" s="3" t="str">
        <f t="shared" si="138"/>
        <v/>
      </c>
      <c r="DC343" s="3" t="str">
        <f t="shared" si="138"/>
        <v/>
      </c>
      <c r="DD343" s="3" t="str">
        <f t="shared" si="138"/>
        <v/>
      </c>
      <c r="DE343" s="3" t="str">
        <f t="shared" si="138"/>
        <v/>
      </c>
      <c r="DF343" s="3" t="str">
        <f t="shared" si="138"/>
        <v/>
      </c>
    </row>
    <row r="344">
      <c r="A344" s="1" t="s">
        <v>1401</v>
      </c>
      <c r="B344" s="2">
        <v>337.0</v>
      </c>
      <c r="C344" s="3">
        <f t="shared" si="2"/>
        <v>67</v>
      </c>
      <c r="D344" s="3">
        <f t="shared" si="3"/>
        <v>2</v>
      </c>
      <c r="E344" s="3">
        <f>IFERROR(__xludf.DUMMYFUNCTION("SPLIT(A344,"" "")"),99.0)</f>
        <v>99</v>
      </c>
      <c r="F344" s="3">
        <f>IFERROR(__xludf.DUMMYFUNCTION("""COMPUTED_VALUE"""),98.0)</f>
        <v>98</v>
      </c>
      <c r="G344" s="3">
        <f>IFERROR(__xludf.DUMMYFUNCTION("""COMPUTED_VALUE"""),68.0)</f>
        <v>68</v>
      </c>
      <c r="H344" s="3">
        <f>IFERROR(__xludf.DUMMYFUNCTION("""COMPUTED_VALUE"""),58.0)</f>
        <v>58</v>
      </c>
      <c r="I344" s="3">
        <f>IFERROR(__xludf.DUMMYFUNCTION("""COMPUTED_VALUE"""),56.0)</f>
        <v>56</v>
      </c>
      <c r="K344" s="13"/>
    </row>
    <row r="345">
      <c r="A345" s="1" t="s">
        <v>1402</v>
      </c>
      <c r="B345" s="2">
        <v>338.0</v>
      </c>
      <c r="C345" s="3">
        <f t="shared" si="2"/>
        <v>67</v>
      </c>
      <c r="D345" s="3">
        <f t="shared" si="3"/>
        <v>3</v>
      </c>
      <c r="E345" s="3">
        <f>IFERROR(__xludf.DUMMYFUNCTION("SPLIT(A345,"" "")"),15.0)</f>
        <v>15</v>
      </c>
      <c r="F345" s="3">
        <f>IFERROR(__xludf.DUMMYFUNCTION("""COMPUTED_VALUE"""),57.0)</f>
        <v>57</v>
      </c>
      <c r="G345" s="3">
        <f>IFERROR(__xludf.DUMMYFUNCTION("""COMPUTED_VALUE"""),80.0)</f>
        <v>80</v>
      </c>
      <c r="H345" s="3">
        <f>IFERROR(__xludf.DUMMYFUNCTION("""COMPUTED_VALUE"""),3.0)</f>
        <v>3</v>
      </c>
      <c r="I345" s="3">
        <f>IFERROR(__xludf.DUMMYFUNCTION("""COMPUTED_VALUE"""),67.0)</f>
        <v>67</v>
      </c>
    </row>
    <row r="346">
      <c r="A346" s="1" t="s">
        <v>1403</v>
      </c>
      <c r="B346" s="2">
        <v>339.0</v>
      </c>
      <c r="C346" s="3">
        <f t="shared" si="2"/>
        <v>67</v>
      </c>
      <c r="D346" s="3">
        <f t="shared" si="3"/>
        <v>4</v>
      </c>
      <c r="E346" s="3">
        <f>IFERROR(__xludf.DUMMYFUNCTION("SPLIT(A346,"" "")"),61.0)</f>
        <v>61</v>
      </c>
      <c r="F346" s="3">
        <f>IFERROR(__xludf.DUMMYFUNCTION("""COMPUTED_VALUE"""),66.0)</f>
        <v>66</v>
      </c>
      <c r="G346" s="3">
        <f>IFERROR(__xludf.DUMMYFUNCTION("""COMPUTED_VALUE"""),38.0)</f>
        <v>38</v>
      </c>
      <c r="H346" s="3">
        <f>IFERROR(__xludf.DUMMYFUNCTION("""COMPUTED_VALUE"""),83.0)</f>
        <v>83</v>
      </c>
      <c r="I346" s="3">
        <f>IFERROR(__xludf.DUMMYFUNCTION("""COMPUTED_VALUE"""),59.0)</f>
        <v>59</v>
      </c>
    </row>
    <row r="347">
      <c r="A347" s="1" t="s">
        <v>1404</v>
      </c>
      <c r="B347" s="2">
        <v>340.0</v>
      </c>
      <c r="C347" s="3">
        <f t="shared" si="2"/>
        <v>68</v>
      </c>
      <c r="D347" s="3">
        <f t="shared" si="3"/>
        <v>0</v>
      </c>
      <c r="E347" s="3">
        <f>IFERROR(__xludf.DUMMYFUNCTION("SPLIT(A347,"" "")"),3.0)</f>
        <v>3</v>
      </c>
      <c r="F347" s="3">
        <f>IFERROR(__xludf.DUMMYFUNCTION("""COMPUTED_VALUE"""),60.0)</f>
        <v>60</v>
      </c>
      <c r="G347" s="3">
        <f>IFERROR(__xludf.DUMMYFUNCTION("""COMPUTED_VALUE"""),25.0)</f>
        <v>25</v>
      </c>
      <c r="H347" s="3">
        <f>IFERROR(__xludf.DUMMYFUNCTION("""COMPUTED_VALUE"""),55.0)</f>
        <v>55</v>
      </c>
      <c r="I347" s="3">
        <f>IFERROR(__xludf.DUMMYFUNCTION("""COMPUTED_VALUE"""),17.0)</f>
        <v>17</v>
      </c>
      <c r="K347" s="12" t="b">
        <f>BINGO(E347:I351,$K$6)</f>
        <v>0</v>
      </c>
      <c r="L347" s="12" t="b">
        <f t="shared" ref="L347:DF347" si="139">OR(K347, BINGO($E347:$I351,$K$6:L$6))</f>
        <v>0</v>
      </c>
      <c r="M347" s="12" t="b">
        <f t="shared" si="139"/>
        <v>0</v>
      </c>
      <c r="N347" s="12" t="b">
        <f t="shared" si="139"/>
        <v>0</v>
      </c>
      <c r="O347" s="12" t="b">
        <f t="shared" si="139"/>
        <v>0</v>
      </c>
      <c r="P347" s="12" t="b">
        <f t="shared" si="139"/>
        <v>0</v>
      </c>
      <c r="Q347" s="12" t="b">
        <f t="shared" si="139"/>
        <v>0</v>
      </c>
      <c r="R347" s="12" t="b">
        <f t="shared" si="139"/>
        <v>0</v>
      </c>
      <c r="S347" s="12" t="b">
        <f t="shared" si="139"/>
        <v>0</v>
      </c>
      <c r="T347" s="12" t="b">
        <f t="shared" si="139"/>
        <v>0</v>
      </c>
      <c r="U347" s="12" t="b">
        <f t="shared" si="139"/>
        <v>0</v>
      </c>
      <c r="V347" s="12" t="b">
        <f t="shared" si="139"/>
        <v>0</v>
      </c>
      <c r="W347" s="12" t="b">
        <f t="shared" si="139"/>
        <v>0</v>
      </c>
      <c r="X347" s="12" t="b">
        <f t="shared" si="139"/>
        <v>0</v>
      </c>
      <c r="Y347" s="12" t="b">
        <f t="shared" si="139"/>
        <v>0</v>
      </c>
      <c r="Z347" s="12" t="b">
        <f t="shared" si="139"/>
        <v>0</v>
      </c>
      <c r="AA347" s="12" t="b">
        <f t="shared" si="139"/>
        <v>0</v>
      </c>
      <c r="AB347" s="12" t="b">
        <f t="shared" si="139"/>
        <v>0</v>
      </c>
      <c r="AC347" s="12" t="b">
        <f t="shared" si="139"/>
        <v>0</v>
      </c>
      <c r="AD347" s="12" t="b">
        <f t="shared" si="139"/>
        <v>0</v>
      </c>
      <c r="AE347" s="12" t="b">
        <f t="shared" si="139"/>
        <v>0</v>
      </c>
      <c r="AF347" s="12" t="b">
        <f t="shared" si="139"/>
        <v>0</v>
      </c>
      <c r="AG347" s="12" t="b">
        <f t="shared" si="139"/>
        <v>0</v>
      </c>
      <c r="AH347" s="12" t="b">
        <f t="shared" si="139"/>
        <v>0</v>
      </c>
      <c r="AI347" s="12" t="b">
        <f t="shared" si="139"/>
        <v>0</v>
      </c>
      <c r="AJ347" s="12" t="b">
        <f t="shared" si="139"/>
        <v>0</v>
      </c>
      <c r="AK347" s="12" t="b">
        <f t="shared" si="139"/>
        <v>0</v>
      </c>
      <c r="AL347" s="12" t="b">
        <f t="shared" si="139"/>
        <v>0</v>
      </c>
      <c r="AM347" s="12" t="b">
        <f t="shared" si="139"/>
        <v>0</v>
      </c>
      <c r="AN347" s="12" t="b">
        <f t="shared" si="139"/>
        <v>0</v>
      </c>
      <c r="AO347" s="12" t="b">
        <f t="shared" si="139"/>
        <v>0</v>
      </c>
      <c r="AP347" s="12" t="b">
        <f t="shared" si="139"/>
        <v>0</v>
      </c>
      <c r="AQ347" s="12" t="b">
        <f t="shared" si="139"/>
        <v>0</v>
      </c>
      <c r="AR347" s="12" t="b">
        <f t="shared" si="139"/>
        <v>0</v>
      </c>
      <c r="AS347" s="12" t="b">
        <f t="shared" si="139"/>
        <v>0</v>
      </c>
      <c r="AT347" s="12" t="b">
        <f t="shared" si="139"/>
        <v>0</v>
      </c>
      <c r="AU347" s="12" t="b">
        <f t="shared" si="139"/>
        <v>0</v>
      </c>
      <c r="AV347" s="12" t="b">
        <f t="shared" si="139"/>
        <v>1</v>
      </c>
      <c r="AW347" s="12" t="b">
        <f t="shared" si="139"/>
        <v>1</v>
      </c>
      <c r="AX347" s="12" t="b">
        <f t="shared" si="139"/>
        <v>1</v>
      </c>
      <c r="AY347" s="12" t="b">
        <f t="shared" si="139"/>
        <v>1</v>
      </c>
      <c r="AZ347" s="12" t="b">
        <f t="shared" si="139"/>
        <v>1</v>
      </c>
      <c r="BA347" s="12" t="b">
        <f t="shared" si="139"/>
        <v>1</v>
      </c>
      <c r="BB347" s="12" t="b">
        <f t="shared" si="139"/>
        <v>1</v>
      </c>
      <c r="BC347" s="12" t="b">
        <f t="shared" si="139"/>
        <v>1</v>
      </c>
      <c r="BD347" s="12" t="b">
        <f t="shared" si="139"/>
        <v>1</v>
      </c>
      <c r="BE347" s="12" t="b">
        <f t="shared" si="139"/>
        <v>1</v>
      </c>
      <c r="BF347" s="12" t="b">
        <f t="shared" si="139"/>
        <v>1</v>
      </c>
      <c r="BG347" s="12" t="b">
        <f t="shared" si="139"/>
        <v>1</v>
      </c>
      <c r="BH347" s="12" t="b">
        <f t="shared" si="139"/>
        <v>1</v>
      </c>
      <c r="BI347" s="12" t="b">
        <f t="shared" si="139"/>
        <v>1</v>
      </c>
      <c r="BJ347" s="12" t="b">
        <f t="shared" si="139"/>
        <v>1</v>
      </c>
      <c r="BK347" s="12" t="b">
        <f t="shared" si="139"/>
        <v>1</v>
      </c>
      <c r="BL347" s="12" t="b">
        <f t="shared" si="139"/>
        <v>1</v>
      </c>
      <c r="BM347" s="12" t="b">
        <f t="shared" si="139"/>
        <v>1</v>
      </c>
      <c r="BN347" s="12" t="b">
        <f t="shared" si="139"/>
        <v>1</v>
      </c>
      <c r="BO347" s="12" t="b">
        <f t="shared" si="139"/>
        <v>1</v>
      </c>
      <c r="BP347" s="12" t="b">
        <f t="shared" si="139"/>
        <v>1</v>
      </c>
      <c r="BQ347" s="12" t="b">
        <f t="shared" si="139"/>
        <v>1</v>
      </c>
      <c r="BR347" s="12" t="b">
        <f t="shared" si="139"/>
        <v>1</v>
      </c>
      <c r="BS347" s="12" t="b">
        <f t="shared" si="139"/>
        <v>1</v>
      </c>
      <c r="BT347" s="12" t="b">
        <f t="shared" si="139"/>
        <v>1</v>
      </c>
      <c r="BU347" s="12" t="b">
        <f t="shared" si="139"/>
        <v>1</v>
      </c>
      <c r="BV347" s="12" t="b">
        <f t="shared" si="139"/>
        <v>1</v>
      </c>
      <c r="BW347" s="12" t="b">
        <f t="shared" si="139"/>
        <v>1</v>
      </c>
      <c r="BX347" s="12" t="b">
        <f t="shared" si="139"/>
        <v>1</v>
      </c>
      <c r="BY347" s="12" t="b">
        <f t="shared" si="139"/>
        <v>1</v>
      </c>
      <c r="BZ347" s="12" t="b">
        <f t="shared" si="139"/>
        <v>1</v>
      </c>
      <c r="CA347" s="12" t="b">
        <f t="shared" si="139"/>
        <v>1</v>
      </c>
      <c r="CB347" s="12" t="b">
        <f t="shared" si="139"/>
        <v>1</v>
      </c>
      <c r="CC347" s="12" t="b">
        <f t="shared" si="139"/>
        <v>1</v>
      </c>
      <c r="CD347" s="12" t="b">
        <f t="shared" si="139"/>
        <v>1</v>
      </c>
      <c r="CE347" s="12" t="b">
        <f t="shared" si="139"/>
        <v>1</v>
      </c>
      <c r="CF347" s="12" t="b">
        <f t="shared" si="139"/>
        <v>1</v>
      </c>
      <c r="CG347" s="12" t="b">
        <f t="shared" si="139"/>
        <v>1</v>
      </c>
      <c r="CH347" s="12" t="b">
        <f t="shared" si="139"/>
        <v>1</v>
      </c>
      <c r="CI347" s="12" t="b">
        <f t="shared" si="139"/>
        <v>1</v>
      </c>
      <c r="CJ347" s="12" t="b">
        <f t="shared" si="139"/>
        <v>1</v>
      </c>
      <c r="CK347" s="12" t="b">
        <f t="shared" si="139"/>
        <v>1</v>
      </c>
      <c r="CL347" s="12" t="b">
        <f t="shared" si="139"/>
        <v>1</v>
      </c>
      <c r="CM347" s="12" t="b">
        <f t="shared" si="139"/>
        <v>1</v>
      </c>
      <c r="CN347" s="12" t="b">
        <f t="shared" si="139"/>
        <v>1</v>
      </c>
      <c r="CO347" s="12" t="b">
        <f t="shared" si="139"/>
        <v>1</v>
      </c>
      <c r="CP347" s="12" t="b">
        <f t="shared" si="139"/>
        <v>1</v>
      </c>
      <c r="CQ347" s="12" t="b">
        <f t="shared" si="139"/>
        <v>1</v>
      </c>
      <c r="CR347" s="12" t="b">
        <f t="shared" si="139"/>
        <v>1</v>
      </c>
      <c r="CS347" s="12" t="b">
        <f t="shared" si="139"/>
        <v>1</v>
      </c>
      <c r="CT347" s="12" t="b">
        <f t="shared" si="139"/>
        <v>1</v>
      </c>
      <c r="CU347" s="12" t="b">
        <f t="shared" si="139"/>
        <v>1</v>
      </c>
      <c r="CV347" s="12" t="b">
        <f t="shared" si="139"/>
        <v>1</v>
      </c>
      <c r="CW347" s="12" t="b">
        <f t="shared" si="139"/>
        <v>1</v>
      </c>
      <c r="CX347" s="12" t="b">
        <f t="shared" si="139"/>
        <v>1</v>
      </c>
      <c r="CY347" s="12" t="b">
        <f t="shared" si="139"/>
        <v>1</v>
      </c>
      <c r="CZ347" s="12" t="b">
        <f t="shared" si="139"/>
        <v>1</v>
      </c>
      <c r="DA347" s="12" t="b">
        <f t="shared" si="139"/>
        <v>1</v>
      </c>
      <c r="DB347" s="12" t="b">
        <f t="shared" si="139"/>
        <v>1</v>
      </c>
      <c r="DC347" s="12" t="b">
        <f t="shared" si="139"/>
        <v>1</v>
      </c>
      <c r="DD347" s="12" t="b">
        <f t="shared" si="139"/>
        <v>1</v>
      </c>
      <c r="DE347" s="12" t="b">
        <f t="shared" si="139"/>
        <v>1</v>
      </c>
      <c r="DF347" s="12" t="b">
        <f t="shared" si="139"/>
        <v>1</v>
      </c>
    </row>
    <row r="348">
      <c r="A348" s="1" t="s">
        <v>1405</v>
      </c>
      <c r="B348" s="2">
        <v>341.0</v>
      </c>
      <c r="C348" s="3">
        <f t="shared" si="2"/>
        <v>68</v>
      </c>
      <c r="D348" s="3">
        <f t="shared" si="3"/>
        <v>1</v>
      </c>
      <c r="E348" s="3">
        <f>IFERROR(__xludf.DUMMYFUNCTION("SPLIT(A348,"" "")"),42.0)</f>
        <v>42</v>
      </c>
      <c r="F348" s="3">
        <f>IFERROR(__xludf.DUMMYFUNCTION("""COMPUTED_VALUE"""),45.0)</f>
        <v>45</v>
      </c>
      <c r="G348" s="3">
        <f>IFERROR(__xludf.DUMMYFUNCTION("""COMPUTED_VALUE"""),66.0)</f>
        <v>66</v>
      </c>
      <c r="H348" s="3">
        <f>IFERROR(__xludf.DUMMYFUNCTION("""COMPUTED_VALUE"""),24.0)</f>
        <v>24</v>
      </c>
      <c r="I348" s="3">
        <f>IFERROR(__xludf.DUMMYFUNCTION("""COMPUTED_VALUE"""),14.0)</f>
        <v>14</v>
      </c>
      <c r="K348" s="3" t="str">
        <f>IF(K347,SUMOFUNMARKED(E347:I351,$K$6)*LASTCALLED($K$6),)</f>
        <v/>
      </c>
      <c r="L348" s="3" t="str">
        <f t="shared" ref="L348:DF348" si="140">IF(AND(L347,NOT(K347)),SUMOFUNMARKED($E347:$I351,$K$6:L$6)*LASTCALLED($K$6:L$6),)</f>
        <v/>
      </c>
      <c r="M348" s="3" t="str">
        <f t="shared" si="140"/>
        <v/>
      </c>
      <c r="N348" s="3" t="str">
        <f t="shared" si="140"/>
        <v/>
      </c>
      <c r="O348" s="3" t="str">
        <f t="shared" si="140"/>
        <v/>
      </c>
      <c r="P348" s="3" t="str">
        <f t="shared" si="140"/>
        <v/>
      </c>
      <c r="Q348" s="3" t="str">
        <f t="shared" si="140"/>
        <v/>
      </c>
      <c r="R348" s="3" t="str">
        <f t="shared" si="140"/>
        <v/>
      </c>
      <c r="S348" s="3" t="str">
        <f t="shared" si="140"/>
        <v/>
      </c>
      <c r="T348" s="3" t="str">
        <f t="shared" si="140"/>
        <v/>
      </c>
      <c r="U348" s="3" t="str">
        <f t="shared" si="140"/>
        <v/>
      </c>
      <c r="V348" s="3" t="str">
        <f t="shared" si="140"/>
        <v/>
      </c>
      <c r="W348" s="3" t="str">
        <f t="shared" si="140"/>
        <v/>
      </c>
      <c r="X348" s="3" t="str">
        <f t="shared" si="140"/>
        <v/>
      </c>
      <c r="Y348" s="3" t="str">
        <f t="shared" si="140"/>
        <v/>
      </c>
      <c r="Z348" s="3" t="str">
        <f t="shared" si="140"/>
        <v/>
      </c>
      <c r="AA348" s="3" t="str">
        <f t="shared" si="140"/>
        <v/>
      </c>
      <c r="AB348" s="3" t="str">
        <f t="shared" si="140"/>
        <v/>
      </c>
      <c r="AC348" s="3" t="str">
        <f t="shared" si="140"/>
        <v/>
      </c>
      <c r="AD348" s="3" t="str">
        <f t="shared" si="140"/>
        <v/>
      </c>
      <c r="AE348" s="3" t="str">
        <f t="shared" si="140"/>
        <v/>
      </c>
      <c r="AF348" s="3" t="str">
        <f t="shared" si="140"/>
        <v/>
      </c>
      <c r="AG348" s="3" t="str">
        <f t="shared" si="140"/>
        <v/>
      </c>
      <c r="AH348" s="3" t="str">
        <f t="shared" si="140"/>
        <v/>
      </c>
      <c r="AI348" s="3" t="str">
        <f t="shared" si="140"/>
        <v/>
      </c>
      <c r="AJ348" s="3" t="str">
        <f t="shared" si="140"/>
        <v/>
      </c>
      <c r="AK348" s="3" t="str">
        <f t="shared" si="140"/>
        <v/>
      </c>
      <c r="AL348" s="3" t="str">
        <f t="shared" si="140"/>
        <v/>
      </c>
      <c r="AM348" s="3" t="str">
        <f t="shared" si="140"/>
        <v/>
      </c>
      <c r="AN348" s="3" t="str">
        <f t="shared" si="140"/>
        <v/>
      </c>
      <c r="AO348" s="3" t="str">
        <f t="shared" si="140"/>
        <v/>
      </c>
      <c r="AP348" s="3" t="str">
        <f t="shared" si="140"/>
        <v/>
      </c>
      <c r="AQ348" s="3" t="str">
        <f t="shared" si="140"/>
        <v/>
      </c>
      <c r="AR348" s="3" t="str">
        <f t="shared" si="140"/>
        <v/>
      </c>
      <c r="AS348" s="3" t="str">
        <f t="shared" si="140"/>
        <v/>
      </c>
      <c r="AT348" s="3" t="str">
        <f t="shared" si="140"/>
        <v/>
      </c>
      <c r="AU348" s="3" t="str">
        <f t="shared" si="140"/>
        <v/>
      </c>
      <c r="AV348" s="3">
        <f t="shared" si="140"/>
        <v>15036</v>
      </c>
      <c r="AW348" s="3" t="str">
        <f t="shared" si="140"/>
        <v/>
      </c>
      <c r="AX348" s="3" t="str">
        <f t="shared" si="140"/>
        <v/>
      </c>
      <c r="AY348" s="3" t="str">
        <f t="shared" si="140"/>
        <v/>
      </c>
      <c r="AZ348" s="3" t="str">
        <f t="shared" si="140"/>
        <v/>
      </c>
      <c r="BA348" s="3" t="str">
        <f t="shared" si="140"/>
        <v/>
      </c>
      <c r="BB348" s="3" t="str">
        <f t="shared" si="140"/>
        <v/>
      </c>
      <c r="BC348" s="3" t="str">
        <f t="shared" si="140"/>
        <v/>
      </c>
      <c r="BD348" s="3" t="str">
        <f t="shared" si="140"/>
        <v/>
      </c>
      <c r="BE348" s="3" t="str">
        <f t="shared" si="140"/>
        <v/>
      </c>
      <c r="BF348" s="3" t="str">
        <f t="shared" si="140"/>
        <v/>
      </c>
      <c r="BG348" s="3" t="str">
        <f t="shared" si="140"/>
        <v/>
      </c>
      <c r="BH348" s="3" t="str">
        <f t="shared" si="140"/>
        <v/>
      </c>
      <c r="BI348" s="3" t="str">
        <f t="shared" si="140"/>
        <v/>
      </c>
      <c r="BJ348" s="3" t="str">
        <f t="shared" si="140"/>
        <v/>
      </c>
      <c r="BK348" s="3" t="str">
        <f t="shared" si="140"/>
        <v/>
      </c>
      <c r="BL348" s="3" t="str">
        <f t="shared" si="140"/>
        <v/>
      </c>
      <c r="BM348" s="3" t="str">
        <f t="shared" si="140"/>
        <v/>
      </c>
      <c r="BN348" s="3" t="str">
        <f t="shared" si="140"/>
        <v/>
      </c>
      <c r="BO348" s="3" t="str">
        <f t="shared" si="140"/>
        <v/>
      </c>
      <c r="BP348" s="3" t="str">
        <f t="shared" si="140"/>
        <v/>
      </c>
      <c r="BQ348" s="3" t="str">
        <f t="shared" si="140"/>
        <v/>
      </c>
      <c r="BR348" s="3" t="str">
        <f t="shared" si="140"/>
        <v/>
      </c>
      <c r="BS348" s="3" t="str">
        <f t="shared" si="140"/>
        <v/>
      </c>
      <c r="BT348" s="3" t="str">
        <f t="shared" si="140"/>
        <v/>
      </c>
      <c r="BU348" s="3" t="str">
        <f t="shared" si="140"/>
        <v/>
      </c>
      <c r="BV348" s="3" t="str">
        <f t="shared" si="140"/>
        <v/>
      </c>
      <c r="BW348" s="3" t="str">
        <f t="shared" si="140"/>
        <v/>
      </c>
      <c r="BX348" s="3" t="str">
        <f t="shared" si="140"/>
        <v/>
      </c>
      <c r="BY348" s="3" t="str">
        <f t="shared" si="140"/>
        <v/>
      </c>
      <c r="BZ348" s="3" t="str">
        <f t="shared" si="140"/>
        <v/>
      </c>
      <c r="CA348" s="3" t="str">
        <f t="shared" si="140"/>
        <v/>
      </c>
      <c r="CB348" s="3" t="str">
        <f t="shared" si="140"/>
        <v/>
      </c>
      <c r="CC348" s="3" t="str">
        <f t="shared" si="140"/>
        <v/>
      </c>
      <c r="CD348" s="3" t="str">
        <f t="shared" si="140"/>
        <v/>
      </c>
      <c r="CE348" s="3" t="str">
        <f t="shared" si="140"/>
        <v/>
      </c>
      <c r="CF348" s="3" t="str">
        <f t="shared" si="140"/>
        <v/>
      </c>
      <c r="CG348" s="3" t="str">
        <f t="shared" si="140"/>
        <v/>
      </c>
      <c r="CH348" s="3" t="str">
        <f t="shared" si="140"/>
        <v/>
      </c>
      <c r="CI348" s="3" t="str">
        <f t="shared" si="140"/>
        <v/>
      </c>
      <c r="CJ348" s="3" t="str">
        <f t="shared" si="140"/>
        <v/>
      </c>
      <c r="CK348" s="3" t="str">
        <f t="shared" si="140"/>
        <v/>
      </c>
      <c r="CL348" s="3" t="str">
        <f t="shared" si="140"/>
        <v/>
      </c>
      <c r="CM348" s="3" t="str">
        <f t="shared" si="140"/>
        <v/>
      </c>
      <c r="CN348" s="3" t="str">
        <f t="shared" si="140"/>
        <v/>
      </c>
      <c r="CO348" s="3" t="str">
        <f t="shared" si="140"/>
        <v/>
      </c>
      <c r="CP348" s="3" t="str">
        <f t="shared" si="140"/>
        <v/>
      </c>
      <c r="CQ348" s="3" t="str">
        <f t="shared" si="140"/>
        <v/>
      </c>
      <c r="CR348" s="3" t="str">
        <f t="shared" si="140"/>
        <v/>
      </c>
      <c r="CS348" s="3" t="str">
        <f t="shared" si="140"/>
        <v/>
      </c>
      <c r="CT348" s="3" t="str">
        <f t="shared" si="140"/>
        <v/>
      </c>
      <c r="CU348" s="3" t="str">
        <f t="shared" si="140"/>
        <v/>
      </c>
      <c r="CV348" s="3" t="str">
        <f t="shared" si="140"/>
        <v/>
      </c>
      <c r="CW348" s="3" t="str">
        <f t="shared" si="140"/>
        <v/>
      </c>
      <c r="CX348" s="3" t="str">
        <f t="shared" si="140"/>
        <v/>
      </c>
      <c r="CY348" s="3" t="str">
        <f t="shared" si="140"/>
        <v/>
      </c>
      <c r="CZ348" s="3" t="str">
        <f t="shared" si="140"/>
        <v/>
      </c>
      <c r="DA348" s="3" t="str">
        <f t="shared" si="140"/>
        <v/>
      </c>
      <c r="DB348" s="3" t="str">
        <f t="shared" si="140"/>
        <v/>
      </c>
      <c r="DC348" s="3" t="str">
        <f t="shared" si="140"/>
        <v/>
      </c>
      <c r="DD348" s="3" t="str">
        <f t="shared" si="140"/>
        <v/>
      </c>
      <c r="DE348" s="3" t="str">
        <f t="shared" si="140"/>
        <v/>
      </c>
      <c r="DF348" s="3" t="str">
        <f t="shared" si="140"/>
        <v/>
      </c>
    </row>
    <row r="349">
      <c r="A349" s="1" t="s">
        <v>1406</v>
      </c>
      <c r="B349" s="2">
        <v>342.0</v>
      </c>
      <c r="C349" s="3">
        <f t="shared" si="2"/>
        <v>68</v>
      </c>
      <c r="D349" s="3">
        <f t="shared" si="3"/>
        <v>2</v>
      </c>
      <c r="E349" s="3">
        <f>IFERROR(__xludf.DUMMYFUNCTION("SPLIT(A349,"" "")"),13.0)</f>
        <v>13</v>
      </c>
      <c r="F349" s="3">
        <f>IFERROR(__xludf.DUMMYFUNCTION("""COMPUTED_VALUE"""),16.0)</f>
        <v>16</v>
      </c>
      <c r="G349" s="3">
        <f>IFERROR(__xludf.DUMMYFUNCTION("""COMPUTED_VALUE"""),41.0)</f>
        <v>41</v>
      </c>
      <c r="H349" s="3">
        <f>IFERROR(__xludf.DUMMYFUNCTION("""COMPUTED_VALUE"""),11.0)</f>
        <v>11</v>
      </c>
      <c r="I349" s="3">
        <f>IFERROR(__xludf.DUMMYFUNCTION("""COMPUTED_VALUE"""),88.0)</f>
        <v>88</v>
      </c>
      <c r="K349" s="13"/>
    </row>
    <row r="350">
      <c r="A350" s="1" t="s">
        <v>1407</v>
      </c>
      <c r="B350" s="2">
        <v>343.0</v>
      </c>
      <c r="C350" s="3">
        <f t="shared" si="2"/>
        <v>68</v>
      </c>
      <c r="D350" s="3">
        <f t="shared" si="3"/>
        <v>3</v>
      </c>
      <c r="E350" s="3">
        <f>IFERROR(__xludf.DUMMYFUNCTION("SPLIT(A350,"" "")"),89.0)</f>
        <v>89</v>
      </c>
      <c r="F350" s="3">
        <f>IFERROR(__xludf.DUMMYFUNCTION("""COMPUTED_VALUE"""),96.0)</f>
        <v>96</v>
      </c>
      <c r="G350" s="3">
        <f>IFERROR(__xludf.DUMMYFUNCTION("""COMPUTED_VALUE"""),97.0)</f>
        <v>97</v>
      </c>
      <c r="H350" s="3">
        <f>IFERROR(__xludf.DUMMYFUNCTION("""COMPUTED_VALUE"""),35.0)</f>
        <v>35</v>
      </c>
      <c r="I350" s="3">
        <f>IFERROR(__xludf.DUMMYFUNCTION("""COMPUTED_VALUE"""),1.0)</f>
        <v>1</v>
      </c>
    </row>
    <row r="351">
      <c r="A351" s="1" t="s">
        <v>1408</v>
      </c>
      <c r="B351" s="2">
        <v>344.0</v>
      </c>
      <c r="C351" s="3">
        <f t="shared" si="2"/>
        <v>68</v>
      </c>
      <c r="D351" s="3">
        <f t="shared" si="3"/>
        <v>4</v>
      </c>
      <c r="E351" s="3">
        <f>IFERROR(__xludf.DUMMYFUNCTION("SPLIT(A351,"" "")"),83.0)</f>
        <v>83</v>
      </c>
      <c r="F351" s="3">
        <f>IFERROR(__xludf.DUMMYFUNCTION("""COMPUTED_VALUE"""),5.0)</f>
        <v>5</v>
      </c>
      <c r="G351" s="3">
        <f>IFERROR(__xludf.DUMMYFUNCTION("""COMPUTED_VALUE"""),52.0)</f>
        <v>52</v>
      </c>
      <c r="H351" s="3">
        <f>IFERROR(__xludf.DUMMYFUNCTION("""COMPUTED_VALUE"""),69.0)</f>
        <v>69</v>
      </c>
      <c r="I351" s="3">
        <f>IFERROR(__xludf.DUMMYFUNCTION("""COMPUTED_VALUE"""),28.0)</f>
        <v>28</v>
      </c>
    </row>
    <row r="352">
      <c r="A352" s="1" t="s">
        <v>1409</v>
      </c>
      <c r="B352" s="2">
        <v>345.0</v>
      </c>
      <c r="C352" s="3">
        <f t="shared" si="2"/>
        <v>69</v>
      </c>
      <c r="D352" s="3">
        <f t="shared" si="3"/>
        <v>0</v>
      </c>
      <c r="E352" s="3">
        <f>IFERROR(__xludf.DUMMYFUNCTION("SPLIT(A352,"" "")"),99.0)</f>
        <v>99</v>
      </c>
      <c r="F352" s="3">
        <f>IFERROR(__xludf.DUMMYFUNCTION("""COMPUTED_VALUE"""),11.0)</f>
        <v>11</v>
      </c>
      <c r="G352" s="3">
        <f>IFERROR(__xludf.DUMMYFUNCTION("""COMPUTED_VALUE"""),53.0)</f>
        <v>53</v>
      </c>
      <c r="H352" s="3">
        <f>IFERROR(__xludf.DUMMYFUNCTION("""COMPUTED_VALUE"""),82.0)</f>
        <v>82</v>
      </c>
      <c r="I352" s="3">
        <f>IFERROR(__xludf.DUMMYFUNCTION("""COMPUTED_VALUE"""),3.0)</f>
        <v>3</v>
      </c>
      <c r="K352" s="12" t="b">
        <f>BINGO(E352:I356,$K$6)</f>
        <v>0</v>
      </c>
      <c r="L352" s="12" t="b">
        <f t="shared" ref="L352:DF352" si="141">OR(K352, BINGO($E352:$I356,$K$6:L$6))</f>
        <v>0</v>
      </c>
      <c r="M352" s="12" t="b">
        <f t="shared" si="141"/>
        <v>0</v>
      </c>
      <c r="N352" s="12" t="b">
        <f t="shared" si="141"/>
        <v>0</v>
      </c>
      <c r="O352" s="12" t="b">
        <f t="shared" si="141"/>
        <v>0</v>
      </c>
      <c r="P352" s="12" t="b">
        <f t="shared" si="141"/>
        <v>0</v>
      </c>
      <c r="Q352" s="12" t="b">
        <f t="shared" si="141"/>
        <v>0</v>
      </c>
      <c r="R352" s="12" t="b">
        <f t="shared" si="141"/>
        <v>0</v>
      </c>
      <c r="S352" s="12" t="b">
        <f t="shared" si="141"/>
        <v>0</v>
      </c>
      <c r="T352" s="12" t="b">
        <f t="shared" si="141"/>
        <v>0</v>
      </c>
      <c r="U352" s="12" t="b">
        <f t="shared" si="141"/>
        <v>0</v>
      </c>
      <c r="V352" s="12" t="b">
        <f t="shared" si="141"/>
        <v>0</v>
      </c>
      <c r="W352" s="12" t="b">
        <f t="shared" si="141"/>
        <v>0</v>
      </c>
      <c r="X352" s="12" t="b">
        <f t="shared" si="141"/>
        <v>0</v>
      </c>
      <c r="Y352" s="12" t="b">
        <f t="shared" si="141"/>
        <v>0</v>
      </c>
      <c r="Z352" s="12" t="b">
        <f t="shared" si="141"/>
        <v>0</v>
      </c>
      <c r="AA352" s="12" t="b">
        <f t="shared" si="141"/>
        <v>0</v>
      </c>
      <c r="AB352" s="12" t="b">
        <f t="shared" si="141"/>
        <v>0</v>
      </c>
      <c r="AC352" s="12" t="b">
        <f t="shared" si="141"/>
        <v>0</v>
      </c>
      <c r="AD352" s="12" t="b">
        <f t="shared" si="141"/>
        <v>0</v>
      </c>
      <c r="AE352" s="12" t="b">
        <f t="shared" si="141"/>
        <v>0</v>
      </c>
      <c r="AF352" s="12" t="b">
        <f t="shared" si="141"/>
        <v>0</v>
      </c>
      <c r="AG352" s="12" t="b">
        <f t="shared" si="141"/>
        <v>0</v>
      </c>
      <c r="AH352" s="12" t="b">
        <f t="shared" si="141"/>
        <v>0</v>
      </c>
      <c r="AI352" s="12" t="b">
        <f t="shared" si="141"/>
        <v>0</v>
      </c>
      <c r="AJ352" s="12" t="b">
        <f t="shared" si="141"/>
        <v>0</v>
      </c>
      <c r="AK352" s="12" t="b">
        <f t="shared" si="141"/>
        <v>0</v>
      </c>
      <c r="AL352" s="12" t="b">
        <f t="shared" si="141"/>
        <v>0</v>
      </c>
      <c r="AM352" s="12" t="b">
        <f t="shared" si="141"/>
        <v>0</v>
      </c>
      <c r="AN352" s="12" t="b">
        <f t="shared" si="141"/>
        <v>0</v>
      </c>
      <c r="AO352" s="12" t="b">
        <f t="shared" si="141"/>
        <v>0</v>
      </c>
      <c r="AP352" s="12" t="b">
        <f t="shared" si="141"/>
        <v>0</v>
      </c>
      <c r="AQ352" s="12" t="b">
        <f t="shared" si="141"/>
        <v>0</v>
      </c>
      <c r="AR352" s="12" t="b">
        <f t="shared" si="141"/>
        <v>0</v>
      </c>
      <c r="AS352" s="12" t="b">
        <f t="shared" si="141"/>
        <v>0</v>
      </c>
      <c r="AT352" s="12" t="b">
        <f t="shared" si="141"/>
        <v>0</v>
      </c>
      <c r="AU352" s="12" t="b">
        <f t="shared" si="141"/>
        <v>0</v>
      </c>
      <c r="AV352" s="12" t="b">
        <f t="shared" si="141"/>
        <v>0</v>
      </c>
      <c r="AW352" s="12" t="b">
        <f t="shared" si="141"/>
        <v>0</v>
      </c>
      <c r="AX352" s="12" t="b">
        <f t="shared" si="141"/>
        <v>0</v>
      </c>
      <c r="AY352" s="12" t="b">
        <f t="shared" si="141"/>
        <v>0</v>
      </c>
      <c r="AZ352" s="12" t="b">
        <f t="shared" si="141"/>
        <v>0</v>
      </c>
      <c r="BA352" s="12" t="b">
        <f t="shared" si="141"/>
        <v>0</v>
      </c>
      <c r="BB352" s="12" t="b">
        <f t="shared" si="141"/>
        <v>0</v>
      </c>
      <c r="BC352" s="12" t="b">
        <f t="shared" si="141"/>
        <v>0</v>
      </c>
      <c r="BD352" s="12" t="b">
        <f t="shared" si="141"/>
        <v>0</v>
      </c>
      <c r="BE352" s="12" t="b">
        <f t="shared" si="141"/>
        <v>0</v>
      </c>
      <c r="BF352" s="12" t="b">
        <f t="shared" si="141"/>
        <v>0</v>
      </c>
      <c r="BG352" s="12" t="b">
        <f t="shared" si="141"/>
        <v>0</v>
      </c>
      <c r="BH352" s="12" t="b">
        <f t="shared" si="141"/>
        <v>0</v>
      </c>
      <c r="BI352" s="12" t="b">
        <f t="shared" si="141"/>
        <v>0</v>
      </c>
      <c r="BJ352" s="12" t="b">
        <f t="shared" si="141"/>
        <v>0</v>
      </c>
      <c r="BK352" s="12" t="b">
        <f t="shared" si="141"/>
        <v>0</v>
      </c>
      <c r="BL352" s="12" t="b">
        <f t="shared" si="141"/>
        <v>0</v>
      </c>
      <c r="BM352" s="12" t="b">
        <f t="shared" si="141"/>
        <v>0</v>
      </c>
      <c r="BN352" s="12" t="b">
        <f t="shared" si="141"/>
        <v>0</v>
      </c>
      <c r="BO352" s="12" t="b">
        <f t="shared" si="141"/>
        <v>0</v>
      </c>
      <c r="BP352" s="12" t="b">
        <f t="shared" si="141"/>
        <v>1</v>
      </c>
      <c r="BQ352" s="12" t="b">
        <f t="shared" si="141"/>
        <v>1</v>
      </c>
      <c r="BR352" s="12" t="b">
        <f t="shared" si="141"/>
        <v>1</v>
      </c>
      <c r="BS352" s="12" t="b">
        <f t="shared" si="141"/>
        <v>1</v>
      </c>
      <c r="BT352" s="12" t="b">
        <f t="shared" si="141"/>
        <v>1</v>
      </c>
      <c r="BU352" s="12" t="b">
        <f t="shared" si="141"/>
        <v>1</v>
      </c>
      <c r="BV352" s="12" t="b">
        <f t="shared" si="141"/>
        <v>1</v>
      </c>
      <c r="BW352" s="12" t="b">
        <f t="shared" si="141"/>
        <v>1</v>
      </c>
      <c r="BX352" s="12" t="b">
        <f t="shared" si="141"/>
        <v>1</v>
      </c>
      <c r="BY352" s="12" t="b">
        <f t="shared" si="141"/>
        <v>1</v>
      </c>
      <c r="BZ352" s="12" t="b">
        <f t="shared" si="141"/>
        <v>1</v>
      </c>
      <c r="CA352" s="12" t="b">
        <f t="shared" si="141"/>
        <v>1</v>
      </c>
      <c r="CB352" s="12" t="b">
        <f t="shared" si="141"/>
        <v>1</v>
      </c>
      <c r="CC352" s="12" t="b">
        <f t="shared" si="141"/>
        <v>1</v>
      </c>
      <c r="CD352" s="12" t="b">
        <f t="shared" si="141"/>
        <v>1</v>
      </c>
      <c r="CE352" s="12" t="b">
        <f t="shared" si="141"/>
        <v>1</v>
      </c>
      <c r="CF352" s="12" t="b">
        <f t="shared" si="141"/>
        <v>1</v>
      </c>
      <c r="CG352" s="12" t="b">
        <f t="shared" si="141"/>
        <v>1</v>
      </c>
      <c r="CH352" s="12" t="b">
        <f t="shared" si="141"/>
        <v>1</v>
      </c>
      <c r="CI352" s="12" t="b">
        <f t="shared" si="141"/>
        <v>1</v>
      </c>
      <c r="CJ352" s="12" t="b">
        <f t="shared" si="141"/>
        <v>1</v>
      </c>
      <c r="CK352" s="12" t="b">
        <f t="shared" si="141"/>
        <v>1</v>
      </c>
      <c r="CL352" s="12" t="b">
        <f t="shared" si="141"/>
        <v>1</v>
      </c>
      <c r="CM352" s="12" t="b">
        <f t="shared" si="141"/>
        <v>1</v>
      </c>
      <c r="CN352" s="12" t="b">
        <f t="shared" si="141"/>
        <v>1</v>
      </c>
      <c r="CO352" s="12" t="b">
        <f t="shared" si="141"/>
        <v>1</v>
      </c>
      <c r="CP352" s="12" t="b">
        <f t="shared" si="141"/>
        <v>1</v>
      </c>
      <c r="CQ352" s="12" t="b">
        <f t="shared" si="141"/>
        <v>1</v>
      </c>
      <c r="CR352" s="12" t="b">
        <f t="shared" si="141"/>
        <v>1</v>
      </c>
      <c r="CS352" s="12" t="b">
        <f t="shared" si="141"/>
        <v>1</v>
      </c>
      <c r="CT352" s="12" t="b">
        <f t="shared" si="141"/>
        <v>1</v>
      </c>
      <c r="CU352" s="12" t="b">
        <f t="shared" si="141"/>
        <v>1</v>
      </c>
      <c r="CV352" s="12" t="b">
        <f t="shared" si="141"/>
        <v>1</v>
      </c>
      <c r="CW352" s="12" t="b">
        <f t="shared" si="141"/>
        <v>1</v>
      </c>
      <c r="CX352" s="12" t="b">
        <f t="shared" si="141"/>
        <v>1</v>
      </c>
      <c r="CY352" s="12" t="b">
        <f t="shared" si="141"/>
        <v>1</v>
      </c>
      <c r="CZ352" s="12" t="b">
        <f t="shared" si="141"/>
        <v>1</v>
      </c>
      <c r="DA352" s="12" t="b">
        <f t="shared" si="141"/>
        <v>1</v>
      </c>
      <c r="DB352" s="12" t="b">
        <f t="shared" si="141"/>
        <v>1</v>
      </c>
      <c r="DC352" s="12" t="b">
        <f t="shared" si="141"/>
        <v>1</v>
      </c>
      <c r="DD352" s="12" t="b">
        <f t="shared" si="141"/>
        <v>1</v>
      </c>
      <c r="DE352" s="12" t="b">
        <f t="shared" si="141"/>
        <v>1</v>
      </c>
      <c r="DF352" s="12" t="b">
        <f t="shared" si="141"/>
        <v>1</v>
      </c>
    </row>
    <row r="353">
      <c r="A353" s="1" t="s">
        <v>1410</v>
      </c>
      <c r="B353" s="2">
        <v>346.0</v>
      </c>
      <c r="C353" s="3">
        <f t="shared" si="2"/>
        <v>69</v>
      </c>
      <c r="D353" s="3">
        <f t="shared" si="3"/>
        <v>1</v>
      </c>
      <c r="E353" s="3">
        <f>IFERROR(__xludf.DUMMYFUNCTION("SPLIT(A353,"" "")"),88.0)</f>
        <v>88</v>
      </c>
      <c r="F353" s="3">
        <f>IFERROR(__xludf.DUMMYFUNCTION("""COMPUTED_VALUE"""),74.0)</f>
        <v>74</v>
      </c>
      <c r="G353" s="3">
        <f>IFERROR(__xludf.DUMMYFUNCTION("""COMPUTED_VALUE"""),42.0)</f>
        <v>42</v>
      </c>
      <c r="H353" s="3">
        <f>IFERROR(__xludf.DUMMYFUNCTION("""COMPUTED_VALUE"""),38.0)</f>
        <v>38</v>
      </c>
      <c r="I353" s="3">
        <f>IFERROR(__xludf.DUMMYFUNCTION("""COMPUTED_VALUE"""),13.0)</f>
        <v>13</v>
      </c>
      <c r="K353" s="3" t="str">
        <f>IF(K352,SUMOFUNMARKED(E352:I356,$K$6)*LASTCALLED($K$6),)</f>
        <v/>
      </c>
      <c r="L353" s="3" t="str">
        <f t="shared" ref="L353:DF353" si="142">IF(AND(L352,NOT(K352)),SUMOFUNMARKED($E352:$I356,$K$6:L$6)*LASTCALLED($K$6:L$6),)</f>
        <v/>
      </c>
      <c r="M353" s="3" t="str">
        <f t="shared" si="142"/>
        <v/>
      </c>
      <c r="N353" s="3" t="str">
        <f t="shared" si="142"/>
        <v/>
      </c>
      <c r="O353" s="3" t="str">
        <f t="shared" si="142"/>
        <v/>
      </c>
      <c r="P353" s="3" t="str">
        <f t="shared" si="142"/>
        <v/>
      </c>
      <c r="Q353" s="3" t="str">
        <f t="shared" si="142"/>
        <v/>
      </c>
      <c r="R353" s="3" t="str">
        <f t="shared" si="142"/>
        <v/>
      </c>
      <c r="S353" s="3" t="str">
        <f t="shared" si="142"/>
        <v/>
      </c>
      <c r="T353" s="3" t="str">
        <f t="shared" si="142"/>
        <v/>
      </c>
      <c r="U353" s="3" t="str">
        <f t="shared" si="142"/>
        <v/>
      </c>
      <c r="V353" s="3" t="str">
        <f t="shared" si="142"/>
        <v/>
      </c>
      <c r="W353" s="3" t="str">
        <f t="shared" si="142"/>
        <v/>
      </c>
      <c r="X353" s="3" t="str">
        <f t="shared" si="142"/>
        <v/>
      </c>
      <c r="Y353" s="3" t="str">
        <f t="shared" si="142"/>
        <v/>
      </c>
      <c r="Z353" s="3" t="str">
        <f t="shared" si="142"/>
        <v/>
      </c>
      <c r="AA353" s="3" t="str">
        <f t="shared" si="142"/>
        <v/>
      </c>
      <c r="AB353" s="3" t="str">
        <f t="shared" si="142"/>
        <v/>
      </c>
      <c r="AC353" s="3" t="str">
        <f t="shared" si="142"/>
        <v/>
      </c>
      <c r="AD353" s="3" t="str">
        <f t="shared" si="142"/>
        <v/>
      </c>
      <c r="AE353" s="3" t="str">
        <f t="shared" si="142"/>
        <v/>
      </c>
      <c r="AF353" s="3" t="str">
        <f t="shared" si="142"/>
        <v/>
      </c>
      <c r="AG353" s="3" t="str">
        <f t="shared" si="142"/>
        <v/>
      </c>
      <c r="AH353" s="3" t="str">
        <f t="shared" si="142"/>
        <v/>
      </c>
      <c r="AI353" s="3" t="str">
        <f t="shared" si="142"/>
        <v/>
      </c>
      <c r="AJ353" s="3" t="str">
        <f t="shared" si="142"/>
        <v/>
      </c>
      <c r="AK353" s="3" t="str">
        <f t="shared" si="142"/>
        <v/>
      </c>
      <c r="AL353" s="3" t="str">
        <f t="shared" si="142"/>
        <v/>
      </c>
      <c r="AM353" s="3" t="str">
        <f t="shared" si="142"/>
        <v/>
      </c>
      <c r="AN353" s="3" t="str">
        <f t="shared" si="142"/>
        <v/>
      </c>
      <c r="AO353" s="3" t="str">
        <f t="shared" si="142"/>
        <v/>
      </c>
      <c r="AP353" s="3" t="str">
        <f t="shared" si="142"/>
        <v/>
      </c>
      <c r="AQ353" s="3" t="str">
        <f t="shared" si="142"/>
        <v/>
      </c>
      <c r="AR353" s="3" t="str">
        <f t="shared" si="142"/>
        <v/>
      </c>
      <c r="AS353" s="3" t="str">
        <f t="shared" si="142"/>
        <v/>
      </c>
      <c r="AT353" s="3" t="str">
        <f t="shared" si="142"/>
        <v/>
      </c>
      <c r="AU353" s="3" t="str">
        <f t="shared" si="142"/>
        <v/>
      </c>
      <c r="AV353" s="3" t="str">
        <f t="shared" si="142"/>
        <v/>
      </c>
      <c r="AW353" s="3" t="str">
        <f t="shared" si="142"/>
        <v/>
      </c>
      <c r="AX353" s="3" t="str">
        <f t="shared" si="142"/>
        <v/>
      </c>
      <c r="AY353" s="3" t="str">
        <f t="shared" si="142"/>
        <v/>
      </c>
      <c r="AZ353" s="3" t="str">
        <f t="shared" si="142"/>
        <v/>
      </c>
      <c r="BA353" s="3" t="str">
        <f t="shared" si="142"/>
        <v/>
      </c>
      <c r="BB353" s="3" t="str">
        <f t="shared" si="142"/>
        <v/>
      </c>
      <c r="BC353" s="3" t="str">
        <f t="shared" si="142"/>
        <v/>
      </c>
      <c r="BD353" s="3" t="str">
        <f t="shared" si="142"/>
        <v/>
      </c>
      <c r="BE353" s="3" t="str">
        <f t="shared" si="142"/>
        <v/>
      </c>
      <c r="BF353" s="3" t="str">
        <f t="shared" si="142"/>
        <v/>
      </c>
      <c r="BG353" s="3" t="str">
        <f t="shared" si="142"/>
        <v/>
      </c>
      <c r="BH353" s="3" t="str">
        <f t="shared" si="142"/>
        <v/>
      </c>
      <c r="BI353" s="3" t="str">
        <f t="shared" si="142"/>
        <v/>
      </c>
      <c r="BJ353" s="3" t="str">
        <f t="shared" si="142"/>
        <v/>
      </c>
      <c r="BK353" s="3" t="str">
        <f t="shared" si="142"/>
        <v/>
      </c>
      <c r="BL353" s="3" t="str">
        <f t="shared" si="142"/>
        <v/>
      </c>
      <c r="BM353" s="3" t="str">
        <f t="shared" si="142"/>
        <v/>
      </c>
      <c r="BN353" s="3" t="str">
        <f t="shared" si="142"/>
        <v/>
      </c>
      <c r="BO353" s="3" t="str">
        <f t="shared" si="142"/>
        <v/>
      </c>
      <c r="BP353" s="3">
        <f t="shared" si="142"/>
        <v>44176</v>
      </c>
      <c r="BQ353" s="3" t="str">
        <f t="shared" si="142"/>
        <v/>
      </c>
      <c r="BR353" s="3" t="str">
        <f t="shared" si="142"/>
        <v/>
      </c>
      <c r="BS353" s="3" t="str">
        <f t="shared" si="142"/>
        <v/>
      </c>
      <c r="BT353" s="3" t="str">
        <f t="shared" si="142"/>
        <v/>
      </c>
      <c r="BU353" s="3" t="str">
        <f t="shared" si="142"/>
        <v/>
      </c>
      <c r="BV353" s="3" t="str">
        <f t="shared" si="142"/>
        <v/>
      </c>
      <c r="BW353" s="3" t="str">
        <f t="shared" si="142"/>
        <v/>
      </c>
      <c r="BX353" s="3" t="str">
        <f t="shared" si="142"/>
        <v/>
      </c>
      <c r="BY353" s="3" t="str">
        <f t="shared" si="142"/>
        <v/>
      </c>
      <c r="BZ353" s="3" t="str">
        <f t="shared" si="142"/>
        <v/>
      </c>
      <c r="CA353" s="3" t="str">
        <f t="shared" si="142"/>
        <v/>
      </c>
      <c r="CB353" s="3" t="str">
        <f t="shared" si="142"/>
        <v/>
      </c>
      <c r="CC353" s="3" t="str">
        <f t="shared" si="142"/>
        <v/>
      </c>
      <c r="CD353" s="3" t="str">
        <f t="shared" si="142"/>
        <v/>
      </c>
      <c r="CE353" s="3" t="str">
        <f t="shared" si="142"/>
        <v/>
      </c>
      <c r="CF353" s="3" t="str">
        <f t="shared" si="142"/>
        <v/>
      </c>
      <c r="CG353" s="3" t="str">
        <f t="shared" si="142"/>
        <v/>
      </c>
      <c r="CH353" s="3" t="str">
        <f t="shared" si="142"/>
        <v/>
      </c>
      <c r="CI353" s="3" t="str">
        <f t="shared" si="142"/>
        <v/>
      </c>
      <c r="CJ353" s="3" t="str">
        <f t="shared" si="142"/>
        <v/>
      </c>
      <c r="CK353" s="3" t="str">
        <f t="shared" si="142"/>
        <v/>
      </c>
      <c r="CL353" s="3" t="str">
        <f t="shared" si="142"/>
        <v/>
      </c>
      <c r="CM353" s="3" t="str">
        <f t="shared" si="142"/>
        <v/>
      </c>
      <c r="CN353" s="3" t="str">
        <f t="shared" si="142"/>
        <v/>
      </c>
      <c r="CO353" s="3" t="str">
        <f t="shared" si="142"/>
        <v/>
      </c>
      <c r="CP353" s="3" t="str">
        <f t="shared" si="142"/>
        <v/>
      </c>
      <c r="CQ353" s="3" t="str">
        <f t="shared" si="142"/>
        <v/>
      </c>
      <c r="CR353" s="3" t="str">
        <f t="shared" si="142"/>
        <v/>
      </c>
      <c r="CS353" s="3" t="str">
        <f t="shared" si="142"/>
        <v/>
      </c>
      <c r="CT353" s="3" t="str">
        <f t="shared" si="142"/>
        <v/>
      </c>
      <c r="CU353" s="3" t="str">
        <f t="shared" si="142"/>
        <v/>
      </c>
      <c r="CV353" s="3" t="str">
        <f t="shared" si="142"/>
        <v/>
      </c>
      <c r="CW353" s="3" t="str">
        <f t="shared" si="142"/>
        <v/>
      </c>
      <c r="CX353" s="3" t="str">
        <f t="shared" si="142"/>
        <v/>
      </c>
      <c r="CY353" s="3" t="str">
        <f t="shared" si="142"/>
        <v/>
      </c>
      <c r="CZ353" s="3" t="str">
        <f t="shared" si="142"/>
        <v/>
      </c>
      <c r="DA353" s="3" t="str">
        <f t="shared" si="142"/>
        <v/>
      </c>
      <c r="DB353" s="3" t="str">
        <f t="shared" si="142"/>
        <v/>
      </c>
      <c r="DC353" s="3" t="str">
        <f t="shared" si="142"/>
        <v/>
      </c>
      <c r="DD353" s="3" t="str">
        <f t="shared" si="142"/>
        <v/>
      </c>
      <c r="DE353" s="3" t="str">
        <f t="shared" si="142"/>
        <v/>
      </c>
      <c r="DF353" s="3" t="str">
        <f t="shared" si="142"/>
        <v/>
      </c>
    </row>
    <row r="354">
      <c r="A354" s="1" t="s">
        <v>1411</v>
      </c>
      <c r="B354" s="2">
        <v>347.0</v>
      </c>
      <c r="C354" s="3">
        <f t="shared" si="2"/>
        <v>69</v>
      </c>
      <c r="D354" s="3">
        <f t="shared" si="3"/>
        <v>2</v>
      </c>
      <c r="E354" s="3">
        <f>IFERROR(__xludf.DUMMYFUNCTION("SPLIT(A354,"" "")"),94.0)</f>
        <v>94</v>
      </c>
      <c r="F354" s="3">
        <f>IFERROR(__xludf.DUMMYFUNCTION("""COMPUTED_VALUE"""),80.0)</f>
        <v>80</v>
      </c>
      <c r="G354" s="3">
        <f>IFERROR(__xludf.DUMMYFUNCTION("""COMPUTED_VALUE"""),27.0)</f>
        <v>27</v>
      </c>
      <c r="H354" s="3">
        <f>IFERROR(__xludf.DUMMYFUNCTION("""COMPUTED_VALUE"""),92.0)</f>
        <v>92</v>
      </c>
      <c r="I354" s="3">
        <f>IFERROR(__xludf.DUMMYFUNCTION("""COMPUTED_VALUE"""),34.0)</f>
        <v>34</v>
      </c>
      <c r="K354" s="13"/>
    </row>
    <row r="355">
      <c r="A355" s="1" t="s">
        <v>1412</v>
      </c>
      <c r="B355" s="2">
        <v>348.0</v>
      </c>
      <c r="C355" s="3">
        <f t="shared" si="2"/>
        <v>69</v>
      </c>
      <c r="D355" s="3">
        <f t="shared" si="3"/>
        <v>3</v>
      </c>
      <c r="E355" s="3">
        <f>IFERROR(__xludf.DUMMYFUNCTION("SPLIT(A355,"" "")"),29.0)</f>
        <v>29</v>
      </c>
      <c r="F355" s="3">
        <f>IFERROR(__xludf.DUMMYFUNCTION("""COMPUTED_VALUE"""),56.0)</f>
        <v>56</v>
      </c>
      <c r="G355" s="3">
        <f>IFERROR(__xludf.DUMMYFUNCTION("""COMPUTED_VALUE"""),8.0)</f>
        <v>8</v>
      </c>
      <c r="H355" s="3">
        <f>IFERROR(__xludf.DUMMYFUNCTION("""COMPUTED_VALUE"""),14.0)</f>
        <v>14</v>
      </c>
      <c r="I355" s="3">
        <f>IFERROR(__xludf.DUMMYFUNCTION("""COMPUTED_VALUE"""),76.0)</f>
        <v>76</v>
      </c>
    </row>
    <row r="356">
      <c r="A356" s="1" t="s">
        <v>1413</v>
      </c>
      <c r="B356" s="2">
        <v>349.0</v>
      </c>
      <c r="C356" s="3">
        <f t="shared" si="2"/>
        <v>69</v>
      </c>
      <c r="D356" s="3">
        <f t="shared" si="3"/>
        <v>4</v>
      </c>
      <c r="E356" s="3">
        <f>IFERROR(__xludf.DUMMYFUNCTION("SPLIT(A356,"" "")"),85.0)</f>
        <v>85</v>
      </c>
      <c r="F356" s="3">
        <f>IFERROR(__xludf.DUMMYFUNCTION("""COMPUTED_VALUE"""),65.0)</f>
        <v>65</v>
      </c>
      <c r="G356" s="3">
        <f>IFERROR(__xludf.DUMMYFUNCTION("""COMPUTED_VALUE"""),66.0)</f>
        <v>66</v>
      </c>
      <c r="H356" s="3">
        <f>IFERROR(__xludf.DUMMYFUNCTION("""COMPUTED_VALUE"""),79.0)</f>
        <v>79</v>
      </c>
      <c r="I356" s="3">
        <f>IFERROR(__xludf.DUMMYFUNCTION("""COMPUTED_VALUE"""),59.0)</f>
        <v>59</v>
      </c>
    </row>
    <row r="357">
      <c r="A357" s="1" t="s">
        <v>1414</v>
      </c>
      <c r="B357" s="2">
        <v>350.0</v>
      </c>
      <c r="C357" s="3">
        <f t="shared" si="2"/>
        <v>70</v>
      </c>
      <c r="D357" s="3">
        <f t="shared" si="3"/>
        <v>0</v>
      </c>
      <c r="E357" s="3">
        <f>IFERROR(__xludf.DUMMYFUNCTION("SPLIT(A357,"" "")"),80.0)</f>
        <v>80</v>
      </c>
      <c r="F357" s="3">
        <f>IFERROR(__xludf.DUMMYFUNCTION("""COMPUTED_VALUE"""),82.0)</f>
        <v>82</v>
      </c>
      <c r="G357" s="3">
        <f>IFERROR(__xludf.DUMMYFUNCTION("""COMPUTED_VALUE"""),43.0)</f>
        <v>43</v>
      </c>
      <c r="H357" s="3">
        <f>IFERROR(__xludf.DUMMYFUNCTION("""COMPUTED_VALUE"""),87.0)</f>
        <v>87</v>
      </c>
      <c r="I357" s="3">
        <f>IFERROR(__xludf.DUMMYFUNCTION("""COMPUTED_VALUE"""),70.0)</f>
        <v>70</v>
      </c>
      <c r="K357" s="12" t="b">
        <f>BINGO(E357:I361,$K$6)</f>
        <v>0</v>
      </c>
      <c r="L357" s="12" t="b">
        <f t="shared" ref="L357:DF357" si="143">OR(K357, BINGO($E357:$I361,$K$6:L$6))</f>
        <v>0</v>
      </c>
      <c r="M357" s="12" t="b">
        <f t="shared" si="143"/>
        <v>0</v>
      </c>
      <c r="N357" s="12" t="b">
        <f t="shared" si="143"/>
        <v>0</v>
      </c>
      <c r="O357" s="12" t="b">
        <f t="shared" si="143"/>
        <v>0</v>
      </c>
      <c r="P357" s="12" t="b">
        <f t="shared" si="143"/>
        <v>0</v>
      </c>
      <c r="Q357" s="12" t="b">
        <f t="shared" si="143"/>
        <v>0</v>
      </c>
      <c r="R357" s="12" t="b">
        <f t="shared" si="143"/>
        <v>0</v>
      </c>
      <c r="S357" s="12" t="b">
        <f t="shared" si="143"/>
        <v>0</v>
      </c>
      <c r="T357" s="12" t="b">
        <f t="shared" si="143"/>
        <v>0</v>
      </c>
      <c r="U357" s="12" t="b">
        <f t="shared" si="143"/>
        <v>0</v>
      </c>
      <c r="V357" s="12" t="b">
        <f t="shared" si="143"/>
        <v>0</v>
      </c>
      <c r="W357" s="12" t="b">
        <f t="shared" si="143"/>
        <v>0</v>
      </c>
      <c r="X357" s="12" t="b">
        <f t="shared" si="143"/>
        <v>0</v>
      </c>
      <c r="Y357" s="12" t="b">
        <f t="shared" si="143"/>
        <v>0</v>
      </c>
      <c r="Z357" s="12" t="b">
        <f t="shared" si="143"/>
        <v>0</v>
      </c>
      <c r="AA357" s="12" t="b">
        <f t="shared" si="143"/>
        <v>0</v>
      </c>
      <c r="AB357" s="12" t="b">
        <f t="shared" si="143"/>
        <v>0</v>
      </c>
      <c r="AC357" s="12" t="b">
        <f t="shared" si="143"/>
        <v>0</v>
      </c>
      <c r="AD357" s="12" t="b">
        <f t="shared" si="143"/>
        <v>0</v>
      </c>
      <c r="AE357" s="12" t="b">
        <f t="shared" si="143"/>
        <v>0</v>
      </c>
      <c r="AF357" s="12" t="b">
        <f t="shared" si="143"/>
        <v>0</v>
      </c>
      <c r="AG357" s="12" t="b">
        <f t="shared" si="143"/>
        <v>0</v>
      </c>
      <c r="AH357" s="12" t="b">
        <f t="shared" si="143"/>
        <v>0</v>
      </c>
      <c r="AI357" s="12" t="b">
        <f t="shared" si="143"/>
        <v>0</v>
      </c>
      <c r="AJ357" s="12" t="b">
        <f t="shared" si="143"/>
        <v>0</v>
      </c>
      <c r="AK357" s="12" t="b">
        <f t="shared" si="143"/>
        <v>0</v>
      </c>
      <c r="AL357" s="12" t="b">
        <f t="shared" si="143"/>
        <v>0</v>
      </c>
      <c r="AM357" s="12" t="b">
        <f t="shared" si="143"/>
        <v>0</v>
      </c>
      <c r="AN357" s="12" t="b">
        <f t="shared" si="143"/>
        <v>0</v>
      </c>
      <c r="AO357" s="12" t="b">
        <f t="shared" si="143"/>
        <v>0</v>
      </c>
      <c r="AP357" s="12" t="b">
        <f t="shared" si="143"/>
        <v>0</v>
      </c>
      <c r="AQ357" s="12" t="b">
        <f t="shared" si="143"/>
        <v>0</v>
      </c>
      <c r="AR357" s="12" t="b">
        <f t="shared" si="143"/>
        <v>0</v>
      </c>
      <c r="AS357" s="12" t="b">
        <f t="shared" si="143"/>
        <v>0</v>
      </c>
      <c r="AT357" s="12" t="b">
        <f t="shared" si="143"/>
        <v>0</v>
      </c>
      <c r="AU357" s="12" t="b">
        <f t="shared" si="143"/>
        <v>0</v>
      </c>
      <c r="AV357" s="12" t="b">
        <f t="shared" si="143"/>
        <v>0</v>
      </c>
      <c r="AW357" s="12" t="b">
        <f t="shared" si="143"/>
        <v>0</v>
      </c>
      <c r="AX357" s="12" t="b">
        <f t="shared" si="143"/>
        <v>0</v>
      </c>
      <c r="AY357" s="12" t="b">
        <f t="shared" si="143"/>
        <v>0</v>
      </c>
      <c r="AZ357" s="12" t="b">
        <f t="shared" si="143"/>
        <v>0</v>
      </c>
      <c r="BA357" s="12" t="b">
        <f t="shared" si="143"/>
        <v>0</v>
      </c>
      <c r="BB357" s="12" t="b">
        <f t="shared" si="143"/>
        <v>0</v>
      </c>
      <c r="BC357" s="12" t="b">
        <f t="shared" si="143"/>
        <v>0</v>
      </c>
      <c r="BD357" s="12" t="b">
        <f t="shared" si="143"/>
        <v>0</v>
      </c>
      <c r="BE357" s="12" t="b">
        <f t="shared" si="143"/>
        <v>0</v>
      </c>
      <c r="BF357" s="12" t="b">
        <f t="shared" si="143"/>
        <v>0</v>
      </c>
      <c r="BG357" s="12" t="b">
        <f t="shared" si="143"/>
        <v>0</v>
      </c>
      <c r="BH357" s="12" t="b">
        <f t="shared" si="143"/>
        <v>0</v>
      </c>
      <c r="BI357" s="12" t="b">
        <f t="shared" si="143"/>
        <v>0</v>
      </c>
      <c r="BJ357" s="12" t="b">
        <f t="shared" si="143"/>
        <v>0</v>
      </c>
      <c r="BK357" s="12" t="b">
        <f t="shared" si="143"/>
        <v>0</v>
      </c>
      <c r="BL357" s="12" t="b">
        <f t="shared" si="143"/>
        <v>0</v>
      </c>
      <c r="BM357" s="12" t="b">
        <f t="shared" si="143"/>
        <v>0</v>
      </c>
      <c r="BN357" s="12" t="b">
        <f t="shared" si="143"/>
        <v>0</v>
      </c>
      <c r="BO357" s="12" t="b">
        <f t="shared" si="143"/>
        <v>0</v>
      </c>
      <c r="BP357" s="12" t="b">
        <f t="shared" si="143"/>
        <v>0</v>
      </c>
      <c r="BQ357" s="12" t="b">
        <f t="shared" si="143"/>
        <v>0</v>
      </c>
      <c r="BR357" s="12" t="b">
        <f t="shared" si="143"/>
        <v>0</v>
      </c>
      <c r="BS357" s="12" t="b">
        <f t="shared" si="143"/>
        <v>0</v>
      </c>
      <c r="BT357" s="12" t="b">
        <f t="shared" si="143"/>
        <v>0</v>
      </c>
      <c r="BU357" s="12" t="b">
        <f t="shared" si="143"/>
        <v>0</v>
      </c>
      <c r="BV357" s="12" t="b">
        <f t="shared" si="143"/>
        <v>1</v>
      </c>
      <c r="BW357" s="12" t="b">
        <f t="shared" si="143"/>
        <v>1</v>
      </c>
      <c r="BX357" s="12" t="b">
        <f t="shared" si="143"/>
        <v>1</v>
      </c>
      <c r="BY357" s="12" t="b">
        <f t="shared" si="143"/>
        <v>1</v>
      </c>
      <c r="BZ357" s="12" t="b">
        <f t="shared" si="143"/>
        <v>1</v>
      </c>
      <c r="CA357" s="12" t="b">
        <f t="shared" si="143"/>
        <v>1</v>
      </c>
      <c r="CB357" s="12" t="b">
        <f t="shared" si="143"/>
        <v>1</v>
      </c>
      <c r="CC357" s="12" t="b">
        <f t="shared" si="143"/>
        <v>1</v>
      </c>
      <c r="CD357" s="12" t="b">
        <f t="shared" si="143"/>
        <v>1</v>
      </c>
      <c r="CE357" s="12" t="b">
        <f t="shared" si="143"/>
        <v>1</v>
      </c>
      <c r="CF357" s="12" t="b">
        <f t="shared" si="143"/>
        <v>1</v>
      </c>
      <c r="CG357" s="12" t="b">
        <f t="shared" si="143"/>
        <v>1</v>
      </c>
      <c r="CH357" s="12" t="b">
        <f t="shared" si="143"/>
        <v>1</v>
      </c>
      <c r="CI357" s="12" t="b">
        <f t="shared" si="143"/>
        <v>1</v>
      </c>
      <c r="CJ357" s="12" t="b">
        <f t="shared" si="143"/>
        <v>1</v>
      </c>
      <c r="CK357" s="12" t="b">
        <f t="shared" si="143"/>
        <v>1</v>
      </c>
      <c r="CL357" s="12" t="b">
        <f t="shared" si="143"/>
        <v>1</v>
      </c>
      <c r="CM357" s="12" t="b">
        <f t="shared" si="143"/>
        <v>1</v>
      </c>
      <c r="CN357" s="12" t="b">
        <f t="shared" si="143"/>
        <v>1</v>
      </c>
      <c r="CO357" s="12" t="b">
        <f t="shared" si="143"/>
        <v>1</v>
      </c>
      <c r="CP357" s="12" t="b">
        <f t="shared" si="143"/>
        <v>1</v>
      </c>
      <c r="CQ357" s="12" t="b">
        <f t="shared" si="143"/>
        <v>1</v>
      </c>
      <c r="CR357" s="12" t="b">
        <f t="shared" si="143"/>
        <v>1</v>
      </c>
      <c r="CS357" s="12" t="b">
        <f t="shared" si="143"/>
        <v>1</v>
      </c>
      <c r="CT357" s="12" t="b">
        <f t="shared" si="143"/>
        <v>1</v>
      </c>
      <c r="CU357" s="12" t="b">
        <f t="shared" si="143"/>
        <v>1</v>
      </c>
      <c r="CV357" s="12" t="b">
        <f t="shared" si="143"/>
        <v>1</v>
      </c>
      <c r="CW357" s="12" t="b">
        <f t="shared" si="143"/>
        <v>1</v>
      </c>
      <c r="CX357" s="12" t="b">
        <f t="shared" si="143"/>
        <v>1</v>
      </c>
      <c r="CY357" s="12" t="b">
        <f t="shared" si="143"/>
        <v>1</v>
      </c>
      <c r="CZ357" s="12" t="b">
        <f t="shared" si="143"/>
        <v>1</v>
      </c>
      <c r="DA357" s="12" t="b">
        <f t="shared" si="143"/>
        <v>1</v>
      </c>
      <c r="DB357" s="12" t="b">
        <f t="shared" si="143"/>
        <v>1</v>
      </c>
      <c r="DC357" s="12" t="b">
        <f t="shared" si="143"/>
        <v>1</v>
      </c>
      <c r="DD357" s="12" t="b">
        <f t="shared" si="143"/>
        <v>1</v>
      </c>
      <c r="DE357" s="12" t="b">
        <f t="shared" si="143"/>
        <v>1</v>
      </c>
      <c r="DF357" s="12" t="b">
        <f t="shared" si="143"/>
        <v>1</v>
      </c>
    </row>
    <row r="358">
      <c r="A358" s="1" t="s">
        <v>1415</v>
      </c>
      <c r="B358" s="2">
        <v>351.0</v>
      </c>
      <c r="C358" s="3">
        <f t="shared" si="2"/>
        <v>70</v>
      </c>
      <c r="D358" s="3">
        <f t="shared" si="3"/>
        <v>1</v>
      </c>
      <c r="E358" s="3">
        <f>IFERROR(__xludf.DUMMYFUNCTION("SPLIT(A358,"" "")"),85.0)</f>
        <v>85</v>
      </c>
      <c r="F358" s="3">
        <f>IFERROR(__xludf.DUMMYFUNCTION("""COMPUTED_VALUE"""),22.0)</f>
        <v>22</v>
      </c>
      <c r="G358" s="3">
        <f>IFERROR(__xludf.DUMMYFUNCTION("""COMPUTED_VALUE"""),53.0)</f>
        <v>53</v>
      </c>
      <c r="H358" s="3">
        <f>IFERROR(__xludf.DUMMYFUNCTION("""COMPUTED_VALUE"""),10.0)</f>
        <v>10</v>
      </c>
      <c r="I358" s="3">
        <f>IFERROR(__xludf.DUMMYFUNCTION("""COMPUTED_VALUE"""),1.0)</f>
        <v>1</v>
      </c>
      <c r="K358" s="3" t="str">
        <f>IF(K357,SUMOFUNMARKED(E357:I361,$K$6)*LASTCALLED($K$6),)</f>
        <v/>
      </c>
      <c r="L358" s="3" t="str">
        <f t="shared" ref="L358:DF358" si="144">IF(AND(L357,NOT(K357)),SUMOFUNMARKED($E357:$I361,$K$6:L$6)*LASTCALLED($K$6:L$6),)</f>
        <v/>
      </c>
      <c r="M358" s="3" t="str">
        <f t="shared" si="144"/>
        <v/>
      </c>
      <c r="N358" s="3" t="str">
        <f t="shared" si="144"/>
        <v/>
      </c>
      <c r="O358" s="3" t="str">
        <f t="shared" si="144"/>
        <v/>
      </c>
      <c r="P358" s="3" t="str">
        <f t="shared" si="144"/>
        <v/>
      </c>
      <c r="Q358" s="3" t="str">
        <f t="shared" si="144"/>
        <v/>
      </c>
      <c r="R358" s="3" t="str">
        <f t="shared" si="144"/>
        <v/>
      </c>
      <c r="S358" s="3" t="str">
        <f t="shared" si="144"/>
        <v/>
      </c>
      <c r="T358" s="3" t="str">
        <f t="shared" si="144"/>
        <v/>
      </c>
      <c r="U358" s="3" t="str">
        <f t="shared" si="144"/>
        <v/>
      </c>
      <c r="V358" s="3" t="str">
        <f t="shared" si="144"/>
        <v/>
      </c>
      <c r="W358" s="3" t="str">
        <f t="shared" si="144"/>
        <v/>
      </c>
      <c r="X358" s="3" t="str">
        <f t="shared" si="144"/>
        <v/>
      </c>
      <c r="Y358" s="3" t="str">
        <f t="shared" si="144"/>
        <v/>
      </c>
      <c r="Z358" s="3" t="str">
        <f t="shared" si="144"/>
        <v/>
      </c>
      <c r="AA358" s="3" t="str">
        <f t="shared" si="144"/>
        <v/>
      </c>
      <c r="AB358" s="3" t="str">
        <f t="shared" si="144"/>
        <v/>
      </c>
      <c r="AC358" s="3" t="str">
        <f t="shared" si="144"/>
        <v/>
      </c>
      <c r="AD358" s="3" t="str">
        <f t="shared" si="144"/>
        <v/>
      </c>
      <c r="AE358" s="3" t="str">
        <f t="shared" si="144"/>
        <v/>
      </c>
      <c r="AF358" s="3" t="str">
        <f t="shared" si="144"/>
        <v/>
      </c>
      <c r="AG358" s="3" t="str">
        <f t="shared" si="144"/>
        <v/>
      </c>
      <c r="AH358" s="3" t="str">
        <f t="shared" si="144"/>
        <v/>
      </c>
      <c r="AI358" s="3" t="str">
        <f t="shared" si="144"/>
        <v/>
      </c>
      <c r="AJ358" s="3" t="str">
        <f t="shared" si="144"/>
        <v/>
      </c>
      <c r="AK358" s="3" t="str">
        <f t="shared" si="144"/>
        <v/>
      </c>
      <c r="AL358" s="3" t="str">
        <f t="shared" si="144"/>
        <v/>
      </c>
      <c r="AM358" s="3" t="str">
        <f t="shared" si="144"/>
        <v/>
      </c>
      <c r="AN358" s="3" t="str">
        <f t="shared" si="144"/>
        <v/>
      </c>
      <c r="AO358" s="3" t="str">
        <f t="shared" si="144"/>
        <v/>
      </c>
      <c r="AP358" s="3" t="str">
        <f t="shared" si="144"/>
        <v/>
      </c>
      <c r="AQ358" s="3" t="str">
        <f t="shared" si="144"/>
        <v/>
      </c>
      <c r="AR358" s="3" t="str">
        <f t="shared" si="144"/>
        <v/>
      </c>
      <c r="AS358" s="3" t="str">
        <f t="shared" si="144"/>
        <v/>
      </c>
      <c r="AT358" s="3" t="str">
        <f t="shared" si="144"/>
        <v/>
      </c>
      <c r="AU358" s="3" t="str">
        <f t="shared" si="144"/>
        <v/>
      </c>
      <c r="AV358" s="3" t="str">
        <f t="shared" si="144"/>
        <v/>
      </c>
      <c r="AW358" s="3" t="str">
        <f t="shared" si="144"/>
        <v/>
      </c>
      <c r="AX358" s="3" t="str">
        <f t="shared" si="144"/>
        <v/>
      </c>
      <c r="AY358" s="3" t="str">
        <f t="shared" si="144"/>
        <v/>
      </c>
      <c r="AZ358" s="3" t="str">
        <f t="shared" si="144"/>
        <v/>
      </c>
      <c r="BA358" s="3" t="str">
        <f t="shared" si="144"/>
        <v/>
      </c>
      <c r="BB358" s="3" t="str">
        <f t="shared" si="144"/>
        <v/>
      </c>
      <c r="BC358" s="3" t="str">
        <f t="shared" si="144"/>
        <v/>
      </c>
      <c r="BD358" s="3" t="str">
        <f t="shared" si="144"/>
        <v/>
      </c>
      <c r="BE358" s="3" t="str">
        <f t="shared" si="144"/>
        <v/>
      </c>
      <c r="BF358" s="3" t="str">
        <f t="shared" si="144"/>
        <v/>
      </c>
      <c r="BG358" s="3" t="str">
        <f t="shared" si="144"/>
        <v/>
      </c>
      <c r="BH358" s="3" t="str">
        <f t="shared" si="144"/>
        <v/>
      </c>
      <c r="BI358" s="3" t="str">
        <f t="shared" si="144"/>
        <v/>
      </c>
      <c r="BJ358" s="3" t="str">
        <f t="shared" si="144"/>
        <v/>
      </c>
      <c r="BK358" s="3" t="str">
        <f t="shared" si="144"/>
        <v/>
      </c>
      <c r="BL358" s="3" t="str">
        <f t="shared" si="144"/>
        <v/>
      </c>
      <c r="BM358" s="3" t="str">
        <f t="shared" si="144"/>
        <v/>
      </c>
      <c r="BN358" s="3" t="str">
        <f t="shared" si="144"/>
        <v/>
      </c>
      <c r="BO358" s="3" t="str">
        <f t="shared" si="144"/>
        <v/>
      </c>
      <c r="BP358" s="3" t="str">
        <f t="shared" si="144"/>
        <v/>
      </c>
      <c r="BQ358" s="3" t="str">
        <f t="shared" si="144"/>
        <v/>
      </c>
      <c r="BR358" s="3" t="str">
        <f t="shared" si="144"/>
        <v/>
      </c>
      <c r="BS358" s="3" t="str">
        <f t="shared" si="144"/>
        <v/>
      </c>
      <c r="BT358" s="3" t="str">
        <f t="shared" si="144"/>
        <v/>
      </c>
      <c r="BU358" s="3" t="str">
        <f t="shared" si="144"/>
        <v/>
      </c>
      <c r="BV358" s="3">
        <f t="shared" si="144"/>
        <v>16016</v>
      </c>
      <c r="BW358" s="3" t="str">
        <f t="shared" si="144"/>
        <v/>
      </c>
      <c r="BX358" s="3" t="str">
        <f t="shared" si="144"/>
        <v/>
      </c>
      <c r="BY358" s="3" t="str">
        <f t="shared" si="144"/>
        <v/>
      </c>
      <c r="BZ358" s="3" t="str">
        <f t="shared" si="144"/>
        <v/>
      </c>
      <c r="CA358" s="3" t="str">
        <f t="shared" si="144"/>
        <v/>
      </c>
      <c r="CB358" s="3" t="str">
        <f t="shared" si="144"/>
        <v/>
      </c>
      <c r="CC358" s="3" t="str">
        <f t="shared" si="144"/>
        <v/>
      </c>
      <c r="CD358" s="3" t="str">
        <f t="shared" si="144"/>
        <v/>
      </c>
      <c r="CE358" s="3" t="str">
        <f t="shared" si="144"/>
        <v/>
      </c>
      <c r="CF358" s="3" t="str">
        <f t="shared" si="144"/>
        <v/>
      </c>
      <c r="CG358" s="3" t="str">
        <f t="shared" si="144"/>
        <v/>
      </c>
      <c r="CH358" s="3" t="str">
        <f t="shared" si="144"/>
        <v/>
      </c>
      <c r="CI358" s="3" t="str">
        <f t="shared" si="144"/>
        <v/>
      </c>
      <c r="CJ358" s="3" t="str">
        <f t="shared" si="144"/>
        <v/>
      </c>
      <c r="CK358" s="3" t="str">
        <f t="shared" si="144"/>
        <v/>
      </c>
      <c r="CL358" s="3" t="str">
        <f t="shared" si="144"/>
        <v/>
      </c>
      <c r="CM358" s="3" t="str">
        <f t="shared" si="144"/>
        <v/>
      </c>
      <c r="CN358" s="3" t="str">
        <f t="shared" si="144"/>
        <v/>
      </c>
      <c r="CO358" s="3" t="str">
        <f t="shared" si="144"/>
        <v/>
      </c>
      <c r="CP358" s="3" t="str">
        <f t="shared" si="144"/>
        <v/>
      </c>
      <c r="CQ358" s="3" t="str">
        <f t="shared" si="144"/>
        <v/>
      </c>
      <c r="CR358" s="3" t="str">
        <f t="shared" si="144"/>
        <v/>
      </c>
      <c r="CS358" s="3" t="str">
        <f t="shared" si="144"/>
        <v/>
      </c>
      <c r="CT358" s="3" t="str">
        <f t="shared" si="144"/>
        <v/>
      </c>
      <c r="CU358" s="3" t="str">
        <f t="shared" si="144"/>
        <v/>
      </c>
      <c r="CV358" s="3" t="str">
        <f t="shared" si="144"/>
        <v/>
      </c>
      <c r="CW358" s="3" t="str">
        <f t="shared" si="144"/>
        <v/>
      </c>
      <c r="CX358" s="3" t="str">
        <f t="shared" si="144"/>
        <v/>
      </c>
      <c r="CY358" s="3" t="str">
        <f t="shared" si="144"/>
        <v/>
      </c>
      <c r="CZ358" s="3" t="str">
        <f t="shared" si="144"/>
        <v/>
      </c>
      <c r="DA358" s="3" t="str">
        <f t="shared" si="144"/>
        <v/>
      </c>
      <c r="DB358" s="3" t="str">
        <f t="shared" si="144"/>
        <v/>
      </c>
      <c r="DC358" s="3" t="str">
        <f t="shared" si="144"/>
        <v/>
      </c>
      <c r="DD358" s="3" t="str">
        <f t="shared" si="144"/>
        <v/>
      </c>
      <c r="DE358" s="3" t="str">
        <f t="shared" si="144"/>
        <v/>
      </c>
      <c r="DF358" s="3" t="str">
        <f t="shared" si="144"/>
        <v/>
      </c>
    </row>
    <row r="359">
      <c r="A359" s="1" t="s">
        <v>1416</v>
      </c>
      <c r="B359" s="2">
        <v>352.0</v>
      </c>
      <c r="C359" s="3">
        <f t="shared" si="2"/>
        <v>70</v>
      </c>
      <c r="D359" s="3">
        <f t="shared" si="3"/>
        <v>2</v>
      </c>
      <c r="E359" s="3">
        <f>IFERROR(__xludf.DUMMYFUNCTION("SPLIT(A359,"" "")"),30.0)</f>
        <v>30</v>
      </c>
      <c r="F359" s="3">
        <f>IFERROR(__xludf.DUMMYFUNCTION("""COMPUTED_VALUE"""),78.0)</f>
        <v>78</v>
      </c>
      <c r="G359" s="3">
        <f>IFERROR(__xludf.DUMMYFUNCTION("""COMPUTED_VALUE"""),39.0)</f>
        <v>39</v>
      </c>
      <c r="H359" s="3">
        <f>IFERROR(__xludf.DUMMYFUNCTION("""COMPUTED_VALUE"""),26.0)</f>
        <v>26</v>
      </c>
      <c r="I359" s="3">
        <f>IFERROR(__xludf.DUMMYFUNCTION("""COMPUTED_VALUE"""),77.0)</f>
        <v>77</v>
      </c>
      <c r="K359" s="13"/>
    </row>
    <row r="360">
      <c r="A360" s="1" t="s">
        <v>1417</v>
      </c>
      <c r="B360" s="2">
        <v>353.0</v>
      </c>
      <c r="C360" s="3">
        <f t="shared" si="2"/>
        <v>70</v>
      </c>
      <c r="D360" s="3">
        <f t="shared" si="3"/>
        <v>3</v>
      </c>
      <c r="E360" s="3">
        <f>IFERROR(__xludf.DUMMYFUNCTION("SPLIT(A360,"" "")"),7.0)</f>
        <v>7</v>
      </c>
      <c r="F360" s="3">
        <f>IFERROR(__xludf.DUMMYFUNCTION("""COMPUTED_VALUE"""),92.0)</f>
        <v>92</v>
      </c>
      <c r="G360" s="3">
        <f>IFERROR(__xludf.DUMMYFUNCTION("""COMPUTED_VALUE"""),20.0)</f>
        <v>20</v>
      </c>
      <c r="H360" s="3">
        <f>IFERROR(__xludf.DUMMYFUNCTION("""COMPUTED_VALUE"""),21.0)</f>
        <v>21</v>
      </c>
      <c r="I360" s="3">
        <f>IFERROR(__xludf.DUMMYFUNCTION("""COMPUTED_VALUE"""),93.0)</f>
        <v>93</v>
      </c>
    </row>
    <row r="361">
      <c r="A361" s="1" t="s">
        <v>1418</v>
      </c>
      <c r="B361" s="2">
        <v>354.0</v>
      </c>
      <c r="C361" s="3">
        <f t="shared" si="2"/>
        <v>70</v>
      </c>
      <c r="D361" s="3">
        <f t="shared" si="3"/>
        <v>4</v>
      </c>
      <c r="E361" s="3">
        <f>IFERROR(__xludf.DUMMYFUNCTION("SPLIT(A361,"" "")"),75.0)</f>
        <v>75</v>
      </c>
      <c r="F361" s="3">
        <f>IFERROR(__xludf.DUMMYFUNCTION("""COMPUTED_VALUE"""),36.0)</f>
        <v>36</v>
      </c>
      <c r="G361" s="3">
        <f>IFERROR(__xludf.DUMMYFUNCTION("""COMPUTED_VALUE"""),61.0)</f>
        <v>61</v>
      </c>
      <c r="H361" s="3">
        <f>IFERROR(__xludf.DUMMYFUNCTION("""COMPUTED_VALUE"""),13.0)</f>
        <v>13</v>
      </c>
      <c r="I361" s="3">
        <f>IFERROR(__xludf.DUMMYFUNCTION("""COMPUTED_VALUE"""),90.0)</f>
        <v>90</v>
      </c>
    </row>
    <row r="362">
      <c r="A362" s="1" t="s">
        <v>1419</v>
      </c>
      <c r="B362" s="2">
        <v>355.0</v>
      </c>
      <c r="C362" s="3">
        <f t="shared" si="2"/>
        <v>71</v>
      </c>
      <c r="D362" s="3">
        <f t="shared" si="3"/>
        <v>0</v>
      </c>
      <c r="E362" s="3">
        <f>IFERROR(__xludf.DUMMYFUNCTION("SPLIT(A362,"" "")"),53.0)</f>
        <v>53</v>
      </c>
      <c r="F362" s="3">
        <f>IFERROR(__xludf.DUMMYFUNCTION("""COMPUTED_VALUE"""),41.0)</f>
        <v>41</v>
      </c>
      <c r="G362" s="3">
        <f>IFERROR(__xludf.DUMMYFUNCTION("""COMPUTED_VALUE"""),29.0)</f>
        <v>29</v>
      </c>
      <c r="H362" s="3">
        <f>IFERROR(__xludf.DUMMYFUNCTION("""COMPUTED_VALUE"""),77.0)</f>
        <v>77</v>
      </c>
      <c r="I362" s="3">
        <f>IFERROR(__xludf.DUMMYFUNCTION("""COMPUTED_VALUE"""),58.0)</f>
        <v>58</v>
      </c>
      <c r="K362" s="12" t="b">
        <f>BINGO(E362:I366,$K$6)</f>
        <v>0</v>
      </c>
      <c r="L362" s="12" t="b">
        <f t="shared" ref="L362:DF362" si="145">OR(K362, BINGO($E362:$I366,$K$6:L$6))</f>
        <v>0</v>
      </c>
      <c r="M362" s="12" t="b">
        <f t="shared" si="145"/>
        <v>0</v>
      </c>
      <c r="N362" s="12" t="b">
        <f t="shared" si="145"/>
        <v>0</v>
      </c>
      <c r="O362" s="12" t="b">
        <f t="shared" si="145"/>
        <v>0</v>
      </c>
      <c r="P362" s="12" t="b">
        <f t="shared" si="145"/>
        <v>0</v>
      </c>
      <c r="Q362" s="12" t="b">
        <f t="shared" si="145"/>
        <v>0</v>
      </c>
      <c r="R362" s="12" t="b">
        <f t="shared" si="145"/>
        <v>0</v>
      </c>
      <c r="S362" s="12" t="b">
        <f t="shared" si="145"/>
        <v>0</v>
      </c>
      <c r="T362" s="12" t="b">
        <f t="shared" si="145"/>
        <v>0</v>
      </c>
      <c r="U362" s="12" t="b">
        <f t="shared" si="145"/>
        <v>0</v>
      </c>
      <c r="V362" s="12" t="b">
        <f t="shared" si="145"/>
        <v>0</v>
      </c>
      <c r="W362" s="12" t="b">
        <f t="shared" si="145"/>
        <v>0</v>
      </c>
      <c r="X362" s="12" t="b">
        <f t="shared" si="145"/>
        <v>0</v>
      </c>
      <c r="Y362" s="12" t="b">
        <f t="shared" si="145"/>
        <v>0</v>
      </c>
      <c r="Z362" s="12" t="b">
        <f t="shared" si="145"/>
        <v>0</v>
      </c>
      <c r="AA362" s="12" t="b">
        <f t="shared" si="145"/>
        <v>0</v>
      </c>
      <c r="AB362" s="12" t="b">
        <f t="shared" si="145"/>
        <v>0</v>
      </c>
      <c r="AC362" s="12" t="b">
        <f t="shared" si="145"/>
        <v>0</v>
      </c>
      <c r="AD362" s="12" t="b">
        <f t="shared" si="145"/>
        <v>0</v>
      </c>
      <c r="AE362" s="12" t="b">
        <f t="shared" si="145"/>
        <v>0</v>
      </c>
      <c r="AF362" s="12" t="b">
        <f t="shared" si="145"/>
        <v>0</v>
      </c>
      <c r="AG362" s="12" t="b">
        <f t="shared" si="145"/>
        <v>0</v>
      </c>
      <c r="AH362" s="12" t="b">
        <f t="shared" si="145"/>
        <v>0</v>
      </c>
      <c r="AI362" s="12" t="b">
        <f t="shared" si="145"/>
        <v>0</v>
      </c>
      <c r="AJ362" s="12" t="b">
        <f t="shared" si="145"/>
        <v>0</v>
      </c>
      <c r="AK362" s="12" t="b">
        <f t="shared" si="145"/>
        <v>0</v>
      </c>
      <c r="AL362" s="12" t="b">
        <f t="shared" si="145"/>
        <v>0</v>
      </c>
      <c r="AM362" s="12" t="b">
        <f t="shared" si="145"/>
        <v>0</v>
      </c>
      <c r="AN362" s="12" t="b">
        <f t="shared" si="145"/>
        <v>0</v>
      </c>
      <c r="AO362" s="12" t="b">
        <f t="shared" si="145"/>
        <v>0</v>
      </c>
      <c r="AP362" s="12" t="b">
        <f t="shared" si="145"/>
        <v>0</v>
      </c>
      <c r="AQ362" s="12" t="b">
        <f t="shared" si="145"/>
        <v>0</v>
      </c>
      <c r="AR362" s="12" t="b">
        <f t="shared" si="145"/>
        <v>0</v>
      </c>
      <c r="AS362" s="12" t="b">
        <f t="shared" si="145"/>
        <v>0</v>
      </c>
      <c r="AT362" s="12" t="b">
        <f t="shared" si="145"/>
        <v>0</v>
      </c>
      <c r="AU362" s="12" t="b">
        <f t="shared" si="145"/>
        <v>0</v>
      </c>
      <c r="AV362" s="12" t="b">
        <f t="shared" si="145"/>
        <v>0</v>
      </c>
      <c r="AW362" s="12" t="b">
        <f t="shared" si="145"/>
        <v>0</v>
      </c>
      <c r="AX362" s="12" t="b">
        <f t="shared" si="145"/>
        <v>0</v>
      </c>
      <c r="AY362" s="12" t="b">
        <f t="shared" si="145"/>
        <v>0</v>
      </c>
      <c r="AZ362" s="12" t="b">
        <f t="shared" si="145"/>
        <v>0</v>
      </c>
      <c r="BA362" s="12" t="b">
        <f t="shared" si="145"/>
        <v>0</v>
      </c>
      <c r="BB362" s="12" t="b">
        <f t="shared" si="145"/>
        <v>0</v>
      </c>
      <c r="BC362" s="12" t="b">
        <f t="shared" si="145"/>
        <v>0</v>
      </c>
      <c r="BD362" s="12" t="b">
        <f t="shared" si="145"/>
        <v>0</v>
      </c>
      <c r="BE362" s="12" t="b">
        <f t="shared" si="145"/>
        <v>0</v>
      </c>
      <c r="BF362" s="12" t="b">
        <f t="shared" si="145"/>
        <v>0</v>
      </c>
      <c r="BG362" s="12" t="b">
        <f t="shared" si="145"/>
        <v>0</v>
      </c>
      <c r="BH362" s="12" t="b">
        <f t="shared" si="145"/>
        <v>0</v>
      </c>
      <c r="BI362" s="12" t="b">
        <f t="shared" si="145"/>
        <v>0</v>
      </c>
      <c r="BJ362" s="12" t="b">
        <f t="shared" si="145"/>
        <v>0</v>
      </c>
      <c r="BK362" s="12" t="b">
        <f t="shared" si="145"/>
        <v>0</v>
      </c>
      <c r="BL362" s="12" t="b">
        <f t="shared" si="145"/>
        <v>0</v>
      </c>
      <c r="BM362" s="12" t="b">
        <f t="shared" si="145"/>
        <v>0</v>
      </c>
      <c r="BN362" s="12" t="b">
        <f t="shared" si="145"/>
        <v>0</v>
      </c>
      <c r="BO362" s="12" t="b">
        <f t="shared" si="145"/>
        <v>1</v>
      </c>
      <c r="BP362" s="12" t="b">
        <f t="shared" si="145"/>
        <v>1</v>
      </c>
      <c r="BQ362" s="12" t="b">
        <f t="shared" si="145"/>
        <v>1</v>
      </c>
      <c r="BR362" s="12" t="b">
        <f t="shared" si="145"/>
        <v>1</v>
      </c>
      <c r="BS362" s="12" t="b">
        <f t="shared" si="145"/>
        <v>1</v>
      </c>
      <c r="BT362" s="12" t="b">
        <f t="shared" si="145"/>
        <v>1</v>
      </c>
      <c r="BU362" s="12" t="b">
        <f t="shared" si="145"/>
        <v>1</v>
      </c>
      <c r="BV362" s="12" t="b">
        <f t="shared" si="145"/>
        <v>1</v>
      </c>
      <c r="BW362" s="12" t="b">
        <f t="shared" si="145"/>
        <v>1</v>
      </c>
      <c r="BX362" s="12" t="b">
        <f t="shared" si="145"/>
        <v>1</v>
      </c>
      <c r="BY362" s="12" t="b">
        <f t="shared" si="145"/>
        <v>1</v>
      </c>
      <c r="BZ362" s="12" t="b">
        <f t="shared" si="145"/>
        <v>1</v>
      </c>
      <c r="CA362" s="12" t="b">
        <f t="shared" si="145"/>
        <v>1</v>
      </c>
      <c r="CB362" s="12" t="b">
        <f t="shared" si="145"/>
        <v>1</v>
      </c>
      <c r="CC362" s="12" t="b">
        <f t="shared" si="145"/>
        <v>1</v>
      </c>
      <c r="CD362" s="12" t="b">
        <f t="shared" si="145"/>
        <v>1</v>
      </c>
      <c r="CE362" s="12" t="b">
        <f t="shared" si="145"/>
        <v>1</v>
      </c>
      <c r="CF362" s="12" t="b">
        <f t="shared" si="145"/>
        <v>1</v>
      </c>
      <c r="CG362" s="12" t="b">
        <f t="shared" si="145"/>
        <v>1</v>
      </c>
      <c r="CH362" s="12" t="b">
        <f t="shared" si="145"/>
        <v>1</v>
      </c>
      <c r="CI362" s="12" t="b">
        <f t="shared" si="145"/>
        <v>1</v>
      </c>
      <c r="CJ362" s="12" t="b">
        <f t="shared" si="145"/>
        <v>1</v>
      </c>
      <c r="CK362" s="12" t="b">
        <f t="shared" si="145"/>
        <v>1</v>
      </c>
      <c r="CL362" s="12" t="b">
        <f t="shared" si="145"/>
        <v>1</v>
      </c>
      <c r="CM362" s="12" t="b">
        <f t="shared" si="145"/>
        <v>1</v>
      </c>
      <c r="CN362" s="12" t="b">
        <f t="shared" si="145"/>
        <v>1</v>
      </c>
      <c r="CO362" s="12" t="b">
        <f t="shared" si="145"/>
        <v>1</v>
      </c>
      <c r="CP362" s="12" t="b">
        <f t="shared" si="145"/>
        <v>1</v>
      </c>
      <c r="CQ362" s="12" t="b">
        <f t="shared" si="145"/>
        <v>1</v>
      </c>
      <c r="CR362" s="12" t="b">
        <f t="shared" si="145"/>
        <v>1</v>
      </c>
      <c r="CS362" s="12" t="b">
        <f t="shared" si="145"/>
        <v>1</v>
      </c>
      <c r="CT362" s="12" t="b">
        <f t="shared" si="145"/>
        <v>1</v>
      </c>
      <c r="CU362" s="12" t="b">
        <f t="shared" si="145"/>
        <v>1</v>
      </c>
      <c r="CV362" s="12" t="b">
        <f t="shared" si="145"/>
        <v>1</v>
      </c>
      <c r="CW362" s="12" t="b">
        <f t="shared" si="145"/>
        <v>1</v>
      </c>
      <c r="CX362" s="12" t="b">
        <f t="shared" si="145"/>
        <v>1</v>
      </c>
      <c r="CY362" s="12" t="b">
        <f t="shared" si="145"/>
        <v>1</v>
      </c>
      <c r="CZ362" s="12" t="b">
        <f t="shared" si="145"/>
        <v>1</v>
      </c>
      <c r="DA362" s="12" t="b">
        <f t="shared" si="145"/>
        <v>1</v>
      </c>
      <c r="DB362" s="12" t="b">
        <f t="shared" si="145"/>
        <v>1</v>
      </c>
      <c r="DC362" s="12" t="b">
        <f t="shared" si="145"/>
        <v>1</v>
      </c>
      <c r="DD362" s="12" t="b">
        <f t="shared" si="145"/>
        <v>1</v>
      </c>
      <c r="DE362" s="12" t="b">
        <f t="shared" si="145"/>
        <v>1</v>
      </c>
      <c r="DF362" s="12" t="b">
        <f t="shared" si="145"/>
        <v>1</v>
      </c>
    </row>
    <row r="363">
      <c r="A363" s="1" t="s">
        <v>1420</v>
      </c>
      <c r="B363" s="2">
        <v>356.0</v>
      </c>
      <c r="C363" s="3">
        <f t="shared" si="2"/>
        <v>71</v>
      </c>
      <c r="D363" s="3">
        <f t="shared" si="3"/>
        <v>1</v>
      </c>
      <c r="E363" s="3">
        <f>IFERROR(__xludf.DUMMYFUNCTION("SPLIT(A363,"" "")"),98.0)</f>
        <v>98</v>
      </c>
      <c r="F363" s="3">
        <f>IFERROR(__xludf.DUMMYFUNCTION("""COMPUTED_VALUE"""),83.0)</f>
        <v>83</v>
      </c>
      <c r="G363" s="3">
        <f>IFERROR(__xludf.DUMMYFUNCTION("""COMPUTED_VALUE"""),86.0)</f>
        <v>86</v>
      </c>
      <c r="H363" s="3">
        <f>IFERROR(__xludf.DUMMYFUNCTION("""COMPUTED_VALUE"""),14.0)</f>
        <v>14</v>
      </c>
      <c r="I363" s="3">
        <f>IFERROR(__xludf.DUMMYFUNCTION("""COMPUTED_VALUE"""),94.0)</f>
        <v>94</v>
      </c>
      <c r="K363" s="3" t="str">
        <f>IF(K362,SUMOFUNMARKED(E362:I366,$K$6)*LASTCALLED($K$6),)</f>
        <v/>
      </c>
      <c r="L363" s="3" t="str">
        <f t="shared" ref="L363:DF363" si="146">IF(AND(L362,NOT(K362)),SUMOFUNMARKED($E362:$I366,$K$6:L$6)*LASTCALLED($K$6:L$6),)</f>
        <v/>
      </c>
      <c r="M363" s="3" t="str">
        <f t="shared" si="146"/>
        <v/>
      </c>
      <c r="N363" s="3" t="str">
        <f t="shared" si="146"/>
        <v/>
      </c>
      <c r="O363" s="3" t="str">
        <f t="shared" si="146"/>
        <v/>
      </c>
      <c r="P363" s="3" t="str">
        <f t="shared" si="146"/>
        <v/>
      </c>
      <c r="Q363" s="3" t="str">
        <f t="shared" si="146"/>
        <v/>
      </c>
      <c r="R363" s="3" t="str">
        <f t="shared" si="146"/>
        <v/>
      </c>
      <c r="S363" s="3" t="str">
        <f t="shared" si="146"/>
        <v/>
      </c>
      <c r="T363" s="3" t="str">
        <f t="shared" si="146"/>
        <v/>
      </c>
      <c r="U363" s="3" t="str">
        <f t="shared" si="146"/>
        <v/>
      </c>
      <c r="V363" s="3" t="str">
        <f t="shared" si="146"/>
        <v/>
      </c>
      <c r="W363" s="3" t="str">
        <f t="shared" si="146"/>
        <v/>
      </c>
      <c r="X363" s="3" t="str">
        <f t="shared" si="146"/>
        <v/>
      </c>
      <c r="Y363" s="3" t="str">
        <f t="shared" si="146"/>
        <v/>
      </c>
      <c r="Z363" s="3" t="str">
        <f t="shared" si="146"/>
        <v/>
      </c>
      <c r="AA363" s="3" t="str">
        <f t="shared" si="146"/>
        <v/>
      </c>
      <c r="AB363" s="3" t="str">
        <f t="shared" si="146"/>
        <v/>
      </c>
      <c r="AC363" s="3" t="str">
        <f t="shared" si="146"/>
        <v/>
      </c>
      <c r="AD363" s="3" t="str">
        <f t="shared" si="146"/>
        <v/>
      </c>
      <c r="AE363" s="3" t="str">
        <f t="shared" si="146"/>
        <v/>
      </c>
      <c r="AF363" s="3" t="str">
        <f t="shared" si="146"/>
        <v/>
      </c>
      <c r="AG363" s="3" t="str">
        <f t="shared" si="146"/>
        <v/>
      </c>
      <c r="AH363" s="3" t="str">
        <f t="shared" si="146"/>
        <v/>
      </c>
      <c r="AI363" s="3" t="str">
        <f t="shared" si="146"/>
        <v/>
      </c>
      <c r="AJ363" s="3" t="str">
        <f t="shared" si="146"/>
        <v/>
      </c>
      <c r="AK363" s="3" t="str">
        <f t="shared" si="146"/>
        <v/>
      </c>
      <c r="AL363" s="3" t="str">
        <f t="shared" si="146"/>
        <v/>
      </c>
      <c r="AM363" s="3" t="str">
        <f t="shared" si="146"/>
        <v/>
      </c>
      <c r="AN363" s="3" t="str">
        <f t="shared" si="146"/>
        <v/>
      </c>
      <c r="AO363" s="3" t="str">
        <f t="shared" si="146"/>
        <v/>
      </c>
      <c r="AP363" s="3" t="str">
        <f t="shared" si="146"/>
        <v/>
      </c>
      <c r="AQ363" s="3" t="str">
        <f t="shared" si="146"/>
        <v/>
      </c>
      <c r="AR363" s="3" t="str">
        <f t="shared" si="146"/>
        <v/>
      </c>
      <c r="AS363" s="3" t="str">
        <f t="shared" si="146"/>
        <v/>
      </c>
      <c r="AT363" s="3" t="str">
        <f t="shared" si="146"/>
        <v/>
      </c>
      <c r="AU363" s="3" t="str">
        <f t="shared" si="146"/>
        <v/>
      </c>
      <c r="AV363" s="3" t="str">
        <f t="shared" si="146"/>
        <v/>
      </c>
      <c r="AW363" s="3" t="str">
        <f t="shared" si="146"/>
        <v/>
      </c>
      <c r="AX363" s="3" t="str">
        <f t="shared" si="146"/>
        <v/>
      </c>
      <c r="AY363" s="3" t="str">
        <f t="shared" si="146"/>
        <v/>
      </c>
      <c r="AZ363" s="3" t="str">
        <f t="shared" si="146"/>
        <v/>
      </c>
      <c r="BA363" s="3" t="str">
        <f t="shared" si="146"/>
        <v/>
      </c>
      <c r="BB363" s="3" t="str">
        <f t="shared" si="146"/>
        <v/>
      </c>
      <c r="BC363" s="3" t="str">
        <f t="shared" si="146"/>
        <v/>
      </c>
      <c r="BD363" s="3" t="str">
        <f t="shared" si="146"/>
        <v/>
      </c>
      <c r="BE363" s="3" t="str">
        <f t="shared" si="146"/>
        <v/>
      </c>
      <c r="BF363" s="3" t="str">
        <f t="shared" si="146"/>
        <v/>
      </c>
      <c r="BG363" s="3" t="str">
        <f t="shared" si="146"/>
        <v/>
      </c>
      <c r="BH363" s="3" t="str">
        <f t="shared" si="146"/>
        <v/>
      </c>
      <c r="BI363" s="3" t="str">
        <f t="shared" si="146"/>
        <v/>
      </c>
      <c r="BJ363" s="3" t="str">
        <f t="shared" si="146"/>
        <v/>
      </c>
      <c r="BK363" s="3" t="str">
        <f t="shared" si="146"/>
        <v/>
      </c>
      <c r="BL363" s="3" t="str">
        <f t="shared" si="146"/>
        <v/>
      </c>
      <c r="BM363" s="3" t="str">
        <f t="shared" si="146"/>
        <v/>
      </c>
      <c r="BN363" s="3" t="str">
        <f t="shared" si="146"/>
        <v/>
      </c>
      <c r="BO363" s="3">
        <f t="shared" si="146"/>
        <v>5936</v>
      </c>
      <c r="BP363" s="3" t="str">
        <f t="shared" si="146"/>
        <v/>
      </c>
      <c r="BQ363" s="3" t="str">
        <f t="shared" si="146"/>
        <v/>
      </c>
      <c r="BR363" s="3" t="str">
        <f t="shared" si="146"/>
        <v/>
      </c>
      <c r="BS363" s="3" t="str">
        <f t="shared" si="146"/>
        <v/>
      </c>
      <c r="BT363" s="3" t="str">
        <f t="shared" si="146"/>
        <v/>
      </c>
      <c r="BU363" s="3" t="str">
        <f t="shared" si="146"/>
        <v/>
      </c>
      <c r="BV363" s="3" t="str">
        <f t="shared" si="146"/>
        <v/>
      </c>
      <c r="BW363" s="3" t="str">
        <f t="shared" si="146"/>
        <v/>
      </c>
      <c r="BX363" s="3" t="str">
        <f t="shared" si="146"/>
        <v/>
      </c>
      <c r="BY363" s="3" t="str">
        <f t="shared" si="146"/>
        <v/>
      </c>
      <c r="BZ363" s="3" t="str">
        <f t="shared" si="146"/>
        <v/>
      </c>
      <c r="CA363" s="3" t="str">
        <f t="shared" si="146"/>
        <v/>
      </c>
      <c r="CB363" s="3" t="str">
        <f t="shared" si="146"/>
        <v/>
      </c>
      <c r="CC363" s="3" t="str">
        <f t="shared" si="146"/>
        <v/>
      </c>
      <c r="CD363" s="3" t="str">
        <f t="shared" si="146"/>
        <v/>
      </c>
      <c r="CE363" s="3" t="str">
        <f t="shared" si="146"/>
        <v/>
      </c>
      <c r="CF363" s="3" t="str">
        <f t="shared" si="146"/>
        <v/>
      </c>
      <c r="CG363" s="3" t="str">
        <f t="shared" si="146"/>
        <v/>
      </c>
      <c r="CH363" s="3" t="str">
        <f t="shared" si="146"/>
        <v/>
      </c>
      <c r="CI363" s="3" t="str">
        <f t="shared" si="146"/>
        <v/>
      </c>
      <c r="CJ363" s="3" t="str">
        <f t="shared" si="146"/>
        <v/>
      </c>
      <c r="CK363" s="3" t="str">
        <f t="shared" si="146"/>
        <v/>
      </c>
      <c r="CL363" s="3" t="str">
        <f t="shared" si="146"/>
        <v/>
      </c>
      <c r="CM363" s="3" t="str">
        <f t="shared" si="146"/>
        <v/>
      </c>
      <c r="CN363" s="3" t="str">
        <f t="shared" si="146"/>
        <v/>
      </c>
      <c r="CO363" s="3" t="str">
        <f t="shared" si="146"/>
        <v/>
      </c>
      <c r="CP363" s="3" t="str">
        <f t="shared" si="146"/>
        <v/>
      </c>
      <c r="CQ363" s="3" t="str">
        <f t="shared" si="146"/>
        <v/>
      </c>
      <c r="CR363" s="3" t="str">
        <f t="shared" si="146"/>
        <v/>
      </c>
      <c r="CS363" s="3" t="str">
        <f t="shared" si="146"/>
        <v/>
      </c>
      <c r="CT363" s="3" t="str">
        <f t="shared" si="146"/>
        <v/>
      </c>
      <c r="CU363" s="3" t="str">
        <f t="shared" si="146"/>
        <v/>
      </c>
      <c r="CV363" s="3" t="str">
        <f t="shared" si="146"/>
        <v/>
      </c>
      <c r="CW363" s="3" t="str">
        <f t="shared" si="146"/>
        <v/>
      </c>
      <c r="CX363" s="3" t="str">
        <f t="shared" si="146"/>
        <v/>
      </c>
      <c r="CY363" s="3" t="str">
        <f t="shared" si="146"/>
        <v/>
      </c>
      <c r="CZ363" s="3" t="str">
        <f t="shared" si="146"/>
        <v/>
      </c>
      <c r="DA363" s="3" t="str">
        <f t="shared" si="146"/>
        <v/>
      </c>
      <c r="DB363" s="3" t="str">
        <f t="shared" si="146"/>
        <v/>
      </c>
      <c r="DC363" s="3" t="str">
        <f t="shared" si="146"/>
        <v/>
      </c>
      <c r="DD363" s="3" t="str">
        <f t="shared" si="146"/>
        <v/>
      </c>
      <c r="DE363" s="3" t="str">
        <f t="shared" si="146"/>
        <v/>
      </c>
      <c r="DF363" s="3" t="str">
        <f t="shared" si="146"/>
        <v/>
      </c>
    </row>
    <row r="364">
      <c r="A364" s="1" t="s">
        <v>1421</v>
      </c>
      <c r="B364" s="2">
        <v>357.0</v>
      </c>
      <c r="C364" s="3">
        <f t="shared" si="2"/>
        <v>71</v>
      </c>
      <c r="D364" s="3">
        <f t="shared" si="3"/>
        <v>2</v>
      </c>
      <c r="E364" s="3">
        <f>IFERROR(__xludf.DUMMYFUNCTION("SPLIT(A364,"" "")"),10.0)</f>
        <v>10</v>
      </c>
      <c r="F364" s="3">
        <f>IFERROR(__xludf.DUMMYFUNCTION("""COMPUTED_VALUE"""),99.0)</f>
        <v>99</v>
      </c>
      <c r="G364" s="3">
        <f>IFERROR(__xludf.DUMMYFUNCTION("""COMPUTED_VALUE"""),24.0)</f>
        <v>24</v>
      </c>
      <c r="H364" s="3">
        <f>IFERROR(__xludf.DUMMYFUNCTION("""COMPUTED_VALUE"""),17.0)</f>
        <v>17</v>
      </c>
      <c r="I364" s="3">
        <f>IFERROR(__xludf.DUMMYFUNCTION("""COMPUTED_VALUE"""),32.0)</f>
        <v>32</v>
      </c>
      <c r="K364" s="13"/>
    </row>
    <row r="365">
      <c r="A365" s="1" t="s">
        <v>1422</v>
      </c>
      <c r="B365" s="2">
        <v>358.0</v>
      </c>
      <c r="C365" s="3">
        <f t="shared" si="2"/>
        <v>71</v>
      </c>
      <c r="D365" s="3">
        <f t="shared" si="3"/>
        <v>3</v>
      </c>
      <c r="E365" s="3">
        <f>IFERROR(__xludf.DUMMYFUNCTION("SPLIT(A365,"" "")"),3.0)</f>
        <v>3</v>
      </c>
      <c r="F365" s="3">
        <f>IFERROR(__xludf.DUMMYFUNCTION("""COMPUTED_VALUE"""),87.0)</f>
        <v>87</v>
      </c>
      <c r="G365" s="3">
        <f>IFERROR(__xludf.DUMMYFUNCTION("""COMPUTED_VALUE"""),42.0)</f>
        <v>42</v>
      </c>
      <c r="H365" s="3">
        <f>IFERROR(__xludf.DUMMYFUNCTION("""COMPUTED_VALUE"""),19.0)</f>
        <v>19</v>
      </c>
      <c r="I365" s="3">
        <f>IFERROR(__xludf.DUMMYFUNCTION("""COMPUTED_VALUE"""),61.0)</f>
        <v>61</v>
      </c>
    </row>
    <row r="366">
      <c r="A366" s="1" t="s">
        <v>1423</v>
      </c>
      <c r="B366" s="2">
        <v>359.0</v>
      </c>
      <c r="C366" s="3">
        <f t="shared" si="2"/>
        <v>71</v>
      </c>
      <c r="D366" s="3">
        <f t="shared" si="3"/>
        <v>4</v>
      </c>
      <c r="E366" s="3">
        <f>IFERROR(__xludf.DUMMYFUNCTION("SPLIT(A366,"" "")"),57.0)</f>
        <v>57</v>
      </c>
      <c r="F366" s="3">
        <f>IFERROR(__xludf.DUMMYFUNCTION("""COMPUTED_VALUE"""),89.0)</f>
        <v>89</v>
      </c>
      <c r="G366" s="3">
        <f>IFERROR(__xludf.DUMMYFUNCTION("""COMPUTED_VALUE"""),36.0)</f>
        <v>36</v>
      </c>
      <c r="H366" s="3">
        <f>IFERROR(__xludf.DUMMYFUNCTION("""COMPUTED_VALUE"""),13.0)</f>
        <v>13</v>
      </c>
      <c r="I366" s="3">
        <f>IFERROR(__xludf.DUMMYFUNCTION("""COMPUTED_VALUE"""),9.0)</f>
        <v>9</v>
      </c>
    </row>
    <row r="367">
      <c r="A367" s="1" t="s">
        <v>1424</v>
      </c>
      <c r="B367" s="2">
        <v>360.0</v>
      </c>
      <c r="C367" s="3">
        <f t="shared" si="2"/>
        <v>72</v>
      </c>
      <c r="D367" s="3">
        <f t="shared" si="3"/>
        <v>0</v>
      </c>
      <c r="E367" s="3">
        <f>IFERROR(__xludf.DUMMYFUNCTION("SPLIT(A367,"" "")"),30.0)</f>
        <v>30</v>
      </c>
      <c r="F367" s="3">
        <f>IFERROR(__xludf.DUMMYFUNCTION("""COMPUTED_VALUE"""),45.0)</f>
        <v>45</v>
      </c>
      <c r="G367" s="3">
        <f>IFERROR(__xludf.DUMMYFUNCTION("""COMPUTED_VALUE"""),53.0)</f>
        <v>53</v>
      </c>
      <c r="H367" s="3">
        <f>IFERROR(__xludf.DUMMYFUNCTION("""COMPUTED_VALUE"""),99.0)</f>
        <v>99</v>
      </c>
      <c r="I367" s="3">
        <f>IFERROR(__xludf.DUMMYFUNCTION("""COMPUTED_VALUE"""),41.0)</f>
        <v>41</v>
      </c>
      <c r="K367" s="12" t="b">
        <f>BINGO(E367:I371,$K$6)</f>
        <v>0</v>
      </c>
      <c r="L367" s="12" t="b">
        <f t="shared" ref="L367:DF367" si="147">OR(K367, BINGO($E367:$I371,$K$6:L$6))</f>
        <v>0</v>
      </c>
      <c r="M367" s="12" t="b">
        <f t="shared" si="147"/>
        <v>0</v>
      </c>
      <c r="N367" s="12" t="b">
        <f t="shared" si="147"/>
        <v>0</v>
      </c>
      <c r="O367" s="12" t="b">
        <f t="shared" si="147"/>
        <v>0</v>
      </c>
      <c r="P367" s="12" t="b">
        <f t="shared" si="147"/>
        <v>0</v>
      </c>
      <c r="Q367" s="12" t="b">
        <f t="shared" si="147"/>
        <v>0</v>
      </c>
      <c r="R367" s="12" t="b">
        <f t="shared" si="147"/>
        <v>0</v>
      </c>
      <c r="S367" s="12" t="b">
        <f t="shared" si="147"/>
        <v>0</v>
      </c>
      <c r="T367" s="12" t="b">
        <f t="shared" si="147"/>
        <v>0</v>
      </c>
      <c r="U367" s="12" t="b">
        <f t="shared" si="147"/>
        <v>0</v>
      </c>
      <c r="V367" s="12" t="b">
        <f t="shared" si="147"/>
        <v>0</v>
      </c>
      <c r="W367" s="12" t="b">
        <f t="shared" si="147"/>
        <v>0</v>
      </c>
      <c r="X367" s="12" t="b">
        <f t="shared" si="147"/>
        <v>0</v>
      </c>
      <c r="Y367" s="12" t="b">
        <f t="shared" si="147"/>
        <v>0</v>
      </c>
      <c r="Z367" s="12" t="b">
        <f t="shared" si="147"/>
        <v>0</v>
      </c>
      <c r="AA367" s="12" t="b">
        <f t="shared" si="147"/>
        <v>0</v>
      </c>
      <c r="AB367" s="12" t="b">
        <f t="shared" si="147"/>
        <v>0</v>
      </c>
      <c r="AC367" s="12" t="b">
        <f t="shared" si="147"/>
        <v>0</v>
      </c>
      <c r="AD367" s="12" t="b">
        <f t="shared" si="147"/>
        <v>0</v>
      </c>
      <c r="AE367" s="12" t="b">
        <f t="shared" si="147"/>
        <v>0</v>
      </c>
      <c r="AF367" s="12" t="b">
        <f t="shared" si="147"/>
        <v>0</v>
      </c>
      <c r="AG367" s="12" t="b">
        <f t="shared" si="147"/>
        <v>0</v>
      </c>
      <c r="AH367" s="12" t="b">
        <f t="shared" si="147"/>
        <v>0</v>
      </c>
      <c r="AI367" s="12" t="b">
        <f t="shared" si="147"/>
        <v>0</v>
      </c>
      <c r="AJ367" s="12" t="b">
        <f t="shared" si="147"/>
        <v>0</v>
      </c>
      <c r="AK367" s="12" t="b">
        <f t="shared" si="147"/>
        <v>0</v>
      </c>
      <c r="AL367" s="12" t="b">
        <f t="shared" si="147"/>
        <v>0</v>
      </c>
      <c r="AM367" s="12" t="b">
        <f t="shared" si="147"/>
        <v>0</v>
      </c>
      <c r="AN367" s="12" t="b">
        <f t="shared" si="147"/>
        <v>0</v>
      </c>
      <c r="AO367" s="12" t="b">
        <f t="shared" si="147"/>
        <v>0</v>
      </c>
      <c r="AP367" s="12" t="b">
        <f t="shared" si="147"/>
        <v>0</v>
      </c>
      <c r="AQ367" s="12" t="b">
        <f t="shared" si="147"/>
        <v>0</v>
      </c>
      <c r="AR367" s="12" t="b">
        <f t="shared" si="147"/>
        <v>0</v>
      </c>
      <c r="AS367" s="12" t="b">
        <f t="shared" si="147"/>
        <v>0</v>
      </c>
      <c r="AT367" s="12" t="b">
        <f t="shared" si="147"/>
        <v>0</v>
      </c>
      <c r="AU367" s="12" t="b">
        <f t="shared" si="147"/>
        <v>0</v>
      </c>
      <c r="AV367" s="12" t="b">
        <f t="shared" si="147"/>
        <v>0</v>
      </c>
      <c r="AW367" s="12" t="b">
        <f t="shared" si="147"/>
        <v>0</v>
      </c>
      <c r="AX367" s="12" t="b">
        <f t="shared" si="147"/>
        <v>0</v>
      </c>
      <c r="AY367" s="12" t="b">
        <f t="shared" si="147"/>
        <v>0</v>
      </c>
      <c r="AZ367" s="12" t="b">
        <f t="shared" si="147"/>
        <v>0</v>
      </c>
      <c r="BA367" s="12" t="b">
        <f t="shared" si="147"/>
        <v>0</v>
      </c>
      <c r="BB367" s="12" t="b">
        <f t="shared" si="147"/>
        <v>0</v>
      </c>
      <c r="BC367" s="12" t="b">
        <f t="shared" si="147"/>
        <v>0</v>
      </c>
      <c r="BD367" s="12" t="b">
        <f t="shared" si="147"/>
        <v>0</v>
      </c>
      <c r="BE367" s="12" t="b">
        <f t="shared" si="147"/>
        <v>0</v>
      </c>
      <c r="BF367" s="12" t="b">
        <f t="shared" si="147"/>
        <v>0</v>
      </c>
      <c r="BG367" s="12" t="b">
        <f t="shared" si="147"/>
        <v>0</v>
      </c>
      <c r="BH367" s="12" t="b">
        <f t="shared" si="147"/>
        <v>0</v>
      </c>
      <c r="BI367" s="12" t="b">
        <f t="shared" si="147"/>
        <v>0</v>
      </c>
      <c r="BJ367" s="12" t="b">
        <f t="shared" si="147"/>
        <v>0</v>
      </c>
      <c r="BK367" s="12" t="b">
        <f t="shared" si="147"/>
        <v>0</v>
      </c>
      <c r="BL367" s="12" t="b">
        <f t="shared" si="147"/>
        <v>0</v>
      </c>
      <c r="BM367" s="12" t="b">
        <f t="shared" si="147"/>
        <v>0</v>
      </c>
      <c r="BN367" s="12" t="b">
        <f t="shared" si="147"/>
        <v>0</v>
      </c>
      <c r="BO367" s="12" t="b">
        <f t="shared" si="147"/>
        <v>0</v>
      </c>
      <c r="BP367" s="12" t="b">
        <f t="shared" si="147"/>
        <v>0</v>
      </c>
      <c r="BQ367" s="12" t="b">
        <f t="shared" si="147"/>
        <v>0</v>
      </c>
      <c r="BR367" s="12" t="b">
        <f t="shared" si="147"/>
        <v>0</v>
      </c>
      <c r="BS367" s="12" t="b">
        <f t="shared" si="147"/>
        <v>0</v>
      </c>
      <c r="BT367" s="12" t="b">
        <f t="shared" si="147"/>
        <v>0</v>
      </c>
      <c r="BU367" s="12" t="b">
        <f t="shared" si="147"/>
        <v>0</v>
      </c>
      <c r="BV367" s="12" t="b">
        <f t="shared" si="147"/>
        <v>0</v>
      </c>
      <c r="BW367" s="12" t="b">
        <f t="shared" si="147"/>
        <v>0</v>
      </c>
      <c r="BX367" s="12" t="b">
        <f t="shared" si="147"/>
        <v>0</v>
      </c>
      <c r="BY367" s="12" t="b">
        <f t="shared" si="147"/>
        <v>0</v>
      </c>
      <c r="BZ367" s="12" t="b">
        <f t="shared" si="147"/>
        <v>0</v>
      </c>
      <c r="CA367" s="12" t="b">
        <f t="shared" si="147"/>
        <v>0</v>
      </c>
      <c r="CB367" s="12" t="b">
        <f t="shared" si="147"/>
        <v>0</v>
      </c>
      <c r="CC367" s="12" t="b">
        <f t="shared" si="147"/>
        <v>0</v>
      </c>
      <c r="CD367" s="12" t="b">
        <f t="shared" si="147"/>
        <v>0</v>
      </c>
      <c r="CE367" s="12" t="b">
        <f t="shared" si="147"/>
        <v>0</v>
      </c>
      <c r="CF367" s="12" t="b">
        <f t="shared" si="147"/>
        <v>0</v>
      </c>
      <c r="CG367" s="12" t="b">
        <f t="shared" si="147"/>
        <v>0</v>
      </c>
      <c r="CH367" s="12" t="b">
        <f t="shared" si="147"/>
        <v>0</v>
      </c>
      <c r="CI367" s="12" t="b">
        <f t="shared" si="147"/>
        <v>1</v>
      </c>
      <c r="CJ367" s="12" t="b">
        <f t="shared" si="147"/>
        <v>1</v>
      </c>
      <c r="CK367" s="12" t="b">
        <f t="shared" si="147"/>
        <v>1</v>
      </c>
      <c r="CL367" s="12" t="b">
        <f t="shared" si="147"/>
        <v>1</v>
      </c>
      <c r="CM367" s="12" t="b">
        <f t="shared" si="147"/>
        <v>1</v>
      </c>
      <c r="CN367" s="12" t="b">
        <f t="shared" si="147"/>
        <v>1</v>
      </c>
      <c r="CO367" s="12" t="b">
        <f t="shared" si="147"/>
        <v>1</v>
      </c>
      <c r="CP367" s="12" t="b">
        <f t="shared" si="147"/>
        <v>1</v>
      </c>
      <c r="CQ367" s="12" t="b">
        <f t="shared" si="147"/>
        <v>1</v>
      </c>
      <c r="CR367" s="12" t="b">
        <f t="shared" si="147"/>
        <v>1</v>
      </c>
      <c r="CS367" s="12" t="b">
        <f t="shared" si="147"/>
        <v>1</v>
      </c>
      <c r="CT367" s="12" t="b">
        <f t="shared" si="147"/>
        <v>1</v>
      </c>
      <c r="CU367" s="12" t="b">
        <f t="shared" si="147"/>
        <v>1</v>
      </c>
      <c r="CV367" s="12" t="b">
        <f t="shared" si="147"/>
        <v>1</v>
      </c>
      <c r="CW367" s="12" t="b">
        <f t="shared" si="147"/>
        <v>1</v>
      </c>
      <c r="CX367" s="12" t="b">
        <f t="shared" si="147"/>
        <v>1</v>
      </c>
      <c r="CY367" s="12" t="b">
        <f t="shared" si="147"/>
        <v>1</v>
      </c>
      <c r="CZ367" s="12" t="b">
        <f t="shared" si="147"/>
        <v>1</v>
      </c>
      <c r="DA367" s="12" t="b">
        <f t="shared" si="147"/>
        <v>1</v>
      </c>
      <c r="DB367" s="12" t="b">
        <f t="shared" si="147"/>
        <v>1</v>
      </c>
      <c r="DC367" s="12" t="b">
        <f t="shared" si="147"/>
        <v>1</v>
      </c>
      <c r="DD367" s="12" t="b">
        <f t="shared" si="147"/>
        <v>1</v>
      </c>
      <c r="DE367" s="12" t="b">
        <f t="shared" si="147"/>
        <v>1</v>
      </c>
      <c r="DF367" s="12" t="b">
        <f t="shared" si="147"/>
        <v>1</v>
      </c>
    </row>
    <row r="368">
      <c r="A368" s="1" t="s">
        <v>1425</v>
      </c>
      <c r="B368" s="2">
        <v>361.0</v>
      </c>
      <c r="C368" s="3">
        <f t="shared" si="2"/>
        <v>72</v>
      </c>
      <c r="D368" s="3">
        <f t="shared" si="3"/>
        <v>1</v>
      </c>
      <c r="E368" s="3">
        <f>IFERROR(__xludf.DUMMYFUNCTION("SPLIT(A368,"" "")"),80.0)</f>
        <v>80</v>
      </c>
      <c r="F368" s="3">
        <f>IFERROR(__xludf.DUMMYFUNCTION("""COMPUTED_VALUE"""),85.0)</f>
        <v>85</v>
      </c>
      <c r="G368" s="3">
        <f>IFERROR(__xludf.DUMMYFUNCTION("""COMPUTED_VALUE"""),25.0)</f>
        <v>25</v>
      </c>
      <c r="H368" s="3">
        <f>IFERROR(__xludf.DUMMYFUNCTION("""COMPUTED_VALUE"""),18.0)</f>
        <v>18</v>
      </c>
      <c r="I368" s="3">
        <f>IFERROR(__xludf.DUMMYFUNCTION("""COMPUTED_VALUE"""),10.0)</f>
        <v>10</v>
      </c>
      <c r="K368" s="3" t="str">
        <f>IF(K367,SUMOFUNMARKED(E367:I371,$K$6)*LASTCALLED($K$6),)</f>
        <v/>
      </c>
      <c r="L368" s="3" t="str">
        <f t="shared" ref="L368:DF368" si="148">IF(AND(L367,NOT(K367)),SUMOFUNMARKED($E367:$I371,$K$6:L$6)*LASTCALLED($K$6:L$6),)</f>
        <v/>
      </c>
      <c r="M368" s="3" t="str">
        <f t="shared" si="148"/>
        <v/>
      </c>
      <c r="N368" s="3" t="str">
        <f t="shared" si="148"/>
        <v/>
      </c>
      <c r="O368" s="3" t="str">
        <f t="shared" si="148"/>
        <v/>
      </c>
      <c r="P368" s="3" t="str">
        <f t="shared" si="148"/>
        <v/>
      </c>
      <c r="Q368" s="3" t="str">
        <f t="shared" si="148"/>
        <v/>
      </c>
      <c r="R368" s="3" t="str">
        <f t="shared" si="148"/>
        <v/>
      </c>
      <c r="S368" s="3" t="str">
        <f t="shared" si="148"/>
        <v/>
      </c>
      <c r="T368" s="3" t="str">
        <f t="shared" si="148"/>
        <v/>
      </c>
      <c r="U368" s="3" t="str">
        <f t="shared" si="148"/>
        <v/>
      </c>
      <c r="V368" s="3" t="str">
        <f t="shared" si="148"/>
        <v/>
      </c>
      <c r="W368" s="3" t="str">
        <f t="shared" si="148"/>
        <v/>
      </c>
      <c r="X368" s="3" t="str">
        <f t="shared" si="148"/>
        <v/>
      </c>
      <c r="Y368" s="3" t="str">
        <f t="shared" si="148"/>
        <v/>
      </c>
      <c r="Z368" s="3" t="str">
        <f t="shared" si="148"/>
        <v/>
      </c>
      <c r="AA368" s="3" t="str">
        <f t="shared" si="148"/>
        <v/>
      </c>
      <c r="AB368" s="3" t="str">
        <f t="shared" si="148"/>
        <v/>
      </c>
      <c r="AC368" s="3" t="str">
        <f t="shared" si="148"/>
        <v/>
      </c>
      <c r="AD368" s="3" t="str">
        <f t="shared" si="148"/>
        <v/>
      </c>
      <c r="AE368" s="3" t="str">
        <f t="shared" si="148"/>
        <v/>
      </c>
      <c r="AF368" s="3" t="str">
        <f t="shared" si="148"/>
        <v/>
      </c>
      <c r="AG368" s="3" t="str">
        <f t="shared" si="148"/>
        <v/>
      </c>
      <c r="AH368" s="3" t="str">
        <f t="shared" si="148"/>
        <v/>
      </c>
      <c r="AI368" s="3" t="str">
        <f t="shared" si="148"/>
        <v/>
      </c>
      <c r="AJ368" s="3" t="str">
        <f t="shared" si="148"/>
        <v/>
      </c>
      <c r="AK368" s="3" t="str">
        <f t="shared" si="148"/>
        <v/>
      </c>
      <c r="AL368" s="3" t="str">
        <f t="shared" si="148"/>
        <v/>
      </c>
      <c r="AM368" s="3" t="str">
        <f t="shared" si="148"/>
        <v/>
      </c>
      <c r="AN368" s="3" t="str">
        <f t="shared" si="148"/>
        <v/>
      </c>
      <c r="AO368" s="3" t="str">
        <f t="shared" si="148"/>
        <v/>
      </c>
      <c r="AP368" s="3" t="str">
        <f t="shared" si="148"/>
        <v/>
      </c>
      <c r="AQ368" s="3" t="str">
        <f t="shared" si="148"/>
        <v/>
      </c>
      <c r="AR368" s="3" t="str">
        <f t="shared" si="148"/>
        <v/>
      </c>
      <c r="AS368" s="3" t="str">
        <f t="shared" si="148"/>
        <v/>
      </c>
      <c r="AT368" s="3" t="str">
        <f t="shared" si="148"/>
        <v/>
      </c>
      <c r="AU368" s="3" t="str">
        <f t="shared" si="148"/>
        <v/>
      </c>
      <c r="AV368" s="3" t="str">
        <f t="shared" si="148"/>
        <v/>
      </c>
      <c r="AW368" s="3" t="str">
        <f t="shared" si="148"/>
        <v/>
      </c>
      <c r="AX368" s="3" t="str">
        <f t="shared" si="148"/>
        <v/>
      </c>
      <c r="AY368" s="3" t="str">
        <f t="shared" si="148"/>
        <v/>
      </c>
      <c r="AZ368" s="3" t="str">
        <f t="shared" si="148"/>
        <v/>
      </c>
      <c r="BA368" s="3" t="str">
        <f t="shared" si="148"/>
        <v/>
      </c>
      <c r="BB368" s="3" t="str">
        <f t="shared" si="148"/>
        <v/>
      </c>
      <c r="BC368" s="3" t="str">
        <f t="shared" si="148"/>
        <v/>
      </c>
      <c r="BD368" s="3" t="str">
        <f t="shared" si="148"/>
        <v/>
      </c>
      <c r="BE368" s="3" t="str">
        <f t="shared" si="148"/>
        <v/>
      </c>
      <c r="BF368" s="3" t="str">
        <f t="shared" si="148"/>
        <v/>
      </c>
      <c r="BG368" s="3" t="str">
        <f t="shared" si="148"/>
        <v/>
      </c>
      <c r="BH368" s="3" t="str">
        <f t="shared" si="148"/>
        <v/>
      </c>
      <c r="BI368" s="3" t="str">
        <f t="shared" si="148"/>
        <v/>
      </c>
      <c r="BJ368" s="3" t="str">
        <f t="shared" si="148"/>
        <v/>
      </c>
      <c r="BK368" s="3" t="str">
        <f t="shared" si="148"/>
        <v/>
      </c>
      <c r="BL368" s="3" t="str">
        <f t="shared" si="148"/>
        <v/>
      </c>
      <c r="BM368" s="3" t="str">
        <f t="shared" si="148"/>
        <v/>
      </c>
      <c r="BN368" s="3" t="str">
        <f t="shared" si="148"/>
        <v/>
      </c>
      <c r="BO368" s="3" t="str">
        <f t="shared" si="148"/>
        <v/>
      </c>
      <c r="BP368" s="3" t="str">
        <f t="shared" si="148"/>
        <v/>
      </c>
      <c r="BQ368" s="3" t="str">
        <f t="shared" si="148"/>
        <v/>
      </c>
      <c r="BR368" s="3" t="str">
        <f t="shared" si="148"/>
        <v/>
      </c>
      <c r="BS368" s="3" t="str">
        <f t="shared" si="148"/>
        <v/>
      </c>
      <c r="BT368" s="3" t="str">
        <f t="shared" si="148"/>
        <v/>
      </c>
      <c r="BU368" s="3" t="str">
        <f t="shared" si="148"/>
        <v/>
      </c>
      <c r="BV368" s="3" t="str">
        <f t="shared" si="148"/>
        <v/>
      </c>
      <c r="BW368" s="3" t="str">
        <f t="shared" si="148"/>
        <v/>
      </c>
      <c r="BX368" s="3" t="str">
        <f t="shared" si="148"/>
        <v/>
      </c>
      <c r="BY368" s="3" t="str">
        <f t="shared" si="148"/>
        <v/>
      </c>
      <c r="BZ368" s="3" t="str">
        <f t="shared" si="148"/>
        <v/>
      </c>
      <c r="CA368" s="3" t="str">
        <f t="shared" si="148"/>
        <v/>
      </c>
      <c r="CB368" s="3" t="str">
        <f t="shared" si="148"/>
        <v/>
      </c>
      <c r="CC368" s="3" t="str">
        <f t="shared" si="148"/>
        <v/>
      </c>
      <c r="CD368" s="3" t="str">
        <f t="shared" si="148"/>
        <v/>
      </c>
      <c r="CE368" s="3" t="str">
        <f t="shared" si="148"/>
        <v/>
      </c>
      <c r="CF368" s="3" t="str">
        <f t="shared" si="148"/>
        <v/>
      </c>
      <c r="CG368" s="3" t="str">
        <f t="shared" si="148"/>
        <v/>
      </c>
      <c r="CH368" s="3" t="str">
        <f t="shared" si="148"/>
        <v/>
      </c>
      <c r="CI368" s="3">
        <f t="shared" si="148"/>
        <v>18530</v>
      </c>
      <c r="CJ368" s="3" t="str">
        <f t="shared" si="148"/>
        <v/>
      </c>
      <c r="CK368" s="3" t="str">
        <f t="shared" si="148"/>
        <v/>
      </c>
      <c r="CL368" s="3" t="str">
        <f t="shared" si="148"/>
        <v/>
      </c>
      <c r="CM368" s="3" t="str">
        <f t="shared" si="148"/>
        <v/>
      </c>
      <c r="CN368" s="3" t="str">
        <f t="shared" si="148"/>
        <v/>
      </c>
      <c r="CO368" s="3" t="str">
        <f t="shared" si="148"/>
        <v/>
      </c>
      <c r="CP368" s="3" t="str">
        <f t="shared" si="148"/>
        <v/>
      </c>
      <c r="CQ368" s="3" t="str">
        <f t="shared" si="148"/>
        <v/>
      </c>
      <c r="CR368" s="3" t="str">
        <f t="shared" si="148"/>
        <v/>
      </c>
      <c r="CS368" s="3" t="str">
        <f t="shared" si="148"/>
        <v/>
      </c>
      <c r="CT368" s="3" t="str">
        <f t="shared" si="148"/>
        <v/>
      </c>
      <c r="CU368" s="3" t="str">
        <f t="shared" si="148"/>
        <v/>
      </c>
      <c r="CV368" s="3" t="str">
        <f t="shared" si="148"/>
        <v/>
      </c>
      <c r="CW368" s="3" t="str">
        <f t="shared" si="148"/>
        <v/>
      </c>
      <c r="CX368" s="3" t="str">
        <f t="shared" si="148"/>
        <v/>
      </c>
      <c r="CY368" s="3" t="str">
        <f t="shared" si="148"/>
        <v/>
      </c>
      <c r="CZ368" s="3" t="str">
        <f t="shared" si="148"/>
        <v/>
      </c>
      <c r="DA368" s="3" t="str">
        <f t="shared" si="148"/>
        <v/>
      </c>
      <c r="DB368" s="3" t="str">
        <f t="shared" si="148"/>
        <v/>
      </c>
      <c r="DC368" s="3" t="str">
        <f t="shared" si="148"/>
        <v/>
      </c>
      <c r="DD368" s="3" t="str">
        <f t="shared" si="148"/>
        <v/>
      </c>
      <c r="DE368" s="3" t="str">
        <f t="shared" si="148"/>
        <v/>
      </c>
      <c r="DF368" s="3" t="str">
        <f t="shared" si="148"/>
        <v/>
      </c>
    </row>
    <row r="369">
      <c r="A369" s="1" t="s">
        <v>1426</v>
      </c>
      <c r="B369" s="2">
        <v>362.0</v>
      </c>
      <c r="C369" s="3">
        <f t="shared" si="2"/>
        <v>72</v>
      </c>
      <c r="D369" s="3">
        <f t="shared" si="3"/>
        <v>2</v>
      </c>
      <c r="E369" s="3">
        <f>IFERROR(__xludf.DUMMYFUNCTION("SPLIT(A369,"" "")"),47.0)</f>
        <v>47</v>
      </c>
      <c r="F369" s="3">
        <f>IFERROR(__xludf.DUMMYFUNCTION("""COMPUTED_VALUE"""),98.0)</f>
        <v>98</v>
      </c>
      <c r="G369" s="3">
        <f>IFERROR(__xludf.DUMMYFUNCTION("""COMPUTED_VALUE"""),64.0)</f>
        <v>64</v>
      </c>
      <c r="H369" s="3">
        <f>IFERROR(__xludf.DUMMYFUNCTION("""COMPUTED_VALUE"""),78.0)</f>
        <v>78</v>
      </c>
      <c r="I369" s="3">
        <f>IFERROR(__xludf.DUMMYFUNCTION("""COMPUTED_VALUE"""),11.0)</f>
        <v>11</v>
      </c>
      <c r="K369" s="13"/>
    </row>
    <row r="370">
      <c r="A370" s="1" t="s">
        <v>1427</v>
      </c>
      <c r="B370" s="2">
        <v>363.0</v>
      </c>
      <c r="C370" s="3">
        <f t="shared" si="2"/>
        <v>72</v>
      </c>
      <c r="D370" s="3">
        <f t="shared" si="3"/>
        <v>3</v>
      </c>
      <c r="E370" s="3">
        <f>IFERROR(__xludf.DUMMYFUNCTION("SPLIT(A370,"" "")"),58.0)</f>
        <v>58</v>
      </c>
      <c r="F370" s="3">
        <f>IFERROR(__xludf.DUMMYFUNCTION("""COMPUTED_VALUE"""),94.0)</f>
        <v>94</v>
      </c>
      <c r="G370" s="3">
        <f>IFERROR(__xludf.DUMMYFUNCTION("""COMPUTED_VALUE"""),9.0)</f>
        <v>9</v>
      </c>
      <c r="H370" s="3">
        <f>IFERROR(__xludf.DUMMYFUNCTION("""COMPUTED_VALUE"""),91.0)</f>
        <v>91</v>
      </c>
      <c r="I370" s="3">
        <f>IFERROR(__xludf.DUMMYFUNCTION("""COMPUTED_VALUE"""),87.0)</f>
        <v>87</v>
      </c>
    </row>
    <row r="371">
      <c r="A371" s="1" t="s">
        <v>1428</v>
      </c>
      <c r="B371" s="2">
        <v>364.0</v>
      </c>
      <c r="C371" s="3">
        <f t="shared" si="2"/>
        <v>72</v>
      </c>
      <c r="D371" s="3">
        <f t="shared" si="3"/>
        <v>4</v>
      </c>
      <c r="E371" s="3">
        <f>IFERROR(__xludf.DUMMYFUNCTION("SPLIT(A371,"" "")"),35.0)</f>
        <v>35</v>
      </c>
      <c r="F371" s="3">
        <f>IFERROR(__xludf.DUMMYFUNCTION("""COMPUTED_VALUE"""),97.0)</f>
        <v>97</v>
      </c>
      <c r="G371" s="3">
        <f>IFERROR(__xludf.DUMMYFUNCTION("""COMPUTED_VALUE"""),43.0)</f>
        <v>43</v>
      </c>
      <c r="H371" s="3">
        <f>IFERROR(__xludf.DUMMYFUNCTION("""COMPUTED_VALUE"""),0.0)</f>
        <v>0</v>
      </c>
      <c r="I371" s="3">
        <f>IFERROR(__xludf.DUMMYFUNCTION("""COMPUTED_VALUE"""),32.0)</f>
        <v>32</v>
      </c>
    </row>
    <row r="372">
      <c r="A372" s="1" t="s">
        <v>1429</v>
      </c>
      <c r="B372" s="2">
        <v>365.0</v>
      </c>
      <c r="C372" s="3">
        <f t="shared" si="2"/>
        <v>73</v>
      </c>
      <c r="D372" s="3">
        <f t="shared" si="3"/>
        <v>0</v>
      </c>
      <c r="E372" s="3">
        <f>IFERROR(__xludf.DUMMYFUNCTION("SPLIT(A372,"" "")"),70.0)</f>
        <v>70</v>
      </c>
      <c r="F372" s="3">
        <f>IFERROR(__xludf.DUMMYFUNCTION("""COMPUTED_VALUE"""),1.0)</f>
        <v>1</v>
      </c>
      <c r="G372" s="3">
        <f>IFERROR(__xludf.DUMMYFUNCTION("""COMPUTED_VALUE"""),80.0)</f>
        <v>80</v>
      </c>
      <c r="H372" s="3">
        <f>IFERROR(__xludf.DUMMYFUNCTION("""COMPUTED_VALUE"""),98.0)</f>
        <v>98</v>
      </c>
      <c r="I372" s="3">
        <f>IFERROR(__xludf.DUMMYFUNCTION("""COMPUTED_VALUE"""),85.0)</f>
        <v>85</v>
      </c>
      <c r="K372" s="12" t="b">
        <f>BINGO(E372:I376,$K$6)</f>
        <v>0</v>
      </c>
      <c r="L372" s="12" t="b">
        <f t="shared" ref="L372:DF372" si="149">OR(K372, BINGO($E372:$I376,$K$6:L$6))</f>
        <v>0</v>
      </c>
      <c r="M372" s="12" t="b">
        <f t="shared" si="149"/>
        <v>0</v>
      </c>
      <c r="N372" s="12" t="b">
        <f t="shared" si="149"/>
        <v>0</v>
      </c>
      <c r="O372" s="12" t="b">
        <f t="shared" si="149"/>
        <v>0</v>
      </c>
      <c r="P372" s="12" t="b">
        <f t="shared" si="149"/>
        <v>0</v>
      </c>
      <c r="Q372" s="12" t="b">
        <f t="shared" si="149"/>
        <v>0</v>
      </c>
      <c r="R372" s="12" t="b">
        <f t="shared" si="149"/>
        <v>0</v>
      </c>
      <c r="S372" s="12" t="b">
        <f t="shared" si="149"/>
        <v>0</v>
      </c>
      <c r="T372" s="12" t="b">
        <f t="shared" si="149"/>
        <v>0</v>
      </c>
      <c r="U372" s="12" t="b">
        <f t="shared" si="149"/>
        <v>0</v>
      </c>
      <c r="V372" s="12" t="b">
        <f t="shared" si="149"/>
        <v>0</v>
      </c>
      <c r="W372" s="12" t="b">
        <f t="shared" si="149"/>
        <v>0</v>
      </c>
      <c r="X372" s="12" t="b">
        <f t="shared" si="149"/>
        <v>0</v>
      </c>
      <c r="Y372" s="12" t="b">
        <f t="shared" si="149"/>
        <v>0</v>
      </c>
      <c r="Z372" s="12" t="b">
        <f t="shared" si="149"/>
        <v>0</v>
      </c>
      <c r="AA372" s="12" t="b">
        <f t="shared" si="149"/>
        <v>0</v>
      </c>
      <c r="AB372" s="12" t="b">
        <f t="shared" si="149"/>
        <v>0</v>
      </c>
      <c r="AC372" s="12" t="b">
        <f t="shared" si="149"/>
        <v>0</v>
      </c>
      <c r="AD372" s="12" t="b">
        <f t="shared" si="149"/>
        <v>0</v>
      </c>
      <c r="AE372" s="12" t="b">
        <f t="shared" si="149"/>
        <v>0</v>
      </c>
      <c r="AF372" s="12" t="b">
        <f t="shared" si="149"/>
        <v>0</v>
      </c>
      <c r="AG372" s="12" t="b">
        <f t="shared" si="149"/>
        <v>0</v>
      </c>
      <c r="AH372" s="12" t="b">
        <f t="shared" si="149"/>
        <v>0</v>
      </c>
      <c r="AI372" s="12" t="b">
        <f t="shared" si="149"/>
        <v>0</v>
      </c>
      <c r="AJ372" s="12" t="b">
        <f t="shared" si="149"/>
        <v>0</v>
      </c>
      <c r="AK372" s="12" t="b">
        <f t="shared" si="149"/>
        <v>0</v>
      </c>
      <c r="AL372" s="12" t="b">
        <f t="shared" si="149"/>
        <v>0</v>
      </c>
      <c r="AM372" s="12" t="b">
        <f t="shared" si="149"/>
        <v>0</v>
      </c>
      <c r="AN372" s="12" t="b">
        <f t="shared" si="149"/>
        <v>0</v>
      </c>
      <c r="AO372" s="12" t="b">
        <f t="shared" si="149"/>
        <v>0</v>
      </c>
      <c r="AP372" s="12" t="b">
        <f t="shared" si="149"/>
        <v>0</v>
      </c>
      <c r="AQ372" s="12" t="b">
        <f t="shared" si="149"/>
        <v>0</v>
      </c>
      <c r="AR372" s="12" t="b">
        <f t="shared" si="149"/>
        <v>0</v>
      </c>
      <c r="AS372" s="12" t="b">
        <f t="shared" si="149"/>
        <v>0</v>
      </c>
      <c r="AT372" s="12" t="b">
        <f t="shared" si="149"/>
        <v>0</v>
      </c>
      <c r="AU372" s="12" t="b">
        <f t="shared" si="149"/>
        <v>0</v>
      </c>
      <c r="AV372" s="12" t="b">
        <f t="shared" si="149"/>
        <v>0</v>
      </c>
      <c r="AW372" s="12" t="b">
        <f t="shared" si="149"/>
        <v>0</v>
      </c>
      <c r="AX372" s="12" t="b">
        <f t="shared" si="149"/>
        <v>0</v>
      </c>
      <c r="AY372" s="12" t="b">
        <f t="shared" si="149"/>
        <v>0</v>
      </c>
      <c r="AZ372" s="12" t="b">
        <f t="shared" si="149"/>
        <v>0</v>
      </c>
      <c r="BA372" s="12" t="b">
        <f t="shared" si="149"/>
        <v>0</v>
      </c>
      <c r="BB372" s="12" t="b">
        <f t="shared" si="149"/>
        <v>0</v>
      </c>
      <c r="BC372" s="12" t="b">
        <f t="shared" si="149"/>
        <v>0</v>
      </c>
      <c r="BD372" s="12" t="b">
        <f t="shared" si="149"/>
        <v>0</v>
      </c>
      <c r="BE372" s="12" t="b">
        <f t="shared" si="149"/>
        <v>0</v>
      </c>
      <c r="BF372" s="12" t="b">
        <f t="shared" si="149"/>
        <v>0</v>
      </c>
      <c r="BG372" s="12" t="b">
        <f t="shared" si="149"/>
        <v>0</v>
      </c>
      <c r="BH372" s="12" t="b">
        <f t="shared" si="149"/>
        <v>0</v>
      </c>
      <c r="BI372" s="12" t="b">
        <f t="shared" si="149"/>
        <v>0</v>
      </c>
      <c r="BJ372" s="12" t="b">
        <f t="shared" si="149"/>
        <v>0</v>
      </c>
      <c r="BK372" s="12" t="b">
        <f t="shared" si="149"/>
        <v>0</v>
      </c>
      <c r="BL372" s="12" t="b">
        <f t="shared" si="149"/>
        <v>0</v>
      </c>
      <c r="BM372" s="12" t="b">
        <f t="shared" si="149"/>
        <v>0</v>
      </c>
      <c r="BN372" s="12" t="b">
        <f t="shared" si="149"/>
        <v>0</v>
      </c>
      <c r="BO372" s="12" t="b">
        <f t="shared" si="149"/>
        <v>0</v>
      </c>
      <c r="BP372" s="12" t="b">
        <f t="shared" si="149"/>
        <v>0</v>
      </c>
      <c r="BQ372" s="12" t="b">
        <f t="shared" si="149"/>
        <v>0</v>
      </c>
      <c r="BR372" s="12" t="b">
        <f t="shared" si="149"/>
        <v>1</v>
      </c>
      <c r="BS372" s="12" t="b">
        <f t="shared" si="149"/>
        <v>1</v>
      </c>
      <c r="BT372" s="12" t="b">
        <f t="shared" si="149"/>
        <v>1</v>
      </c>
      <c r="BU372" s="12" t="b">
        <f t="shared" si="149"/>
        <v>1</v>
      </c>
      <c r="BV372" s="12" t="b">
        <f t="shared" si="149"/>
        <v>1</v>
      </c>
      <c r="BW372" s="12" t="b">
        <f t="shared" si="149"/>
        <v>1</v>
      </c>
      <c r="BX372" s="12" t="b">
        <f t="shared" si="149"/>
        <v>1</v>
      </c>
      <c r="BY372" s="12" t="b">
        <f t="shared" si="149"/>
        <v>1</v>
      </c>
      <c r="BZ372" s="12" t="b">
        <f t="shared" si="149"/>
        <v>1</v>
      </c>
      <c r="CA372" s="12" t="b">
        <f t="shared" si="149"/>
        <v>1</v>
      </c>
      <c r="CB372" s="12" t="b">
        <f t="shared" si="149"/>
        <v>1</v>
      </c>
      <c r="CC372" s="12" t="b">
        <f t="shared" si="149"/>
        <v>1</v>
      </c>
      <c r="CD372" s="12" t="b">
        <f t="shared" si="149"/>
        <v>1</v>
      </c>
      <c r="CE372" s="12" t="b">
        <f t="shared" si="149"/>
        <v>1</v>
      </c>
      <c r="CF372" s="12" t="b">
        <f t="shared" si="149"/>
        <v>1</v>
      </c>
      <c r="CG372" s="12" t="b">
        <f t="shared" si="149"/>
        <v>1</v>
      </c>
      <c r="CH372" s="12" t="b">
        <f t="shared" si="149"/>
        <v>1</v>
      </c>
      <c r="CI372" s="12" t="b">
        <f t="shared" si="149"/>
        <v>1</v>
      </c>
      <c r="CJ372" s="12" t="b">
        <f t="shared" si="149"/>
        <v>1</v>
      </c>
      <c r="CK372" s="12" t="b">
        <f t="shared" si="149"/>
        <v>1</v>
      </c>
      <c r="CL372" s="12" t="b">
        <f t="shared" si="149"/>
        <v>1</v>
      </c>
      <c r="CM372" s="12" t="b">
        <f t="shared" si="149"/>
        <v>1</v>
      </c>
      <c r="CN372" s="12" t="b">
        <f t="shared" si="149"/>
        <v>1</v>
      </c>
      <c r="CO372" s="12" t="b">
        <f t="shared" si="149"/>
        <v>1</v>
      </c>
      <c r="CP372" s="12" t="b">
        <f t="shared" si="149"/>
        <v>1</v>
      </c>
      <c r="CQ372" s="12" t="b">
        <f t="shared" si="149"/>
        <v>1</v>
      </c>
      <c r="CR372" s="12" t="b">
        <f t="shared" si="149"/>
        <v>1</v>
      </c>
      <c r="CS372" s="12" t="b">
        <f t="shared" si="149"/>
        <v>1</v>
      </c>
      <c r="CT372" s="12" t="b">
        <f t="shared" si="149"/>
        <v>1</v>
      </c>
      <c r="CU372" s="12" t="b">
        <f t="shared" si="149"/>
        <v>1</v>
      </c>
      <c r="CV372" s="12" t="b">
        <f t="shared" si="149"/>
        <v>1</v>
      </c>
      <c r="CW372" s="12" t="b">
        <f t="shared" si="149"/>
        <v>1</v>
      </c>
      <c r="CX372" s="12" t="b">
        <f t="shared" si="149"/>
        <v>1</v>
      </c>
      <c r="CY372" s="12" t="b">
        <f t="shared" si="149"/>
        <v>1</v>
      </c>
      <c r="CZ372" s="12" t="b">
        <f t="shared" si="149"/>
        <v>1</v>
      </c>
      <c r="DA372" s="12" t="b">
        <f t="shared" si="149"/>
        <v>1</v>
      </c>
      <c r="DB372" s="12" t="b">
        <f t="shared" si="149"/>
        <v>1</v>
      </c>
      <c r="DC372" s="12" t="b">
        <f t="shared" si="149"/>
        <v>1</v>
      </c>
      <c r="DD372" s="12" t="b">
        <f t="shared" si="149"/>
        <v>1</v>
      </c>
      <c r="DE372" s="12" t="b">
        <f t="shared" si="149"/>
        <v>1</v>
      </c>
      <c r="DF372" s="12" t="b">
        <f t="shared" si="149"/>
        <v>1</v>
      </c>
    </row>
    <row r="373">
      <c r="A373" s="1" t="s">
        <v>1430</v>
      </c>
      <c r="B373" s="2">
        <v>366.0</v>
      </c>
      <c r="C373" s="3">
        <f t="shared" si="2"/>
        <v>73</v>
      </c>
      <c r="D373" s="3">
        <f t="shared" si="3"/>
        <v>1</v>
      </c>
      <c r="E373" s="3">
        <f>IFERROR(__xludf.DUMMYFUNCTION("SPLIT(A373,"" "")"),73.0)</f>
        <v>73</v>
      </c>
      <c r="F373" s="3">
        <f>IFERROR(__xludf.DUMMYFUNCTION("""COMPUTED_VALUE"""),69.0)</f>
        <v>69</v>
      </c>
      <c r="G373" s="3">
        <f>IFERROR(__xludf.DUMMYFUNCTION("""COMPUTED_VALUE"""),90.0)</f>
        <v>90</v>
      </c>
      <c r="H373" s="3">
        <f>IFERROR(__xludf.DUMMYFUNCTION("""COMPUTED_VALUE"""),63.0)</f>
        <v>63</v>
      </c>
      <c r="I373" s="3">
        <f>IFERROR(__xludf.DUMMYFUNCTION("""COMPUTED_VALUE"""),20.0)</f>
        <v>20</v>
      </c>
      <c r="K373" s="3" t="str">
        <f>IF(K372,SUMOFUNMARKED(E372:I376,$K$6)*LASTCALLED($K$6),)</f>
        <v/>
      </c>
      <c r="L373" s="3" t="str">
        <f t="shared" ref="L373:DF373" si="150">IF(AND(L372,NOT(K372)),SUMOFUNMARKED($E372:$I376,$K$6:L$6)*LASTCALLED($K$6:L$6),)</f>
        <v/>
      </c>
      <c r="M373" s="3" t="str">
        <f t="shared" si="150"/>
        <v/>
      </c>
      <c r="N373" s="3" t="str">
        <f t="shared" si="150"/>
        <v/>
      </c>
      <c r="O373" s="3" t="str">
        <f t="shared" si="150"/>
        <v/>
      </c>
      <c r="P373" s="3" t="str">
        <f t="shared" si="150"/>
        <v/>
      </c>
      <c r="Q373" s="3" t="str">
        <f t="shared" si="150"/>
        <v/>
      </c>
      <c r="R373" s="3" t="str">
        <f t="shared" si="150"/>
        <v/>
      </c>
      <c r="S373" s="3" t="str">
        <f t="shared" si="150"/>
        <v/>
      </c>
      <c r="T373" s="3" t="str">
        <f t="shared" si="150"/>
        <v/>
      </c>
      <c r="U373" s="3" t="str">
        <f t="shared" si="150"/>
        <v/>
      </c>
      <c r="V373" s="3" t="str">
        <f t="shared" si="150"/>
        <v/>
      </c>
      <c r="W373" s="3" t="str">
        <f t="shared" si="150"/>
        <v/>
      </c>
      <c r="X373" s="3" t="str">
        <f t="shared" si="150"/>
        <v/>
      </c>
      <c r="Y373" s="3" t="str">
        <f t="shared" si="150"/>
        <v/>
      </c>
      <c r="Z373" s="3" t="str">
        <f t="shared" si="150"/>
        <v/>
      </c>
      <c r="AA373" s="3" t="str">
        <f t="shared" si="150"/>
        <v/>
      </c>
      <c r="AB373" s="3" t="str">
        <f t="shared" si="150"/>
        <v/>
      </c>
      <c r="AC373" s="3" t="str">
        <f t="shared" si="150"/>
        <v/>
      </c>
      <c r="AD373" s="3" t="str">
        <f t="shared" si="150"/>
        <v/>
      </c>
      <c r="AE373" s="3" t="str">
        <f t="shared" si="150"/>
        <v/>
      </c>
      <c r="AF373" s="3" t="str">
        <f t="shared" si="150"/>
        <v/>
      </c>
      <c r="AG373" s="3" t="str">
        <f t="shared" si="150"/>
        <v/>
      </c>
      <c r="AH373" s="3" t="str">
        <f t="shared" si="150"/>
        <v/>
      </c>
      <c r="AI373" s="3" t="str">
        <f t="shared" si="150"/>
        <v/>
      </c>
      <c r="AJ373" s="3" t="str">
        <f t="shared" si="150"/>
        <v/>
      </c>
      <c r="AK373" s="3" t="str">
        <f t="shared" si="150"/>
        <v/>
      </c>
      <c r="AL373" s="3" t="str">
        <f t="shared" si="150"/>
        <v/>
      </c>
      <c r="AM373" s="3" t="str">
        <f t="shared" si="150"/>
        <v/>
      </c>
      <c r="AN373" s="3" t="str">
        <f t="shared" si="150"/>
        <v/>
      </c>
      <c r="AO373" s="3" t="str">
        <f t="shared" si="150"/>
        <v/>
      </c>
      <c r="AP373" s="3" t="str">
        <f t="shared" si="150"/>
        <v/>
      </c>
      <c r="AQ373" s="3" t="str">
        <f t="shared" si="150"/>
        <v/>
      </c>
      <c r="AR373" s="3" t="str">
        <f t="shared" si="150"/>
        <v/>
      </c>
      <c r="AS373" s="3" t="str">
        <f t="shared" si="150"/>
        <v/>
      </c>
      <c r="AT373" s="3" t="str">
        <f t="shared" si="150"/>
        <v/>
      </c>
      <c r="AU373" s="3" t="str">
        <f t="shared" si="150"/>
        <v/>
      </c>
      <c r="AV373" s="3" t="str">
        <f t="shared" si="150"/>
        <v/>
      </c>
      <c r="AW373" s="3" t="str">
        <f t="shared" si="150"/>
        <v/>
      </c>
      <c r="AX373" s="3" t="str">
        <f t="shared" si="150"/>
        <v/>
      </c>
      <c r="AY373" s="3" t="str">
        <f t="shared" si="150"/>
        <v/>
      </c>
      <c r="AZ373" s="3" t="str">
        <f t="shared" si="150"/>
        <v/>
      </c>
      <c r="BA373" s="3" t="str">
        <f t="shared" si="150"/>
        <v/>
      </c>
      <c r="BB373" s="3" t="str">
        <f t="shared" si="150"/>
        <v/>
      </c>
      <c r="BC373" s="3" t="str">
        <f t="shared" si="150"/>
        <v/>
      </c>
      <c r="BD373" s="3" t="str">
        <f t="shared" si="150"/>
        <v/>
      </c>
      <c r="BE373" s="3" t="str">
        <f t="shared" si="150"/>
        <v/>
      </c>
      <c r="BF373" s="3" t="str">
        <f t="shared" si="150"/>
        <v/>
      </c>
      <c r="BG373" s="3" t="str">
        <f t="shared" si="150"/>
        <v/>
      </c>
      <c r="BH373" s="3" t="str">
        <f t="shared" si="150"/>
        <v/>
      </c>
      <c r="BI373" s="3" t="str">
        <f t="shared" si="150"/>
        <v/>
      </c>
      <c r="BJ373" s="3" t="str">
        <f t="shared" si="150"/>
        <v/>
      </c>
      <c r="BK373" s="3" t="str">
        <f t="shared" si="150"/>
        <v/>
      </c>
      <c r="BL373" s="3" t="str">
        <f t="shared" si="150"/>
        <v/>
      </c>
      <c r="BM373" s="3" t="str">
        <f t="shared" si="150"/>
        <v/>
      </c>
      <c r="BN373" s="3" t="str">
        <f t="shared" si="150"/>
        <v/>
      </c>
      <c r="BO373" s="3" t="str">
        <f t="shared" si="150"/>
        <v/>
      </c>
      <c r="BP373" s="3" t="str">
        <f t="shared" si="150"/>
        <v/>
      </c>
      <c r="BQ373" s="3" t="str">
        <f t="shared" si="150"/>
        <v/>
      </c>
      <c r="BR373" s="3">
        <f t="shared" si="150"/>
        <v>421</v>
      </c>
      <c r="BS373" s="3" t="str">
        <f t="shared" si="150"/>
        <v/>
      </c>
      <c r="BT373" s="3" t="str">
        <f t="shared" si="150"/>
        <v/>
      </c>
      <c r="BU373" s="3" t="str">
        <f t="shared" si="150"/>
        <v/>
      </c>
      <c r="BV373" s="3" t="str">
        <f t="shared" si="150"/>
        <v/>
      </c>
      <c r="BW373" s="3" t="str">
        <f t="shared" si="150"/>
        <v/>
      </c>
      <c r="BX373" s="3" t="str">
        <f t="shared" si="150"/>
        <v/>
      </c>
      <c r="BY373" s="3" t="str">
        <f t="shared" si="150"/>
        <v/>
      </c>
      <c r="BZ373" s="3" t="str">
        <f t="shared" si="150"/>
        <v/>
      </c>
      <c r="CA373" s="3" t="str">
        <f t="shared" si="150"/>
        <v/>
      </c>
      <c r="CB373" s="3" t="str">
        <f t="shared" si="150"/>
        <v/>
      </c>
      <c r="CC373" s="3" t="str">
        <f t="shared" si="150"/>
        <v/>
      </c>
      <c r="CD373" s="3" t="str">
        <f t="shared" si="150"/>
        <v/>
      </c>
      <c r="CE373" s="3" t="str">
        <f t="shared" si="150"/>
        <v/>
      </c>
      <c r="CF373" s="3" t="str">
        <f t="shared" si="150"/>
        <v/>
      </c>
      <c r="CG373" s="3" t="str">
        <f t="shared" si="150"/>
        <v/>
      </c>
      <c r="CH373" s="3" t="str">
        <f t="shared" si="150"/>
        <v/>
      </c>
      <c r="CI373" s="3" t="str">
        <f t="shared" si="150"/>
        <v/>
      </c>
      <c r="CJ373" s="3" t="str">
        <f t="shared" si="150"/>
        <v/>
      </c>
      <c r="CK373" s="3" t="str">
        <f t="shared" si="150"/>
        <v/>
      </c>
      <c r="CL373" s="3" t="str">
        <f t="shared" si="150"/>
        <v/>
      </c>
      <c r="CM373" s="3" t="str">
        <f t="shared" si="150"/>
        <v/>
      </c>
      <c r="CN373" s="3" t="str">
        <f t="shared" si="150"/>
        <v/>
      </c>
      <c r="CO373" s="3" t="str">
        <f t="shared" si="150"/>
        <v/>
      </c>
      <c r="CP373" s="3" t="str">
        <f t="shared" si="150"/>
        <v/>
      </c>
      <c r="CQ373" s="3" t="str">
        <f t="shared" si="150"/>
        <v/>
      </c>
      <c r="CR373" s="3" t="str">
        <f t="shared" si="150"/>
        <v/>
      </c>
      <c r="CS373" s="3" t="str">
        <f t="shared" si="150"/>
        <v/>
      </c>
      <c r="CT373" s="3" t="str">
        <f t="shared" si="150"/>
        <v/>
      </c>
      <c r="CU373" s="3" t="str">
        <f t="shared" si="150"/>
        <v/>
      </c>
      <c r="CV373" s="3" t="str">
        <f t="shared" si="150"/>
        <v/>
      </c>
      <c r="CW373" s="3" t="str">
        <f t="shared" si="150"/>
        <v/>
      </c>
      <c r="CX373" s="3" t="str">
        <f t="shared" si="150"/>
        <v/>
      </c>
      <c r="CY373" s="3" t="str">
        <f t="shared" si="150"/>
        <v/>
      </c>
      <c r="CZ373" s="3" t="str">
        <f t="shared" si="150"/>
        <v/>
      </c>
      <c r="DA373" s="3" t="str">
        <f t="shared" si="150"/>
        <v/>
      </c>
      <c r="DB373" s="3" t="str">
        <f t="shared" si="150"/>
        <v/>
      </c>
      <c r="DC373" s="3" t="str">
        <f t="shared" si="150"/>
        <v/>
      </c>
      <c r="DD373" s="3" t="str">
        <f t="shared" si="150"/>
        <v/>
      </c>
      <c r="DE373" s="3" t="str">
        <f t="shared" si="150"/>
        <v/>
      </c>
      <c r="DF373" s="3" t="str">
        <f t="shared" si="150"/>
        <v/>
      </c>
    </row>
    <row r="374">
      <c r="A374" s="1" t="s">
        <v>1431</v>
      </c>
      <c r="B374" s="2">
        <v>367.0</v>
      </c>
      <c r="C374" s="3">
        <f t="shared" si="2"/>
        <v>73</v>
      </c>
      <c r="D374" s="3">
        <f t="shared" si="3"/>
        <v>2</v>
      </c>
      <c r="E374" s="3">
        <f>IFERROR(__xludf.DUMMYFUNCTION("SPLIT(A374,"" "")"),53.0)</f>
        <v>53</v>
      </c>
      <c r="F374" s="3">
        <f>IFERROR(__xludf.DUMMYFUNCTION("""COMPUTED_VALUE"""),77.0)</f>
        <v>77</v>
      </c>
      <c r="G374" s="3">
        <f>IFERROR(__xludf.DUMMYFUNCTION("""COMPUTED_VALUE"""),39.0)</f>
        <v>39</v>
      </c>
      <c r="H374" s="3">
        <f>IFERROR(__xludf.DUMMYFUNCTION("""COMPUTED_VALUE"""),49.0)</f>
        <v>49</v>
      </c>
      <c r="I374" s="3">
        <f>IFERROR(__xludf.DUMMYFUNCTION("""COMPUTED_VALUE"""),64.0)</f>
        <v>64</v>
      </c>
      <c r="K374" s="13"/>
    </row>
    <row r="375">
      <c r="A375" s="1" t="s">
        <v>1432</v>
      </c>
      <c r="B375" s="2">
        <v>368.0</v>
      </c>
      <c r="C375" s="3">
        <f t="shared" si="2"/>
        <v>73</v>
      </c>
      <c r="D375" s="3">
        <f t="shared" si="3"/>
        <v>3</v>
      </c>
      <c r="E375" s="3">
        <f>IFERROR(__xludf.DUMMYFUNCTION("SPLIT(A375,"" "")"),28.0)</f>
        <v>28</v>
      </c>
      <c r="F375" s="3">
        <f>IFERROR(__xludf.DUMMYFUNCTION("""COMPUTED_VALUE"""),7.0)</f>
        <v>7</v>
      </c>
      <c r="G375" s="3">
        <f>IFERROR(__xludf.DUMMYFUNCTION("""COMPUTED_VALUE"""),78.0)</f>
        <v>78</v>
      </c>
      <c r="H375" s="3">
        <f>IFERROR(__xludf.DUMMYFUNCTION("""COMPUTED_VALUE"""),84.0)</f>
        <v>84</v>
      </c>
      <c r="I375" s="3">
        <f>IFERROR(__xludf.DUMMYFUNCTION("""COMPUTED_VALUE"""),57.0)</f>
        <v>57</v>
      </c>
    </row>
    <row r="376">
      <c r="A376" s="1" t="s">
        <v>1433</v>
      </c>
      <c r="B376" s="2">
        <v>369.0</v>
      </c>
      <c r="C376" s="3">
        <f t="shared" si="2"/>
        <v>73</v>
      </c>
      <c r="D376" s="3">
        <f t="shared" si="3"/>
        <v>4</v>
      </c>
      <c r="E376" s="3">
        <f>IFERROR(__xludf.DUMMYFUNCTION("SPLIT(A376,"" "")"),56.0)</f>
        <v>56</v>
      </c>
      <c r="F376" s="3">
        <f>IFERROR(__xludf.DUMMYFUNCTION("""COMPUTED_VALUE"""),86.0)</f>
        <v>86</v>
      </c>
      <c r="G376" s="3">
        <f>IFERROR(__xludf.DUMMYFUNCTION("""COMPUTED_VALUE"""),23.0)</f>
        <v>23</v>
      </c>
      <c r="H376" s="3">
        <f>IFERROR(__xludf.DUMMYFUNCTION("""COMPUTED_VALUE"""),88.0)</f>
        <v>88</v>
      </c>
      <c r="I376" s="3">
        <f>IFERROR(__xludf.DUMMYFUNCTION("""COMPUTED_VALUE"""),97.0)</f>
        <v>97</v>
      </c>
    </row>
    <row r="377">
      <c r="A377" s="1" t="s">
        <v>1434</v>
      </c>
      <c r="B377" s="2">
        <v>370.0</v>
      </c>
      <c r="C377" s="3">
        <f t="shared" si="2"/>
        <v>74</v>
      </c>
      <c r="D377" s="3">
        <f t="shared" si="3"/>
        <v>0</v>
      </c>
      <c r="E377" s="3">
        <f>IFERROR(__xludf.DUMMYFUNCTION("SPLIT(A377,"" "")"),18.0)</f>
        <v>18</v>
      </c>
      <c r="F377" s="3">
        <f>IFERROR(__xludf.DUMMYFUNCTION("""COMPUTED_VALUE"""),53.0)</f>
        <v>53</v>
      </c>
      <c r="G377" s="3">
        <f>IFERROR(__xludf.DUMMYFUNCTION("""COMPUTED_VALUE"""),73.0)</f>
        <v>73</v>
      </c>
      <c r="H377" s="3">
        <f>IFERROR(__xludf.DUMMYFUNCTION("""COMPUTED_VALUE"""),49.0)</f>
        <v>49</v>
      </c>
      <c r="I377" s="3">
        <f>IFERROR(__xludf.DUMMYFUNCTION("""COMPUTED_VALUE"""),40.0)</f>
        <v>40</v>
      </c>
      <c r="K377" s="12" t="b">
        <f>BINGO(E377:I381,$K$6)</f>
        <v>0</v>
      </c>
      <c r="L377" s="12" t="b">
        <f t="shared" ref="L377:DF377" si="151">OR(K377, BINGO($E377:$I381,$K$6:L$6))</f>
        <v>0</v>
      </c>
      <c r="M377" s="12" t="b">
        <f t="shared" si="151"/>
        <v>0</v>
      </c>
      <c r="N377" s="12" t="b">
        <f t="shared" si="151"/>
        <v>0</v>
      </c>
      <c r="O377" s="12" t="b">
        <f t="shared" si="151"/>
        <v>0</v>
      </c>
      <c r="P377" s="12" t="b">
        <f t="shared" si="151"/>
        <v>0</v>
      </c>
      <c r="Q377" s="12" t="b">
        <f t="shared" si="151"/>
        <v>0</v>
      </c>
      <c r="R377" s="12" t="b">
        <f t="shared" si="151"/>
        <v>0</v>
      </c>
      <c r="S377" s="12" t="b">
        <f t="shared" si="151"/>
        <v>0</v>
      </c>
      <c r="T377" s="12" t="b">
        <f t="shared" si="151"/>
        <v>0</v>
      </c>
      <c r="U377" s="12" t="b">
        <f t="shared" si="151"/>
        <v>0</v>
      </c>
      <c r="V377" s="12" t="b">
        <f t="shared" si="151"/>
        <v>0</v>
      </c>
      <c r="W377" s="12" t="b">
        <f t="shared" si="151"/>
        <v>0</v>
      </c>
      <c r="X377" s="12" t="b">
        <f t="shared" si="151"/>
        <v>0</v>
      </c>
      <c r="Y377" s="12" t="b">
        <f t="shared" si="151"/>
        <v>0</v>
      </c>
      <c r="Z377" s="12" t="b">
        <f t="shared" si="151"/>
        <v>0</v>
      </c>
      <c r="AA377" s="12" t="b">
        <f t="shared" si="151"/>
        <v>0</v>
      </c>
      <c r="AB377" s="12" t="b">
        <f t="shared" si="151"/>
        <v>0</v>
      </c>
      <c r="AC377" s="12" t="b">
        <f t="shared" si="151"/>
        <v>0</v>
      </c>
      <c r="AD377" s="12" t="b">
        <f t="shared" si="151"/>
        <v>0</v>
      </c>
      <c r="AE377" s="12" t="b">
        <f t="shared" si="151"/>
        <v>0</v>
      </c>
      <c r="AF377" s="12" t="b">
        <f t="shared" si="151"/>
        <v>0</v>
      </c>
      <c r="AG377" s="12" t="b">
        <f t="shared" si="151"/>
        <v>0</v>
      </c>
      <c r="AH377" s="12" t="b">
        <f t="shared" si="151"/>
        <v>0</v>
      </c>
      <c r="AI377" s="12" t="b">
        <f t="shared" si="151"/>
        <v>0</v>
      </c>
      <c r="AJ377" s="12" t="b">
        <f t="shared" si="151"/>
        <v>0</v>
      </c>
      <c r="AK377" s="12" t="b">
        <f t="shared" si="151"/>
        <v>0</v>
      </c>
      <c r="AL377" s="12" t="b">
        <f t="shared" si="151"/>
        <v>0</v>
      </c>
      <c r="AM377" s="12" t="b">
        <f t="shared" si="151"/>
        <v>0</v>
      </c>
      <c r="AN377" s="12" t="b">
        <f t="shared" si="151"/>
        <v>0</v>
      </c>
      <c r="AO377" s="12" t="b">
        <f t="shared" si="151"/>
        <v>0</v>
      </c>
      <c r="AP377" s="12" t="b">
        <f t="shared" si="151"/>
        <v>0</v>
      </c>
      <c r="AQ377" s="12" t="b">
        <f t="shared" si="151"/>
        <v>0</v>
      </c>
      <c r="AR377" s="12" t="b">
        <f t="shared" si="151"/>
        <v>0</v>
      </c>
      <c r="AS377" s="12" t="b">
        <f t="shared" si="151"/>
        <v>0</v>
      </c>
      <c r="AT377" s="12" t="b">
        <f t="shared" si="151"/>
        <v>0</v>
      </c>
      <c r="AU377" s="12" t="b">
        <f t="shared" si="151"/>
        <v>0</v>
      </c>
      <c r="AV377" s="12" t="b">
        <f t="shared" si="151"/>
        <v>0</v>
      </c>
      <c r="AW377" s="12" t="b">
        <f t="shared" si="151"/>
        <v>0</v>
      </c>
      <c r="AX377" s="12" t="b">
        <f t="shared" si="151"/>
        <v>0</v>
      </c>
      <c r="AY377" s="12" t="b">
        <f t="shared" si="151"/>
        <v>0</v>
      </c>
      <c r="AZ377" s="12" t="b">
        <f t="shared" si="151"/>
        <v>0</v>
      </c>
      <c r="BA377" s="12" t="b">
        <f t="shared" si="151"/>
        <v>0</v>
      </c>
      <c r="BB377" s="12" t="b">
        <f t="shared" si="151"/>
        <v>0</v>
      </c>
      <c r="BC377" s="12" t="b">
        <f t="shared" si="151"/>
        <v>0</v>
      </c>
      <c r="BD377" s="12" t="b">
        <f t="shared" si="151"/>
        <v>0</v>
      </c>
      <c r="BE377" s="12" t="b">
        <f t="shared" si="151"/>
        <v>0</v>
      </c>
      <c r="BF377" s="12" t="b">
        <f t="shared" si="151"/>
        <v>0</v>
      </c>
      <c r="BG377" s="12" t="b">
        <f t="shared" si="151"/>
        <v>0</v>
      </c>
      <c r="BH377" s="12" t="b">
        <f t="shared" si="151"/>
        <v>0</v>
      </c>
      <c r="BI377" s="12" t="b">
        <f t="shared" si="151"/>
        <v>0</v>
      </c>
      <c r="BJ377" s="12" t="b">
        <f t="shared" si="151"/>
        <v>0</v>
      </c>
      <c r="BK377" s="12" t="b">
        <f t="shared" si="151"/>
        <v>1</v>
      </c>
      <c r="BL377" s="12" t="b">
        <f t="shared" si="151"/>
        <v>1</v>
      </c>
      <c r="BM377" s="12" t="b">
        <f t="shared" si="151"/>
        <v>1</v>
      </c>
      <c r="BN377" s="12" t="b">
        <f t="shared" si="151"/>
        <v>1</v>
      </c>
      <c r="BO377" s="12" t="b">
        <f t="shared" si="151"/>
        <v>1</v>
      </c>
      <c r="BP377" s="12" t="b">
        <f t="shared" si="151"/>
        <v>1</v>
      </c>
      <c r="BQ377" s="12" t="b">
        <f t="shared" si="151"/>
        <v>1</v>
      </c>
      <c r="BR377" s="12" t="b">
        <f t="shared" si="151"/>
        <v>1</v>
      </c>
      <c r="BS377" s="12" t="b">
        <f t="shared" si="151"/>
        <v>1</v>
      </c>
      <c r="BT377" s="12" t="b">
        <f t="shared" si="151"/>
        <v>1</v>
      </c>
      <c r="BU377" s="12" t="b">
        <f t="shared" si="151"/>
        <v>1</v>
      </c>
      <c r="BV377" s="12" t="b">
        <f t="shared" si="151"/>
        <v>1</v>
      </c>
      <c r="BW377" s="12" t="b">
        <f t="shared" si="151"/>
        <v>1</v>
      </c>
      <c r="BX377" s="12" t="b">
        <f t="shared" si="151"/>
        <v>1</v>
      </c>
      <c r="BY377" s="12" t="b">
        <f t="shared" si="151"/>
        <v>1</v>
      </c>
      <c r="BZ377" s="12" t="b">
        <f t="shared" si="151"/>
        <v>1</v>
      </c>
      <c r="CA377" s="12" t="b">
        <f t="shared" si="151"/>
        <v>1</v>
      </c>
      <c r="CB377" s="12" t="b">
        <f t="shared" si="151"/>
        <v>1</v>
      </c>
      <c r="CC377" s="12" t="b">
        <f t="shared" si="151"/>
        <v>1</v>
      </c>
      <c r="CD377" s="12" t="b">
        <f t="shared" si="151"/>
        <v>1</v>
      </c>
      <c r="CE377" s="12" t="b">
        <f t="shared" si="151"/>
        <v>1</v>
      </c>
      <c r="CF377" s="12" t="b">
        <f t="shared" si="151"/>
        <v>1</v>
      </c>
      <c r="CG377" s="12" t="b">
        <f t="shared" si="151"/>
        <v>1</v>
      </c>
      <c r="CH377" s="12" t="b">
        <f t="shared" si="151"/>
        <v>1</v>
      </c>
      <c r="CI377" s="12" t="b">
        <f t="shared" si="151"/>
        <v>1</v>
      </c>
      <c r="CJ377" s="12" t="b">
        <f t="shared" si="151"/>
        <v>1</v>
      </c>
      <c r="CK377" s="12" t="b">
        <f t="shared" si="151"/>
        <v>1</v>
      </c>
      <c r="CL377" s="12" t="b">
        <f t="shared" si="151"/>
        <v>1</v>
      </c>
      <c r="CM377" s="12" t="b">
        <f t="shared" si="151"/>
        <v>1</v>
      </c>
      <c r="CN377" s="12" t="b">
        <f t="shared" si="151"/>
        <v>1</v>
      </c>
      <c r="CO377" s="12" t="b">
        <f t="shared" si="151"/>
        <v>1</v>
      </c>
      <c r="CP377" s="12" t="b">
        <f t="shared" si="151"/>
        <v>1</v>
      </c>
      <c r="CQ377" s="12" t="b">
        <f t="shared" si="151"/>
        <v>1</v>
      </c>
      <c r="CR377" s="12" t="b">
        <f t="shared" si="151"/>
        <v>1</v>
      </c>
      <c r="CS377" s="12" t="b">
        <f t="shared" si="151"/>
        <v>1</v>
      </c>
      <c r="CT377" s="12" t="b">
        <f t="shared" si="151"/>
        <v>1</v>
      </c>
      <c r="CU377" s="12" t="b">
        <f t="shared" si="151"/>
        <v>1</v>
      </c>
      <c r="CV377" s="12" t="b">
        <f t="shared" si="151"/>
        <v>1</v>
      </c>
      <c r="CW377" s="12" t="b">
        <f t="shared" si="151"/>
        <v>1</v>
      </c>
      <c r="CX377" s="12" t="b">
        <f t="shared" si="151"/>
        <v>1</v>
      </c>
      <c r="CY377" s="12" t="b">
        <f t="shared" si="151"/>
        <v>1</v>
      </c>
      <c r="CZ377" s="12" t="b">
        <f t="shared" si="151"/>
        <v>1</v>
      </c>
      <c r="DA377" s="12" t="b">
        <f t="shared" si="151"/>
        <v>1</v>
      </c>
      <c r="DB377" s="12" t="b">
        <f t="shared" si="151"/>
        <v>1</v>
      </c>
      <c r="DC377" s="12" t="b">
        <f t="shared" si="151"/>
        <v>1</v>
      </c>
      <c r="DD377" s="12" t="b">
        <f t="shared" si="151"/>
        <v>1</v>
      </c>
      <c r="DE377" s="12" t="b">
        <f t="shared" si="151"/>
        <v>1</v>
      </c>
      <c r="DF377" s="12" t="b">
        <f t="shared" si="151"/>
        <v>1</v>
      </c>
    </row>
    <row r="378">
      <c r="A378" s="1" t="s">
        <v>1435</v>
      </c>
      <c r="B378" s="2">
        <v>371.0</v>
      </c>
      <c r="C378" s="3">
        <f t="shared" si="2"/>
        <v>74</v>
      </c>
      <c r="D378" s="3">
        <f t="shared" si="3"/>
        <v>1</v>
      </c>
      <c r="E378" s="3">
        <f>IFERROR(__xludf.DUMMYFUNCTION("SPLIT(A378,"" "")"),36.0)</f>
        <v>36</v>
      </c>
      <c r="F378" s="3">
        <f>IFERROR(__xludf.DUMMYFUNCTION("""COMPUTED_VALUE"""),95.0)</f>
        <v>95</v>
      </c>
      <c r="G378" s="3">
        <f>IFERROR(__xludf.DUMMYFUNCTION("""COMPUTED_VALUE"""),46.0)</f>
        <v>46</v>
      </c>
      <c r="H378" s="3">
        <f>IFERROR(__xludf.DUMMYFUNCTION("""COMPUTED_VALUE"""),42.0)</f>
        <v>42</v>
      </c>
      <c r="I378" s="3">
        <f>IFERROR(__xludf.DUMMYFUNCTION("""COMPUTED_VALUE"""),94.0)</f>
        <v>94</v>
      </c>
      <c r="K378" s="3" t="str">
        <f>IF(K377,SUMOFUNMARKED(E377:I381,$K$6)*LASTCALLED($K$6),)</f>
        <v/>
      </c>
      <c r="L378" s="3" t="str">
        <f t="shared" ref="L378:DF378" si="152">IF(AND(L377,NOT(K377)),SUMOFUNMARKED($E377:$I381,$K$6:L$6)*LASTCALLED($K$6:L$6),)</f>
        <v/>
      </c>
      <c r="M378" s="3" t="str">
        <f t="shared" si="152"/>
        <v/>
      </c>
      <c r="N378" s="3" t="str">
        <f t="shared" si="152"/>
        <v/>
      </c>
      <c r="O378" s="3" t="str">
        <f t="shared" si="152"/>
        <v/>
      </c>
      <c r="P378" s="3" t="str">
        <f t="shared" si="152"/>
        <v/>
      </c>
      <c r="Q378" s="3" t="str">
        <f t="shared" si="152"/>
        <v/>
      </c>
      <c r="R378" s="3" t="str">
        <f t="shared" si="152"/>
        <v/>
      </c>
      <c r="S378" s="3" t="str">
        <f t="shared" si="152"/>
        <v/>
      </c>
      <c r="T378" s="3" t="str">
        <f t="shared" si="152"/>
        <v/>
      </c>
      <c r="U378" s="3" t="str">
        <f t="shared" si="152"/>
        <v/>
      </c>
      <c r="V378" s="3" t="str">
        <f t="shared" si="152"/>
        <v/>
      </c>
      <c r="W378" s="3" t="str">
        <f t="shared" si="152"/>
        <v/>
      </c>
      <c r="X378" s="3" t="str">
        <f t="shared" si="152"/>
        <v/>
      </c>
      <c r="Y378" s="3" t="str">
        <f t="shared" si="152"/>
        <v/>
      </c>
      <c r="Z378" s="3" t="str">
        <f t="shared" si="152"/>
        <v/>
      </c>
      <c r="AA378" s="3" t="str">
        <f t="shared" si="152"/>
        <v/>
      </c>
      <c r="AB378" s="3" t="str">
        <f t="shared" si="152"/>
        <v/>
      </c>
      <c r="AC378" s="3" t="str">
        <f t="shared" si="152"/>
        <v/>
      </c>
      <c r="AD378" s="3" t="str">
        <f t="shared" si="152"/>
        <v/>
      </c>
      <c r="AE378" s="3" t="str">
        <f t="shared" si="152"/>
        <v/>
      </c>
      <c r="AF378" s="3" t="str">
        <f t="shared" si="152"/>
        <v/>
      </c>
      <c r="AG378" s="3" t="str">
        <f t="shared" si="152"/>
        <v/>
      </c>
      <c r="AH378" s="3" t="str">
        <f t="shared" si="152"/>
        <v/>
      </c>
      <c r="AI378" s="3" t="str">
        <f t="shared" si="152"/>
        <v/>
      </c>
      <c r="AJ378" s="3" t="str">
        <f t="shared" si="152"/>
        <v/>
      </c>
      <c r="AK378" s="3" t="str">
        <f t="shared" si="152"/>
        <v/>
      </c>
      <c r="AL378" s="3" t="str">
        <f t="shared" si="152"/>
        <v/>
      </c>
      <c r="AM378" s="3" t="str">
        <f t="shared" si="152"/>
        <v/>
      </c>
      <c r="AN378" s="3" t="str">
        <f t="shared" si="152"/>
        <v/>
      </c>
      <c r="AO378" s="3" t="str">
        <f t="shared" si="152"/>
        <v/>
      </c>
      <c r="AP378" s="3" t="str">
        <f t="shared" si="152"/>
        <v/>
      </c>
      <c r="AQ378" s="3" t="str">
        <f t="shared" si="152"/>
        <v/>
      </c>
      <c r="AR378" s="3" t="str">
        <f t="shared" si="152"/>
        <v/>
      </c>
      <c r="AS378" s="3" t="str">
        <f t="shared" si="152"/>
        <v/>
      </c>
      <c r="AT378" s="3" t="str">
        <f t="shared" si="152"/>
        <v/>
      </c>
      <c r="AU378" s="3" t="str">
        <f t="shared" si="152"/>
        <v/>
      </c>
      <c r="AV378" s="3" t="str">
        <f t="shared" si="152"/>
        <v/>
      </c>
      <c r="AW378" s="3" t="str">
        <f t="shared" si="152"/>
        <v/>
      </c>
      <c r="AX378" s="3" t="str">
        <f t="shared" si="152"/>
        <v/>
      </c>
      <c r="AY378" s="3" t="str">
        <f t="shared" si="152"/>
        <v/>
      </c>
      <c r="AZ378" s="3" t="str">
        <f t="shared" si="152"/>
        <v/>
      </c>
      <c r="BA378" s="3" t="str">
        <f t="shared" si="152"/>
        <v/>
      </c>
      <c r="BB378" s="3" t="str">
        <f t="shared" si="152"/>
        <v/>
      </c>
      <c r="BC378" s="3" t="str">
        <f t="shared" si="152"/>
        <v/>
      </c>
      <c r="BD378" s="3" t="str">
        <f t="shared" si="152"/>
        <v/>
      </c>
      <c r="BE378" s="3" t="str">
        <f t="shared" si="152"/>
        <v/>
      </c>
      <c r="BF378" s="3" t="str">
        <f t="shared" si="152"/>
        <v/>
      </c>
      <c r="BG378" s="3" t="str">
        <f t="shared" si="152"/>
        <v/>
      </c>
      <c r="BH378" s="3" t="str">
        <f t="shared" si="152"/>
        <v/>
      </c>
      <c r="BI378" s="3" t="str">
        <f t="shared" si="152"/>
        <v/>
      </c>
      <c r="BJ378" s="3" t="str">
        <f t="shared" si="152"/>
        <v/>
      </c>
      <c r="BK378" s="3">
        <f t="shared" si="152"/>
        <v>21574</v>
      </c>
      <c r="BL378" s="3" t="str">
        <f t="shared" si="152"/>
        <v/>
      </c>
      <c r="BM378" s="3" t="str">
        <f t="shared" si="152"/>
        <v/>
      </c>
      <c r="BN378" s="3" t="str">
        <f t="shared" si="152"/>
        <v/>
      </c>
      <c r="BO378" s="3" t="str">
        <f t="shared" si="152"/>
        <v/>
      </c>
      <c r="BP378" s="3" t="str">
        <f t="shared" si="152"/>
        <v/>
      </c>
      <c r="BQ378" s="3" t="str">
        <f t="shared" si="152"/>
        <v/>
      </c>
      <c r="BR378" s="3" t="str">
        <f t="shared" si="152"/>
        <v/>
      </c>
      <c r="BS378" s="3" t="str">
        <f t="shared" si="152"/>
        <v/>
      </c>
      <c r="BT378" s="3" t="str">
        <f t="shared" si="152"/>
        <v/>
      </c>
      <c r="BU378" s="3" t="str">
        <f t="shared" si="152"/>
        <v/>
      </c>
      <c r="BV378" s="3" t="str">
        <f t="shared" si="152"/>
        <v/>
      </c>
      <c r="BW378" s="3" t="str">
        <f t="shared" si="152"/>
        <v/>
      </c>
      <c r="BX378" s="3" t="str">
        <f t="shared" si="152"/>
        <v/>
      </c>
      <c r="BY378" s="3" t="str">
        <f t="shared" si="152"/>
        <v/>
      </c>
      <c r="BZ378" s="3" t="str">
        <f t="shared" si="152"/>
        <v/>
      </c>
      <c r="CA378" s="3" t="str">
        <f t="shared" si="152"/>
        <v/>
      </c>
      <c r="CB378" s="3" t="str">
        <f t="shared" si="152"/>
        <v/>
      </c>
      <c r="CC378" s="3" t="str">
        <f t="shared" si="152"/>
        <v/>
      </c>
      <c r="CD378" s="3" t="str">
        <f t="shared" si="152"/>
        <v/>
      </c>
      <c r="CE378" s="3" t="str">
        <f t="shared" si="152"/>
        <v/>
      </c>
      <c r="CF378" s="3" t="str">
        <f t="shared" si="152"/>
        <v/>
      </c>
      <c r="CG378" s="3" t="str">
        <f t="shared" si="152"/>
        <v/>
      </c>
      <c r="CH378" s="3" t="str">
        <f t="shared" si="152"/>
        <v/>
      </c>
      <c r="CI378" s="3" t="str">
        <f t="shared" si="152"/>
        <v/>
      </c>
      <c r="CJ378" s="3" t="str">
        <f t="shared" si="152"/>
        <v/>
      </c>
      <c r="CK378" s="3" t="str">
        <f t="shared" si="152"/>
        <v/>
      </c>
      <c r="CL378" s="3" t="str">
        <f t="shared" si="152"/>
        <v/>
      </c>
      <c r="CM378" s="3" t="str">
        <f t="shared" si="152"/>
        <v/>
      </c>
      <c r="CN378" s="3" t="str">
        <f t="shared" si="152"/>
        <v/>
      </c>
      <c r="CO378" s="3" t="str">
        <f t="shared" si="152"/>
        <v/>
      </c>
      <c r="CP378" s="3" t="str">
        <f t="shared" si="152"/>
        <v/>
      </c>
      <c r="CQ378" s="3" t="str">
        <f t="shared" si="152"/>
        <v/>
      </c>
      <c r="CR378" s="3" t="str">
        <f t="shared" si="152"/>
        <v/>
      </c>
      <c r="CS378" s="3" t="str">
        <f t="shared" si="152"/>
        <v/>
      </c>
      <c r="CT378" s="3" t="str">
        <f t="shared" si="152"/>
        <v/>
      </c>
      <c r="CU378" s="3" t="str">
        <f t="shared" si="152"/>
        <v/>
      </c>
      <c r="CV378" s="3" t="str">
        <f t="shared" si="152"/>
        <v/>
      </c>
      <c r="CW378" s="3" t="str">
        <f t="shared" si="152"/>
        <v/>
      </c>
      <c r="CX378" s="3" t="str">
        <f t="shared" si="152"/>
        <v/>
      </c>
      <c r="CY378" s="3" t="str">
        <f t="shared" si="152"/>
        <v/>
      </c>
      <c r="CZ378" s="3" t="str">
        <f t="shared" si="152"/>
        <v/>
      </c>
      <c r="DA378" s="3" t="str">
        <f t="shared" si="152"/>
        <v/>
      </c>
      <c r="DB378" s="3" t="str">
        <f t="shared" si="152"/>
        <v/>
      </c>
      <c r="DC378" s="3" t="str">
        <f t="shared" si="152"/>
        <v/>
      </c>
      <c r="DD378" s="3" t="str">
        <f t="shared" si="152"/>
        <v/>
      </c>
      <c r="DE378" s="3" t="str">
        <f t="shared" si="152"/>
        <v/>
      </c>
      <c r="DF378" s="3" t="str">
        <f t="shared" si="152"/>
        <v/>
      </c>
    </row>
    <row r="379">
      <c r="A379" s="1" t="s">
        <v>1436</v>
      </c>
      <c r="B379" s="2">
        <v>372.0</v>
      </c>
      <c r="C379" s="3">
        <f t="shared" si="2"/>
        <v>74</v>
      </c>
      <c r="D379" s="3">
        <f t="shared" si="3"/>
        <v>2</v>
      </c>
      <c r="E379" s="3">
        <f>IFERROR(__xludf.DUMMYFUNCTION("SPLIT(A379,"" "")"),97.0)</f>
        <v>97</v>
      </c>
      <c r="F379" s="3">
        <f>IFERROR(__xludf.DUMMYFUNCTION("""COMPUTED_VALUE"""),19.0)</f>
        <v>19</v>
      </c>
      <c r="G379" s="3">
        <f>IFERROR(__xludf.DUMMYFUNCTION("""COMPUTED_VALUE"""),23.0)</f>
        <v>23</v>
      </c>
      <c r="H379" s="3">
        <f>IFERROR(__xludf.DUMMYFUNCTION("""COMPUTED_VALUE"""),72.0)</f>
        <v>72</v>
      </c>
      <c r="I379" s="3">
        <f>IFERROR(__xludf.DUMMYFUNCTION("""COMPUTED_VALUE"""),84.0)</f>
        <v>84</v>
      </c>
      <c r="K379" s="13"/>
    </row>
    <row r="380">
      <c r="A380" s="1" t="s">
        <v>1437</v>
      </c>
      <c r="B380" s="2">
        <v>373.0</v>
      </c>
      <c r="C380" s="3">
        <f t="shared" si="2"/>
        <v>74</v>
      </c>
      <c r="D380" s="3">
        <f t="shared" si="3"/>
        <v>3</v>
      </c>
      <c r="E380" s="3">
        <f>IFERROR(__xludf.DUMMYFUNCTION("SPLIT(A380,"" "")"),21.0)</f>
        <v>21</v>
      </c>
      <c r="F380" s="3">
        <f>IFERROR(__xludf.DUMMYFUNCTION("""COMPUTED_VALUE"""),47.0)</f>
        <v>47</v>
      </c>
      <c r="G380" s="3">
        <f>IFERROR(__xludf.DUMMYFUNCTION("""COMPUTED_VALUE"""),91.0)</f>
        <v>91</v>
      </c>
      <c r="H380" s="3">
        <f>IFERROR(__xludf.DUMMYFUNCTION("""COMPUTED_VALUE"""),8.0)</f>
        <v>8</v>
      </c>
      <c r="I380" s="3">
        <f>IFERROR(__xludf.DUMMYFUNCTION("""COMPUTED_VALUE"""),17.0)</f>
        <v>17</v>
      </c>
    </row>
    <row r="381">
      <c r="A381" s="1" t="s">
        <v>1438</v>
      </c>
      <c r="B381" s="2">
        <v>374.0</v>
      </c>
      <c r="C381" s="3">
        <f t="shared" si="2"/>
        <v>74</v>
      </c>
      <c r="D381" s="3">
        <f t="shared" si="3"/>
        <v>4</v>
      </c>
      <c r="E381" s="3">
        <f>IFERROR(__xludf.DUMMYFUNCTION("SPLIT(A381,"" "")"),99.0)</f>
        <v>99</v>
      </c>
      <c r="F381" s="3">
        <f>IFERROR(__xludf.DUMMYFUNCTION("""COMPUTED_VALUE"""),90.0)</f>
        <v>90</v>
      </c>
      <c r="G381" s="3">
        <f>IFERROR(__xludf.DUMMYFUNCTION("""COMPUTED_VALUE"""),68.0)</f>
        <v>68</v>
      </c>
      <c r="H381" s="3">
        <f>IFERROR(__xludf.DUMMYFUNCTION("""COMPUTED_VALUE"""),30.0)</f>
        <v>30</v>
      </c>
      <c r="I381" s="3">
        <f>IFERROR(__xludf.DUMMYFUNCTION("""COMPUTED_VALUE"""),25.0)</f>
        <v>25</v>
      </c>
    </row>
    <row r="382">
      <c r="A382" s="1" t="s">
        <v>1439</v>
      </c>
      <c r="B382" s="2">
        <v>375.0</v>
      </c>
      <c r="C382" s="3">
        <f t="shared" si="2"/>
        <v>75</v>
      </c>
      <c r="D382" s="3">
        <f t="shared" si="3"/>
        <v>0</v>
      </c>
      <c r="E382" s="3">
        <f>IFERROR(__xludf.DUMMYFUNCTION("SPLIT(A382,"" "")"),26.0)</f>
        <v>26</v>
      </c>
      <c r="F382" s="3">
        <f>IFERROR(__xludf.DUMMYFUNCTION("""COMPUTED_VALUE"""),9.0)</f>
        <v>9</v>
      </c>
      <c r="G382" s="3">
        <f>IFERROR(__xludf.DUMMYFUNCTION("""COMPUTED_VALUE"""),84.0)</f>
        <v>84</v>
      </c>
      <c r="H382" s="3">
        <f>IFERROR(__xludf.DUMMYFUNCTION("""COMPUTED_VALUE"""),35.0)</f>
        <v>35</v>
      </c>
      <c r="I382" s="3">
        <f>IFERROR(__xludf.DUMMYFUNCTION("""COMPUTED_VALUE"""),59.0)</f>
        <v>59</v>
      </c>
      <c r="K382" s="12" t="b">
        <f>BINGO(E382:I386,$K$6)</f>
        <v>0</v>
      </c>
      <c r="L382" s="12" t="b">
        <f t="shared" ref="L382:DF382" si="153">OR(K382, BINGO($E382:$I386,$K$6:L$6))</f>
        <v>0</v>
      </c>
      <c r="M382" s="12" t="b">
        <f t="shared" si="153"/>
        <v>0</v>
      </c>
      <c r="N382" s="12" t="b">
        <f t="shared" si="153"/>
        <v>0</v>
      </c>
      <c r="O382" s="12" t="b">
        <f t="shared" si="153"/>
        <v>0</v>
      </c>
      <c r="P382" s="12" t="b">
        <f t="shared" si="153"/>
        <v>0</v>
      </c>
      <c r="Q382" s="12" t="b">
        <f t="shared" si="153"/>
        <v>0</v>
      </c>
      <c r="R382" s="12" t="b">
        <f t="shared" si="153"/>
        <v>0</v>
      </c>
      <c r="S382" s="12" t="b">
        <f t="shared" si="153"/>
        <v>0</v>
      </c>
      <c r="T382" s="12" t="b">
        <f t="shared" si="153"/>
        <v>0</v>
      </c>
      <c r="U382" s="12" t="b">
        <f t="shared" si="153"/>
        <v>0</v>
      </c>
      <c r="V382" s="12" t="b">
        <f t="shared" si="153"/>
        <v>0</v>
      </c>
      <c r="W382" s="12" t="b">
        <f t="shared" si="153"/>
        <v>0</v>
      </c>
      <c r="X382" s="12" t="b">
        <f t="shared" si="153"/>
        <v>0</v>
      </c>
      <c r="Y382" s="12" t="b">
        <f t="shared" si="153"/>
        <v>0</v>
      </c>
      <c r="Z382" s="12" t="b">
        <f t="shared" si="153"/>
        <v>0</v>
      </c>
      <c r="AA382" s="12" t="b">
        <f t="shared" si="153"/>
        <v>0</v>
      </c>
      <c r="AB382" s="12" t="b">
        <f t="shared" si="153"/>
        <v>0</v>
      </c>
      <c r="AC382" s="12" t="b">
        <f t="shared" si="153"/>
        <v>0</v>
      </c>
      <c r="AD382" s="12" t="b">
        <f t="shared" si="153"/>
        <v>0</v>
      </c>
      <c r="AE382" s="12" t="b">
        <f t="shared" si="153"/>
        <v>0</v>
      </c>
      <c r="AF382" s="12" t="b">
        <f t="shared" si="153"/>
        <v>0</v>
      </c>
      <c r="AG382" s="12" t="b">
        <f t="shared" si="153"/>
        <v>0</v>
      </c>
      <c r="AH382" s="12" t="b">
        <f t="shared" si="153"/>
        <v>0</v>
      </c>
      <c r="AI382" s="12" t="b">
        <f t="shared" si="153"/>
        <v>0</v>
      </c>
      <c r="AJ382" s="12" t="b">
        <f t="shared" si="153"/>
        <v>0</v>
      </c>
      <c r="AK382" s="12" t="b">
        <f t="shared" si="153"/>
        <v>0</v>
      </c>
      <c r="AL382" s="12" t="b">
        <f t="shared" si="153"/>
        <v>0</v>
      </c>
      <c r="AM382" s="12" t="b">
        <f t="shared" si="153"/>
        <v>0</v>
      </c>
      <c r="AN382" s="12" t="b">
        <f t="shared" si="153"/>
        <v>0</v>
      </c>
      <c r="AO382" s="12" t="b">
        <f t="shared" si="153"/>
        <v>0</v>
      </c>
      <c r="AP382" s="12" t="b">
        <f t="shared" si="153"/>
        <v>0</v>
      </c>
      <c r="AQ382" s="12" t="b">
        <f t="shared" si="153"/>
        <v>0</v>
      </c>
      <c r="AR382" s="12" t="b">
        <f t="shared" si="153"/>
        <v>0</v>
      </c>
      <c r="AS382" s="12" t="b">
        <f t="shared" si="153"/>
        <v>0</v>
      </c>
      <c r="AT382" s="12" t="b">
        <f t="shared" si="153"/>
        <v>0</v>
      </c>
      <c r="AU382" s="12" t="b">
        <f t="shared" si="153"/>
        <v>0</v>
      </c>
      <c r="AV382" s="12" t="b">
        <f t="shared" si="153"/>
        <v>0</v>
      </c>
      <c r="AW382" s="12" t="b">
        <f t="shared" si="153"/>
        <v>0</v>
      </c>
      <c r="AX382" s="12" t="b">
        <f t="shared" si="153"/>
        <v>0</v>
      </c>
      <c r="AY382" s="12" t="b">
        <f t="shared" si="153"/>
        <v>0</v>
      </c>
      <c r="AZ382" s="12" t="b">
        <f t="shared" si="153"/>
        <v>0</v>
      </c>
      <c r="BA382" s="12" t="b">
        <f t="shared" si="153"/>
        <v>0</v>
      </c>
      <c r="BB382" s="12" t="b">
        <f t="shared" si="153"/>
        <v>0</v>
      </c>
      <c r="BC382" s="12" t="b">
        <f t="shared" si="153"/>
        <v>0</v>
      </c>
      <c r="BD382" s="12" t="b">
        <f t="shared" si="153"/>
        <v>0</v>
      </c>
      <c r="BE382" s="12" t="b">
        <f t="shared" si="153"/>
        <v>0</v>
      </c>
      <c r="BF382" s="12" t="b">
        <f t="shared" si="153"/>
        <v>0</v>
      </c>
      <c r="BG382" s="12" t="b">
        <f t="shared" si="153"/>
        <v>0</v>
      </c>
      <c r="BH382" s="12" t="b">
        <f t="shared" si="153"/>
        <v>0</v>
      </c>
      <c r="BI382" s="12" t="b">
        <f t="shared" si="153"/>
        <v>0</v>
      </c>
      <c r="BJ382" s="12" t="b">
        <f t="shared" si="153"/>
        <v>0</v>
      </c>
      <c r="BK382" s="12" t="b">
        <f t="shared" si="153"/>
        <v>0</v>
      </c>
      <c r="BL382" s="12" t="b">
        <f t="shared" si="153"/>
        <v>0</v>
      </c>
      <c r="BM382" s="12" t="b">
        <f t="shared" si="153"/>
        <v>0</v>
      </c>
      <c r="BN382" s="12" t="b">
        <f t="shared" si="153"/>
        <v>0</v>
      </c>
      <c r="BO382" s="12" t="b">
        <f t="shared" si="153"/>
        <v>0</v>
      </c>
      <c r="BP382" s="12" t="b">
        <f t="shared" si="153"/>
        <v>0</v>
      </c>
      <c r="BQ382" s="12" t="b">
        <f t="shared" si="153"/>
        <v>0</v>
      </c>
      <c r="BR382" s="12" t="b">
        <f t="shared" si="153"/>
        <v>0</v>
      </c>
      <c r="BS382" s="12" t="b">
        <f t="shared" si="153"/>
        <v>0</v>
      </c>
      <c r="BT382" s="12" t="b">
        <f t="shared" si="153"/>
        <v>0</v>
      </c>
      <c r="BU382" s="12" t="b">
        <f t="shared" si="153"/>
        <v>0</v>
      </c>
      <c r="BV382" s="12" t="b">
        <f t="shared" si="153"/>
        <v>0</v>
      </c>
      <c r="BW382" s="12" t="b">
        <f t="shared" si="153"/>
        <v>0</v>
      </c>
      <c r="BX382" s="12" t="b">
        <f t="shared" si="153"/>
        <v>0</v>
      </c>
      <c r="BY382" s="12" t="b">
        <f t="shared" si="153"/>
        <v>0</v>
      </c>
      <c r="BZ382" s="12" t="b">
        <f t="shared" si="153"/>
        <v>0</v>
      </c>
      <c r="CA382" s="12" t="b">
        <f t="shared" si="153"/>
        <v>0</v>
      </c>
      <c r="CB382" s="12" t="b">
        <f t="shared" si="153"/>
        <v>1</v>
      </c>
      <c r="CC382" s="12" t="b">
        <f t="shared" si="153"/>
        <v>1</v>
      </c>
      <c r="CD382" s="12" t="b">
        <f t="shared" si="153"/>
        <v>1</v>
      </c>
      <c r="CE382" s="12" t="b">
        <f t="shared" si="153"/>
        <v>1</v>
      </c>
      <c r="CF382" s="12" t="b">
        <f t="shared" si="153"/>
        <v>1</v>
      </c>
      <c r="CG382" s="12" t="b">
        <f t="shared" si="153"/>
        <v>1</v>
      </c>
      <c r="CH382" s="12" t="b">
        <f t="shared" si="153"/>
        <v>1</v>
      </c>
      <c r="CI382" s="12" t="b">
        <f t="shared" si="153"/>
        <v>1</v>
      </c>
      <c r="CJ382" s="12" t="b">
        <f t="shared" si="153"/>
        <v>1</v>
      </c>
      <c r="CK382" s="12" t="b">
        <f t="shared" si="153"/>
        <v>1</v>
      </c>
      <c r="CL382" s="12" t="b">
        <f t="shared" si="153"/>
        <v>1</v>
      </c>
      <c r="CM382" s="12" t="b">
        <f t="shared" si="153"/>
        <v>1</v>
      </c>
      <c r="CN382" s="12" t="b">
        <f t="shared" si="153"/>
        <v>1</v>
      </c>
      <c r="CO382" s="12" t="b">
        <f t="shared" si="153"/>
        <v>1</v>
      </c>
      <c r="CP382" s="12" t="b">
        <f t="shared" si="153"/>
        <v>1</v>
      </c>
      <c r="CQ382" s="12" t="b">
        <f t="shared" si="153"/>
        <v>1</v>
      </c>
      <c r="CR382" s="12" t="b">
        <f t="shared" si="153"/>
        <v>1</v>
      </c>
      <c r="CS382" s="12" t="b">
        <f t="shared" si="153"/>
        <v>1</v>
      </c>
      <c r="CT382" s="12" t="b">
        <f t="shared" si="153"/>
        <v>1</v>
      </c>
      <c r="CU382" s="12" t="b">
        <f t="shared" si="153"/>
        <v>1</v>
      </c>
      <c r="CV382" s="12" t="b">
        <f t="shared" si="153"/>
        <v>1</v>
      </c>
      <c r="CW382" s="12" t="b">
        <f t="shared" si="153"/>
        <v>1</v>
      </c>
      <c r="CX382" s="12" t="b">
        <f t="shared" si="153"/>
        <v>1</v>
      </c>
      <c r="CY382" s="12" t="b">
        <f t="shared" si="153"/>
        <v>1</v>
      </c>
      <c r="CZ382" s="12" t="b">
        <f t="shared" si="153"/>
        <v>1</v>
      </c>
      <c r="DA382" s="12" t="b">
        <f t="shared" si="153"/>
        <v>1</v>
      </c>
      <c r="DB382" s="12" t="b">
        <f t="shared" si="153"/>
        <v>1</v>
      </c>
      <c r="DC382" s="12" t="b">
        <f t="shared" si="153"/>
        <v>1</v>
      </c>
      <c r="DD382" s="12" t="b">
        <f t="shared" si="153"/>
        <v>1</v>
      </c>
      <c r="DE382" s="12" t="b">
        <f t="shared" si="153"/>
        <v>1</v>
      </c>
      <c r="DF382" s="12" t="b">
        <f t="shared" si="153"/>
        <v>1</v>
      </c>
    </row>
    <row r="383">
      <c r="A383" s="1" t="s">
        <v>1440</v>
      </c>
      <c r="B383" s="2">
        <v>376.0</v>
      </c>
      <c r="C383" s="3">
        <f t="shared" si="2"/>
        <v>75</v>
      </c>
      <c r="D383" s="3">
        <f t="shared" si="3"/>
        <v>1</v>
      </c>
      <c r="E383" s="3">
        <f>IFERROR(__xludf.DUMMYFUNCTION("SPLIT(A383,"" "")"),44.0)</f>
        <v>44</v>
      </c>
      <c r="F383" s="3">
        <f>IFERROR(__xludf.DUMMYFUNCTION("""COMPUTED_VALUE"""),47.0)</f>
        <v>47</v>
      </c>
      <c r="G383" s="3">
        <f>IFERROR(__xludf.DUMMYFUNCTION("""COMPUTED_VALUE"""),66.0)</f>
        <v>66</v>
      </c>
      <c r="H383" s="3">
        <f>IFERROR(__xludf.DUMMYFUNCTION("""COMPUTED_VALUE"""),8.0)</f>
        <v>8</v>
      </c>
      <c r="I383" s="3">
        <f>IFERROR(__xludf.DUMMYFUNCTION("""COMPUTED_VALUE"""),48.0)</f>
        <v>48</v>
      </c>
      <c r="K383" s="3" t="str">
        <f>IF(K382,SUMOFUNMARKED(E382:I386,$K$6)*LASTCALLED($K$6),)</f>
        <v/>
      </c>
      <c r="L383" s="3" t="str">
        <f t="shared" ref="L383:DF383" si="154">IF(AND(L382,NOT(K382)),SUMOFUNMARKED($E382:$I386,$K$6:L$6)*LASTCALLED($K$6:L$6),)</f>
        <v/>
      </c>
      <c r="M383" s="3" t="str">
        <f t="shared" si="154"/>
        <v/>
      </c>
      <c r="N383" s="3" t="str">
        <f t="shared" si="154"/>
        <v/>
      </c>
      <c r="O383" s="3" t="str">
        <f t="shared" si="154"/>
        <v/>
      </c>
      <c r="P383" s="3" t="str">
        <f t="shared" si="154"/>
        <v/>
      </c>
      <c r="Q383" s="3" t="str">
        <f t="shared" si="154"/>
        <v/>
      </c>
      <c r="R383" s="3" t="str">
        <f t="shared" si="154"/>
        <v/>
      </c>
      <c r="S383" s="3" t="str">
        <f t="shared" si="154"/>
        <v/>
      </c>
      <c r="T383" s="3" t="str">
        <f t="shared" si="154"/>
        <v/>
      </c>
      <c r="U383" s="3" t="str">
        <f t="shared" si="154"/>
        <v/>
      </c>
      <c r="V383" s="3" t="str">
        <f t="shared" si="154"/>
        <v/>
      </c>
      <c r="W383" s="3" t="str">
        <f t="shared" si="154"/>
        <v/>
      </c>
      <c r="X383" s="3" t="str">
        <f t="shared" si="154"/>
        <v/>
      </c>
      <c r="Y383" s="3" t="str">
        <f t="shared" si="154"/>
        <v/>
      </c>
      <c r="Z383" s="3" t="str">
        <f t="shared" si="154"/>
        <v/>
      </c>
      <c r="AA383" s="3" t="str">
        <f t="shared" si="154"/>
        <v/>
      </c>
      <c r="AB383" s="3" t="str">
        <f t="shared" si="154"/>
        <v/>
      </c>
      <c r="AC383" s="3" t="str">
        <f t="shared" si="154"/>
        <v/>
      </c>
      <c r="AD383" s="3" t="str">
        <f t="shared" si="154"/>
        <v/>
      </c>
      <c r="AE383" s="3" t="str">
        <f t="shared" si="154"/>
        <v/>
      </c>
      <c r="AF383" s="3" t="str">
        <f t="shared" si="154"/>
        <v/>
      </c>
      <c r="AG383" s="3" t="str">
        <f t="shared" si="154"/>
        <v/>
      </c>
      <c r="AH383" s="3" t="str">
        <f t="shared" si="154"/>
        <v/>
      </c>
      <c r="AI383" s="3" t="str">
        <f t="shared" si="154"/>
        <v/>
      </c>
      <c r="AJ383" s="3" t="str">
        <f t="shared" si="154"/>
        <v/>
      </c>
      <c r="AK383" s="3" t="str">
        <f t="shared" si="154"/>
        <v/>
      </c>
      <c r="AL383" s="3" t="str">
        <f t="shared" si="154"/>
        <v/>
      </c>
      <c r="AM383" s="3" t="str">
        <f t="shared" si="154"/>
        <v/>
      </c>
      <c r="AN383" s="3" t="str">
        <f t="shared" si="154"/>
        <v/>
      </c>
      <c r="AO383" s="3" t="str">
        <f t="shared" si="154"/>
        <v/>
      </c>
      <c r="AP383" s="3" t="str">
        <f t="shared" si="154"/>
        <v/>
      </c>
      <c r="AQ383" s="3" t="str">
        <f t="shared" si="154"/>
        <v/>
      </c>
      <c r="AR383" s="3" t="str">
        <f t="shared" si="154"/>
        <v/>
      </c>
      <c r="AS383" s="3" t="str">
        <f t="shared" si="154"/>
        <v/>
      </c>
      <c r="AT383" s="3" t="str">
        <f t="shared" si="154"/>
        <v/>
      </c>
      <c r="AU383" s="3" t="str">
        <f t="shared" si="154"/>
        <v/>
      </c>
      <c r="AV383" s="3" t="str">
        <f t="shared" si="154"/>
        <v/>
      </c>
      <c r="AW383" s="3" t="str">
        <f t="shared" si="154"/>
        <v/>
      </c>
      <c r="AX383" s="3" t="str">
        <f t="shared" si="154"/>
        <v/>
      </c>
      <c r="AY383" s="3" t="str">
        <f t="shared" si="154"/>
        <v/>
      </c>
      <c r="AZ383" s="3" t="str">
        <f t="shared" si="154"/>
        <v/>
      </c>
      <c r="BA383" s="3" t="str">
        <f t="shared" si="154"/>
        <v/>
      </c>
      <c r="BB383" s="3" t="str">
        <f t="shared" si="154"/>
        <v/>
      </c>
      <c r="BC383" s="3" t="str">
        <f t="shared" si="154"/>
        <v/>
      </c>
      <c r="BD383" s="3" t="str">
        <f t="shared" si="154"/>
        <v/>
      </c>
      <c r="BE383" s="3" t="str">
        <f t="shared" si="154"/>
        <v/>
      </c>
      <c r="BF383" s="3" t="str">
        <f t="shared" si="154"/>
        <v/>
      </c>
      <c r="BG383" s="3" t="str">
        <f t="shared" si="154"/>
        <v/>
      </c>
      <c r="BH383" s="3" t="str">
        <f t="shared" si="154"/>
        <v/>
      </c>
      <c r="BI383" s="3" t="str">
        <f t="shared" si="154"/>
        <v/>
      </c>
      <c r="BJ383" s="3" t="str">
        <f t="shared" si="154"/>
        <v/>
      </c>
      <c r="BK383" s="3" t="str">
        <f t="shared" si="154"/>
        <v/>
      </c>
      <c r="BL383" s="3" t="str">
        <f t="shared" si="154"/>
        <v/>
      </c>
      <c r="BM383" s="3" t="str">
        <f t="shared" si="154"/>
        <v/>
      </c>
      <c r="BN383" s="3" t="str">
        <f t="shared" si="154"/>
        <v/>
      </c>
      <c r="BO383" s="3" t="str">
        <f t="shared" si="154"/>
        <v/>
      </c>
      <c r="BP383" s="3" t="str">
        <f t="shared" si="154"/>
        <v/>
      </c>
      <c r="BQ383" s="3" t="str">
        <f t="shared" si="154"/>
        <v/>
      </c>
      <c r="BR383" s="3" t="str">
        <f t="shared" si="154"/>
        <v/>
      </c>
      <c r="BS383" s="3" t="str">
        <f t="shared" si="154"/>
        <v/>
      </c>
      <c r="BT383" s="3" t="str">
        <f t="shared" si="154"/>
        <v/>
      </c>
      <c r="BU383" s="3" t="str">
        <f t="shared" si="154"/>
        <v/>
      </c>
      <c r="BV383" s="3" t="str">
        <f t="shared" si="154"/>
        <v/>
      </c>
      <c r="BW383" s="3" t="str">
        <f t="shared" si="154"/>
        <v/>
      </c>
      <c r="BX383" s="3" t="str">
        <f t="shared" si="154"/>
        <v/>
      </c>
      <c r="BY383" s="3" t="str">
        <f t="shared" si="154"/>
        <v/>
      </c>
      <c r="BZ383" s="3" t="str">
        <f t="shared" si="154"/>
        <v/>
      </c>
      <c r="CA383" s="3" t="str">
        <f t="shared" si="154"/>
        <v/>
      </c>
      <c r="CB383" s="3">
        <f t="shared" si="154"/>
        <v>20832</v>
      </c>
      <c r="CC383" s="3" t="str">
        <f t="shared" si="154"/>
        <v/>
      </c>
      <c r="CD383" s="3" t="str">
        <f t="shared" si="154"/>
        <v/>
      </c>
      <c r="CE383" s="3" t="str">
        <f t="shared" si="154"/>
        <v/>
      </c>
      <c r="CF383" s="3" t="str">
        <f t="shared" si="154"/>
        <v/>
      </c>
      <c r="CG383" s="3" t="str">
        <f t="shared" si="154"/>
        <v/>
      </c>
      <c r="CH383" s="3" t="str">
        <f t="shared" si="154"/>
        <v/>
      </c>
      <c r="CI383" s="3" t="str">
        <f t="shared" si="154"/>
        <v/>
      </c>
      <c r="CJ383" s="3" t="str">
        <f t="shared" si="154"/>
        <v/>
      </c>
      <c r="CK383" s="3" t="str">
        <f t="shared" si="154"/>
        <v/>
      </c>
      <c r="CL383" s="3" t="str">
        <f t="shared" si="154"/>
        <v/>
      </c>
      <c r="CM383" s="3" t="str">
        <f t="shared" si="154"/>
        <v/>
      </c>
      <c r="CN383" s="3" t="str">
        <f t="shared" si="154"/>
        <v/>
      </c>
      <c r="CO383" s="3" t="str">
        <f t="shared" si="154"/>
        <v/>
      </c>
      <c r="CP383" s="3" t="str">
        <f t="shared" si="154"/>
        <v/>
      </c>
      <c r="CQ383" s="3" t="str">
        <f t="shared" si="154"/>
        <v/>
      </c>
      <c r="CR383" s="3" t="str">
        <f t="shared" si="154"/>
        <v/>
      </c>
      <c r="CS383" s="3" t="str">
        <f t="shared" si="154"/>
        <v/>
      </c>
      <c r="CT383" s="3" t="str">
        <f t="shared" si="154"/>
        <v/>
      </c>
      <c r="CU383" s="3" t="str">
        <f t="shared" si="154"/>
        <v/>
      </c>
      <c r="CV383" s="3" t="str">
        <f t="shared" si="154"/>
        <v/>
      </c>
      <c r="CW383" s="3" t="str">
        <f t="shared" si="154"/>
        <v/>
      </c>
      <c r="CX383" s="3" t="str">
        <f t="shared" si="154"/>
        <v/>
      </c>
      <c r="CY383" s="3" t="str">
        <f t="shared" si="154"/>
        <v/>
      </c>
      <c r="CZ383" s="3" t="str">
        <f t="shared" si="154"/>
        <v/>
      </c>
      <c r="DA383" s="3" t="str">
        <f t="shared" si="154"/>
        <v/>
      </c>
      <c r="DB383" s="3" t="str">
        <f t="shared" si="154"/>
        <v/>
      </c>
      <c r="DC383" s="3" t="str">
        <f t="shared" si="154"/>
        <v/>
      </c>
      <c r="DD383" s="3" t="str">
        <f t="shared" si="154"/>
        <v/>
      </c>
      <c r="DE383" s="3" t="str">
        <f t="shared" si="154"/>
        <v/>
      </c>
      <c r="DF383" s="3" t="str">
        <f t="shared" si="154"/>
        <v/>
      </c>
    </row>
    <row r="384">
      <c r="A384" s="1" t="s">
        <v>1441</v>
      </c>
      <c r="B384" s="2">
        <v>377.0</v>
      </c>
      <c r="C384" s="3">
        <f t="shared" si="2"/>
        <v>75</v>
      </c>
      <c r="D384" s="3">
        <f t="shared" si="3"/>
        <v>2</v>
      </c>
      <c r="E384" s="3">
        <f>IFERROR(__xludf.DUMMYFUNCTION("SPLIT(A384,"" "")"),0.0)</f>
        <v>0</v>
      </c>
      <c r="F384" s="3">
        <f>IFERROR(__xludf.DUMMYFUNCTION("""COMPUTED_VALUE"""),82.0)</f>
        <v>82</v>
      </c>
      <c r="G384" s="3">
        <f>IFERROR(__xludf.DUMMYFUNCTION("""COMPUTED_VALUE"""),68.0)</f>
        <v>68</v>
      </c>
      <c r="H384" s="3">
        <f>IFERROR(__xludf.DUMMYFUNCTION("""COMPUTED_VALUE"""),54.0)</f>
        <v>54</v>
      </c>
      <c r="I384" s="3">
        <f>IFERROR(__xludf.DUMMYFUNCTION("""COMPUTED_VALUE"""),58.0)</f>
        <v>58</v>
      </c>
      <c r="K384" s="13"/>
    </row>
    <row r="385">
      <c r="A385" s="1" t="s">
        <v>1442</v>
      </c>
      <c r="B385" s="2">
        <v>378.0</v>
      </c>
      <c r="C385" s="3">
        <f t="shared" si="2"/>
        <v>75</v>
      </c>
      <c r="D385" s="3">
        <f t="shared" si="3"/>
        <v>3</v>
      </c>
      <c r="E385" s="3">
        <f>IFERROR(__xludf.DUMMYFUNCTION("SPLIT(A385,"" "")"),65.0)</f>
        <v>65</v>
      </c>
      <c r="F385" s="3">
        <f>IFERROR(__xludf.DUMMYFUNCTION("""COMPUTED_VALUE"""),7.0)</f>
        <v>7</v>
      </c>
      <c r="G385" s="3">
        <f>IFERROR(__xludf.DUMMYFUNCTION("""COMPUTED_VALUE"""),28.0)</f>
        <v>28</v>
      </c>
      <c r="H385" s="3">
        <f>IFERROR(__xludf.DUMMYFUNCTION("""COMPUTED_VALUE"""),62.0)</f>
        <v>62</v>
      </c>
      <c r="I385" s="3">
        <f>IFERROR(__xludf.DUMMYFUNCTION("""COMPUTED_VALUE"""),61.0)</f>
        <v>61</v>
      </c>
    </row>
    <row r="386">
      <c r="A386" s="1" t="s">
        <v>1443</v>
      </c>
      <c r="B386" s="2">
        <v>379.0</v>
      </c>
      <c r="C386" s="3">
        <f t="shared" si="2"/>
        <v>75</v>
      </c>
      <c r="D386" s="3">
        <f t="shared" si="3"/>
        <v>4</v>
      </c>
      <c r="E386" s="3">
        <f>IFERROR(__xludf.DUMMYFUNCTION("SPLIT(A386,"" "")"),55.0)</f>
        <v>55</v>
      </c>
      <c r="F386" s="3">
        <f>IFERROR(__xludf.DUMMYFUNCTION("""COMPUTED_VALUE"""),37.0)</f>
        <v>37</v>
      </c>
      <c r="G386" s="3">
        <f>IFERROR(__xludf.DUMMYFUNCTION("""COMPUTED_VALUE"""),21.0)</f>
        <v>21</v>
      </c>
      <c r="H386" s="3">
        <f>IFERROR(__xludf.DUMMYFUNCTION("""COMPUTED_VALUE"""),72.0)</f>
        <v>72</v>
      </c>
      <c r="I386" s="3">
        <f>IFERROR(__xludf.DUMMYFUNCTION("""COMPUTED_VALUE"""),86.0)</f>
        <v>86</v>
      </c>
    </row>
    <row r="387">
      <c r="A387" s="1" t="s">
        <v>1444</v>
      </c>
      <c r="B387" s="2">
        <v>380.0</v>
      </c>
      <c r="C387" s="3">
        <f t="shared" si="2"/>
        <v>76</v>
      </c>
      <c r="D387" s="3">
        <f t="shared" si="3"/>
        <v>0</v>
      </c>
      <c r="E387" s="3">
        <f>IFERROR(__xludf.DUMMYFUNCTION("SPLIT(A387,"" "")"),47.0)</f>
        <v>47</v>
      </c>
      <c r="F387" s="3">
        <f>IFERROR(__xludf.DUMMYFUNCTION("""COMPUTED_VALUE"""),55.0)</f>
        <v>55</v>
      </c>
      <c r="G387" s="3">
        <f>IFERROR(__xludf.DUMMYFUNCTION("""COMPUTED_VALUE"""),12.0)</f>
        <v>12</v>
      </c>
      <c r="H387" s="3">
        <f>IFERROR(__xludf.DUMMYFUNCTION("""COMPUTED_VALUE"""),75.0)</f>
        <v>75</v>
      </c>
      <c r="I387" s="3">
        <f>IFERROR(__xludf.DUMMYFUNCTION("""COMPUTED_VALUE"""),61.0)</f>
        <v>61</v>
      </c>
      <c r="K387" s="12" t="b">
        <f>BINGO(E387:I391,$K$6)</f>
        <v>0</v>
      </c>
      <c r="L387" s="12" t="b">
        <f t="shared" ref="L387:DF387" si="155">OR(K387, BINGO($E387:$I391,$K$6:L$6))</f>
        <v>0</v>
      </c>
      <c r="M387" s="12" t="b">
        <f t="shared" si="155"/>
        <v>0</v>
      </c>
      <c r="N387" s="12" t="b">
        <f t="shared" si="155"/>
        <v>0</v>
      </c>
      <c r="O387" s="12" t="b">
        <f t="shared" si="155"/>
        <v>0</v>
      </c>
      <c r="P387" s="12" t="b">
        <f t="shared" si="155"/>
        <v>0</v>
      </c>
      <c r="Q387" s="12" t="b">
        <f t="shared" si="155"/>
        <v>0</v>
      </c>
      <c r="R387" s="12" t="b">
        <f t="shared" si="155"/>
        <v>0</v>
      </c>
      <c r="S387" s="12" t="b">
        <f t="shared" si="155"/>
        <v>0</v>
      </c>
      <c r="T387" s="12" t="b">
        <f t="shared" si="155"/>
        <v>0</v>
      </c>
      <c r="U387" s="12" t="b">
        <f t="shared" si="155"/>
        <v>0</v>
      </c>
      <c r="V387" s="12" t="b">
        <f t="shared" si="155"/>
        <v>0</v>
      </c>
      <c r="W387" s="12" t="b">
        <f t="shared" si="155"/>
        <v>0</v>
      </c>
      <c r="X387" s="12" t="b">
        <f t="shared" si="155"/>
        <v>0</v>
      </c>
      <c r="Y387" s="12" t="b">
        <f t="shared" si="155"/>
        <v>0</v>
      </c>
      <c r="Z387" s="12" t="b">
        <f t="shared" si="155"/>
        <v>0</v>
      </c>
      <c r="AA387" s="12" t="b">
        <f t="shared" si="155"/>
        <v>0</v>
      </c>
      <c r="AB387" s="12" t="b">
        <f t="shared" si="155"/>
        <v>0</v>
      </c>
      <c r="AC387" s="12" t="b">
        <f t="shared" si="155"/>
        <v>0</v>
      </c>
      <c r="AD387" s="12" t="b">
        <f t="shared" si="155"/>
        <v>0</v>
      </c>
      <c r="AE387" s="12" t="b">
        <f t="shared" si="155"/>
        <v>0</v>
      </c>
      <c r="AF387" s="12" t="b">
        <f t="shared" si="155"/>
        <v>0</v>
      </c>
      <c r="AG387" s="12" t="b">
        <f t="shared" si="155"/>
        <v>0</v>
      </c>
      <c r="AH387" s="12" t="b">
        <f t="shared" si="155"/>
        <v>0</v>
      </c>
      <c r="AI387" s="12" t="b">
        <f t="shared" si="155"/>
        <v>0</v>
      </c>
      <c r="AJ387" s="12" t="b">
        <f t="shared" si="155"/>
        <v>0</v>
      </c>
      <c r="AK387" s="12" t="b">
        <f t="shared" si="155"/>
        <v>0</v>
      </c>
      <c r="AL387" s="12" t="b">
        <f t="shared" si="155"/>
        <v>0</v>
      </c>
      <c r="AM387" s="12" t="b">
        <f t="shared" si="155"/>
        <v>0</v>
      </c>
      <c r="AN387" s="12" t="b">
        <f t="shared" si="155"/>
        <v>0</v>
      </c>
      <c r="AO387" s="12" t="b">
        <f t="shared" si="155"/>
        <v>0</v>
      </c>
      <c r="AP387" s="12" t="b">
        <f t="shared" si="155"/>
        <v>0</v>
      </c>
      <c r="AQ387" s="12" t="b">
        <f t="shared" si="155"/>
        <v>0</v>
      </c>
      <c r="AR387" s="12" t="b">
        <f t="shared" si="155"/>
        <v>0</v>
      </c>
      <c r="AS387" s="12" t="b">
        <f t="shared" si="155"/>
        <v>0</v>
      </c>
      <c r="AT387" s="12" t="b">
        <f t="shared" si="155"/>
        <v>0</v>
      </c>
      <c r="AU387" s="12" t="b">
        <f t="shared" si="155"/>
        <v>0</v>
      </c>
      <c r="AV387" s="12" t="b">
        <f t="shared" si="155"/>
        <v>0</v>
      </c>
      <c r="AW387" s="12" t="b">
        <f t="shared" si="155"/>
        <v>0</v>
      </c>
      <c r="AX387" s="12" t="b">
        <f t="shared" si="155"/>
        <v>0</v>
      </c>
      <c r="AY387" s="12" t="b">
        <f t="shared" si="155"/>
        <v>0</v>
      </c>
      <c r="AZ387" s="12" t="b">
        <f t="shared" si="155"/>
        <v>0</v>
      </c>
      <c r="BA387" s="12" t="b">
        <f t="shared" si="155"/>
        <v>0</v>
      </c>
      <c r="BB387" s="12" t="b">
        <f t="shared" si="155"/>
        <v>0</v>
      </c>
      <c r="BC387" s="12" t="b">
        <f t="shared" si="155"/>
        <v>0</v>
      </c>
      <c r="BD387" s="12" t="b">
        <f t="shared" si="155"/>
        <v>0</v>
      </c>
      <c r="BE387" s="12" t="b">
        <f t="shared" si="155"/>
        <v>0</v>
      </c>
      <c r="BF387" s="12" t="b">
        <f t="shared" si="155"/>
        <v>0</v>
      </c>
      <c r="BG387" s="12" t="b">
        <f t="shared" si="155"/>
        <v>0</v>
      </c>
      <c r="BH387" s="12" t="b">
        <f t="shared" si="155"/>
        <v>0</v>
      </c>
      <c r="BI387" s="12" t="b">
        <f t="shared" si="155"/>
        <v>0</v>
      </c>
      <c r="BJ387" s="12" t="b">
        <f t="shared" si="155"/>
        <v>0</v>
      </c>
      <c r="BK387" s="12" t="b">
        <f t="shared" si="155"/>
        <v>0</v>
      </c>
      <c r="BL387" s="12" t="b">
        <f t="shared" si="155"/>
        <v>0</v>
      </c>
      <c r="BM387" s="12" t="b">
        <f t="shared" si="155"/>
        <v>0</v>
      </c>
      <c r="BN387" s="12" t="b">
        <f t="shared" si="155"/>
        <v>0</v>
      </c>
      <c r="BO387" s="12" t="b">
        <f t="shared" si="155"/>
        <v>0</v>
      </c>
      <c r="BP387" s="12" t="b">
        <f t="shared" si="155"/>
        <v>0</v>
      </c>
      <c r="BQ387" s="12" t="b">
        <f t="shared" si="155"/>
        <v>0</v>
      </c>
      <c r="BR387" s="12" t="b">
        <f t="shared" si="155"/>
        <v>0</v>
      </c>
      <c r="BS387" s="12" t="b">
        <f t="shared" si="155"/>
        <v>0</v>
      </c>
      <c r="BT387" s="12" t="b">
        <f t="shared" si="155"/>
        <v>0</v>
      </c>
      <c r="BU387" s="12" t="b">
        <f t="shared" si="155"/>
        <v>0</v>
      </c>
      <c r="BV387" s="12" t="b">
        <f t="shared" si="155"/>
        <v>0</v>
      </c>
      <c r="BW387" s="12" t="b">
        <f t="shared" si="155"/>
        <v>0</v>
      </c>
      <c r="BX387" s="12" t="b">
        <f t="shared" si="155"/>
        <v>0</v>
      </c>
      <c r="BY387" s="12" t="b">
        <f t="shared" si="155"/>
        <v>0</v>
      </c>
      <c r="BZ387" s="12" t="b">
        <f t="shared" si="155"/>
        <v>0</v>
      </c>
      <c r="CA387" s="12" t="b">
        <f t="shared" si="155"/>
        <v>0</v>
      </c>
      <c r="CB387" s="12" t="b">
        <f t="shared" si="155"/>
        <v>0</v>
      </c>
      <c r="CC387" s="12" t="b">
        <f t="shared" si="155"/>
        <v>0</v>
      </c>
      <c r="CD387" s="12" t="b">
        <f t="shared" si="155"/>
        <v>0</v>
      </c>
      <c r="CE387" s="12" t="b">
        <f t="shared" si="155"/>
        <v>0</v>
      </c>
      <c r="CF387" s="12" t="b">
        <f t="shared" si="155"/>
        <v>0</v>
      </c>
      <c r="CG387" s="12" t="b">
        <f t="shared" si="155"/>
        <v>1</v>
      </c>
      <c r="CH387" s="12" t="b">
        <f t="shared" si="155"/>
        <v>1</v>
      </c>
      <c r="CI387" s="12" t="b">
        <f t="shared" si="155"/>
        <v>1</v>
      </c>
      <c r="CJ387" s="12" t="b">
        <f t="shared" si="155"/>
        <v>1</v>
      </c>
      <c r="CK387" s="12" t="b">
        <f t="shared" si="155"/>
        <v>1</v>
      </c>
      <c r="CL387" s="12" t="b">
        <f t="shared" si="155"/>
        <v>1</v>
      </c>
      <c r="CM387" s="12" t="b">
        <f t="shared" si="155"/>
        <v>1</v>
      </c>
      <c r="CN387" s="12" t="b">
        <f t="shared" si="155"/>
        <v>1</v>
      </c>
      <c r="CO387" s="12" t="b">
        <f t="shared" si="155"/>
        <v>1</v>
      </c>
      <c r="CP387" s="12" t="b">
        <f t="shared" si="155"/>
        <v>1</v>
      </c>
      <c r="CQ387" s="12" t="b">
        <f t="shared" si="155"/>
        <v>1</v>
      </c>
      <c r="CR387" s="12" t="b">
        <f t="shared" si="155"/>
        <v>1</v>
      </c>
      <c r="CS387" s="12" t="b">
        <f t="shared" si="155"/>
        <v>1</v>
      </c>
      <c r="CT387" s="12" t="b">
        <f t="shared" si="155"/>
        <v>1</v>
      </c>
      <c r="CU387" s="12" t="b">
        <f t="shared" si="155"/>
        <v>1</v>
      </c>
      <c r="CV387" s="12" t="b">
        <f t="shared" si="155"/>
        <v>1</v>
      </c>
      <c r="CW387" s="12" t="b">
        <f t="shared" si="155"/>
        <v>1</v>
      </c>
      <c r="CX387" s="12" t="b">
        <f t="shared" si="155"/>
        <v>1</v>
      </c>
      <c r="CY387" s="12" t="b">
        <f t="shared" si="155"/>
        <v>1</v>
      </c>
      <c r="CZ387" s="12" t="b">
        <f t="shared" si="155"/>
        <v>1</v>
      </c>
      <c r="DA387" s="12" t="b">
        <f t="shared" si="155"/>
        <v>1</v>
      </c>
      <c r="DB387" s="12" t="b">
        <f t="shared" si="155"/>
        <v>1</v>
      </c>
      <c r="DC387" s="12" t="b">
        <f t="shared" si="155"/>
        <v>1</v>
      </c>
      <c r="DD387" s="12" t="b">
        <f t="shared" si="155"/>
        <v>1</v>
      </c>
      <c r="DE387" s="12" t="b">
        <f t="shared" si="155"/>
        <v>1</v>
      </c>
      <c r="DF387" s="12" t="b">
        <f t="shared" si="155"/>
        <v>1</v>
      </c>
    </row>
    <row r="388">
      <c r="A388" s="1" t="s">
        <v>1445</v>
      </c>
      <c r="B388" s="2">
        <v>381.0</v>
      </c>
      <c r="C388" s="3">
        <f t="shared" si="2"/>
        <v>76</v>
      </c>
      <c r="D388" s="3">
        <f t="shared" si="3"/>
        <v>1</v>
      </c>
      <c r="E388" s="3">
        <f>IFERROR(__xludf.DUMMYFUNCTION("SPLIT(A388,"" "")"),99.0)</f>
        <v>99</v>
      </c>
      <c r="F388" s="3">
        <f>IFERROR(__xludf.DUMMYFUNCTION("""COMPUTED_VALUE"""),74.0)</f>
        <v>74</v>
      </c>
      <c r="G388" s="3">
        <f>IFERROR(__xludf.DUMMYFUNCTION("""COMPUTED_VALUE"""),9.0)</f>
        <v>9</v>
      </c>
      <c r="H388" s="3">
        <f>IFERROR(__xludf.DUMMYFUNCTION("""COMPUTED_VALUE"""),10.0)</f>
        <v>10</v>
      </c>
      <c r="I388" s="3">
        <f>IFERROR(__xludf.DUMMYFUNCTION("""COMPUTED_VALUE"""),67.0)</f>
        <v>67</v>
      </c>
      <c r="K388" s="3" t="str">
        <f>IF(K387,SUMOFUNMARKED(E387:I391,$K$6)*LASTCALLED($K$6),)</f>
        <v/>
      </c>
      <c r="L388" s="3" t="str">
        <f t="shared" ref="L388:DF388" si="156">IF(AND(L387,NOT(K387)),SUMOFUNMARKED($E387:$I391,$K$6:L$6)*LASTCALLED($K$6:L$6),)</f>
        <v/>
      </c>
      <c r="M388" s="3" t="str">
        <f t="shared" si="156"/>
        <v/>
      </c>
      <c r="N388" s="3" t="str">
        <f t="shared" si="156"/>
        <v/>
      </c>
      <c r="O388" s="3" t="str">
        <f t="shared" si="156"/>
        <v/>
      </c>
      <c r="P388" s="3" t="str">
        <f t="shared" si="156"/>
        <v/>
      </c>
      <c r="Q388" s="3" t="str">
        <f t="shared" si="156"/>
        <v/>
      </c>
      <c r="R388" s="3" t="str">
        <f t="shared" si="156"/>
        <v/>
      </c>
      <c r="S388" s="3" t="str">
        <f t="shared" si="156"/>
        <v/>
      </c>
      <c r="T388" s="3" t="str">
        <f t="shared" si="156"/>
        <v/>
      </c>
      <c r="U388" s="3" t="str">
        <f t="shared" si="156"/>
        <v/>
      </c>
      <c r="V388" s="3" t="str">
        <f t="shared" si="156"/>
        <v/>
      </c>
      <c r="W388" s="3" t="str">
        <f t="shared" si="156"/>
        <v/>
      </c>
      <c r="X388" s="3" t="str">
        <f t="shared" si="156"/>
        <v/>
      </c>
      <c r="Y388" s="3" t="str">
        <f t="shared" si="156"/>
        <v/>
      </c>
      <c r="Z388" s="3" t="str">
        <f t="shared" si="156"/>
        <v/>
      </c>
      <c r="AA388" s="3" t="str">
        <f t="shared" si="156"/>
        <v/>
      </c>
      <c r="AB388" s="3" t="str">
        <f t="shared" si="156"/>
        <v/>
      </c>
      <c r="AC388" s="3" t="str">
        <f t="shared" si="156"/>
        <v/>
      </c>
      <c r="AD388" s="3" t="str">
        <f t="shared" si="156"/>
        <v/>
      </c>
      <c r="AE388" s="3" t="str">
        <f t="shared" si="156"/>
        <v/>
      </c>
      <c r="AF388" s="3" t="str">
        <f t="shared" si="156"/>
        <v/>
      </c>
      <c r="AG388" s="3" t="str">
        <f t="shared" si="156"/>
        <v/>
      </c>
      <c r="AH388" s="3" t="str">
        <f t="shared" si="156"/>
        <v/>
      </c>
      <c r="AI388" s="3" t="str">
        <f t="shared" si="156"/>
        <v/>
      </c>
      <c r="AJ388" s="3" t="str">
        <f t="shared" si="156"/>
        <v/>
      </c>
      <c r="AK388" s="3" t="str">
        <f t="shared" si="156"/>
        <v/>
      </c>
      <c r="AL388" s="3" t="str">
        <f t="shared" si="156"/>
        <v/>
      </c>
      <c r="AM388" s="3" t="str">
        <f t="shared" si="156"/>
        <v/>
      </c>
      <c r="AN388" s="3" t="str">
        <f t="shared" si="156"/>
        <v/>
      </c>
      <c r="AO388" s="3" t="str">
        <f t="shared" si="156"/>
        <v/>
      </c>
      <c r="AP388" s="3" t="str">
        <f t="shared" si="156"/>
        <v/>
      </c>
      <c r="AQ388" s="3" t="str">
        <f t="shared" si="156"/>
        <v/>
      </c>
      <c r="AR388" s="3" t="str">
        <f t="shared" si="156"/>
        <v/>
      </c>
      <c r="AS388" s="3" t="str">
        <f t="shared" si="156"/>
        <v/>
      </c>
      <c r="AT388" s="3" t="str">
        <f t="shared" si="156"/>
        <v/>
      </c>
      <c r="AU388" s="3" t="str">
        <f t="shared" si="156"/>
        <v/>
      </c>
      <c r="AV388" s="3" t="str">
        <f t="shared" si="156"/>
        <v/>
      </c>
      <c r="AW388" s="3" t="str">
        <f t="shared" si="156"/>
        <v/>
      </c>
      <c r="AX388" s="3" t="str">
        <f t="shared" si="156"/>
        <v/>
      </c>
      <c r="AY388" s="3" t="str">
        <f t="shared" si="156"/>
        <v/>
      </c>
      <c r="AZ388" s="3" t="str">
        <f t="shared" si="156"/>
        <v/>
      </c>
      <c r="BA388" s="3" t="str">
        <f t="shared" si="156"/>
        <v/>
      </c>
      <c r="BB388" s="3" t="str">
        <f t="shared" si="156"/>
        <v/>
      </c>
      <c r="BC388" s="3" t="str">
        <f t="shared" si="156"/>
        <v/>
      </c>
      <c r="BD388" s="3" t="str">
        <f t="shared" si="156"/>
        <v/>
      </c>
      <c r="BE388" s="3" t="str">
        <f t="shared" si="156"/>
        <v/>
      </c>
      <c r="BF388" s="3" t="str">
        <f t="shared" si="156"/>
        <v/>
      </c>
      <c r="BG388" s="3" t="str">
        <f t="shared" si="156"/>
        <v/>
      </c>
      <c r="BH388" s="3" t="str">
        <f t="shared" si="156"/>
        <v/>
      </c>
      <c r="BI388" s="3" t="str">
        <f t="shared" si="156"/>
        <v/>
      </c>
      <c r="BJ388" s="3" t="str">
        <f t="shared" si="156"/>
        <v/>
      </c>
      <c r="BK388" s="3" t="str">
        <f t="shared" si="156"/>
        <v/>
      </c>
      <c r="BL388" s="3" t="str">
        <f t="shared" si="156"/>
        <v/>
      </c>
      <c r="BM388" s="3" t="str">
        <f t="shared" si="156"/>
        <v/>
      </c>
      <c r="BN388" s="3" t="str">
        <f t="shared" si="156"/>
        <v/>
      </c>
      <c r="BO388" s="3" t="str">
        <f t="shared" si="156"/>
        <v/>
      </c>
      <c r="BP388" s="3" t="str">
        <f t="shared" si="156"/>
        <v/>
      </c>
      <c r="BQ388" s="3" t="str">
        <f t="shared" si="156"/>
        <v/>
      </c>
      <c r="BR388" s="3" t="str">
        <f t="shared" si="156"/>
        <v/>
      </c>
      <c r="BS388" s="3" t="str">
        <f t="shared" si="156"/>
        <v/>
      </c>
      <c r="BT388" s="3" t="str">
        <f t="shared" si="156"/>
        <v/>
      </c>
      <c r="BU388" s="3" t="str">
        <f t="shared" si="156"/>
        <v/>
      </c>
      <c r="BV388" s="3" t="str">
        <f t="shared" si="156"/>
        <v/>
      </c>
      <c r="BW388" s="3" t="str">
        <f t="shared" si="156"/>
        <v/>
      </c>
      <c r="BX388" s="3" t="str">
        <f t="shared" si="156"/>
        <v/>
      </c>
      <c r="BY388" s="3" t="str">
        <f t="shared" si="156"/>
        <v/>
      </c>
      <c r="BZ388" s="3" t="str">
        <f t="shared" si="156"/>
        <v/>
      </c>
      <c r="CA388" s="3" t="str">
        <f t="shared" si="156"/>
        <v/>
      </c>
      <c r="CB388" s="3" t="str">
        <f t="shared" si="156"/>
        <v/>
      </c>
      <c r="CC388" s="3" t="str">
        <f t="shared" si="156"/>
        <v/>
      </c>
      <c r="CD388" s="3" t="str">
        <f t="shared" si="156"/>
        <v/>
      </c>
      <c r="CE388" s="3" t="str">
        <f t="shared" si="156"/>
        <v/>
      </c>
      <c r="CF388" s="3" t="str">
        <f t="shared" si="156"/>
        <v/>
      </c>
      <c r="CG388" s="3">
        <f t="shared" si="156"/>
        <v>18473</v>
      </c>
      <c r="CH388" s="3" t="str">
        <f t="shared" si="156"/>
        <v/>
      </c>
      <c r="CI388" s="3" t="str">
        <f t="shared" si="156"/>
        <v/>
      </c>
      <c r="CJ388" s="3" t="str">
        <f t="shared" si="156"/>
        <v/>
      </c>
      <c r="CK388" s="3" t="str">
        <f t="shared" si="156"/>
        <v/>
      </c>
      <c r="CL388" s="3" t="str">
        <f t="shared" si="156"/>
        <v/>
      </c>
      <c r="CM388" s="3" t="str">
        <f t="shared" si="156"/>
        <v/>
      </c>
      <c r="CN388" s="3" t="str">
        <f t="shared" si="156"/>
        <v/>
      </c>
      <c r="CO388" s="3" t="str">
        <f t="shared" si="156"/>
        <v/>
      </c>
      <c r="CP388" s="3" t="str">
        <f t="shared" si="156"/>
        <v/>
      </c>
      <c r="CQ388" s="3" t="str">
        <f t="shared" si="156"/>
        <v/>
      </c>
      <c r="CR388" s="3" t="str">
        <f t="shared" si="156"/>
        <v/>
      </c>
      <c r="CS388" s="3" t="str">
        <f t="shared" si="156"/>
        <v/>
      </c>
      <c r="CT388" s="3" t="str">
        <f t="shared" si="156"/>
        <v/>
      </c>
      <c r="CU388" s="3" t="str">
        <f t="shared" si="156"/>
        <v/>
      </c>
      <c r="CV388" s="3" t="str">
        <f t="shared" si="156"/>
        <v/>
      </c>
      <c r="CW388" s="3" t="str">
        <f t="shared" si="156"/>
        <v/>
      </c>
      <c r="CX388" s="3" t="str">
        <f t="shared" si="156"/>
        <v/>
      </c>
      <c r="CY388" s="3" t="str">
        <f t="shared" si="156"/>
        <v/>
      </c>
      <c r="CZ388" s="3" t="str">
        <f t="shared" si="156"/>
        <v/>
      </c>
      <c r="DA388" s="3" t="str">
        <f t="shared" si="156"/>
        <v/>
      </c>
      <c r="DB388" s="3" t="str">
        <f t="shared" si="156"/>
        <v/>
      </c>
      <c r="DC388" s="3" t="str">
        <f t="shared" si="156"/>
        <v/>
      </c>
      <c r="DD388" s="3" t="str">
        <f t="shared" si="156"/>
        <v/>
      </c>
      <c r="DE388" s="3" t="str">
        <f t="shared" si="156"/>
        <v/>
      </c>
      <c r="DF388" s="3" t="str">
        <f t="shared" si="156"/>
        <v/>
      </c>
    </row>
    <row r="389">
      <c r="A389" s="1" t="s">
        <v>1446</v>
      </c>
      <c r="B389" s="2">
        <v>382.0</v>
      </c>
      <c r="C389" s="3">
        <f t="shared" si="2"/>
        <v>76</v>
      </c>
      <c r="D389" s="3">
        <f t="shared" si="3"/>
        <v>2</v>
      </c>
      <c r="E389" s="3">
        <f>IFERROR(__xludf.DUMMYFUNCTION("SPLIT(A389,"" "")"),2.0)</f>
        <v>2</v>
      </c>
      <c r="F389" s="3">
        <f>IFERROR(__xludf.DUMMYFUNCTION("""COMPUTED_VALUE"""),57.0)</f>
        <v>57</v>
      </c>
      <c r="G389" s="3">
        <f>IFERROR(__xludf.DUMMYFUNCTION("""COMPUTED_VALUE"""),25.0)</f>
        <v>25</v>
      </c>
      <c r="H389" s="3">
        <f>IFERROR(__xludf.DUMMYFUNCTION("""COMPUTED_VALUE"""),20.0)</f>
        <v>20</v>
      </c>
      <c r="I389" s="3">
        <f>IFERROR(__xludf.DUMMYFUNCTION("""COMPUTED_VALUE"""),46.0)</f>
        <v>46</v>
      </c>
      <c r="K389" s="13"/>
    </row>
    <row r="390">
      <c r="A390" s="1" t="s">
        <v>1447</v>
      </c>
      <c r="B390" s="2">
        <v>383.0</v>
      </c>
      <c r="C390" s="3">
        <f t="shared" si="2"/>
        <v>76</v>
      </c>
      <c r="D390" s="3">
        <f t="shared" si="3"/>
        <v>3</v>
      </c>
      <c r="E390" s="3">
        <f>IFERROR(__xludf.DUMMYFUNCTION("SPLIT(A390,"" "")"),83.0)</f>
        <v>83</v>
      </c>
      <c r="F390" s="3">
        <f>IFERROR(__xludf.DUMMYFUNCTION("""COMPUTED_VALUE"""),97.0)</f>
        <v>97</v>
      </c>
      <c r="G390" s="3">
        <f>IFERROR(__xludf.DUMMYFUNCTION("""COMPUTED_VALUE"""),43.0)</f>
        <v>43</v>
      </c>
      <c r="H390" s="3">
        <f>IFERROR(__xludf.DUMMYFUNCTION("""COMPUTED_VALUE"""),49.0)</f>
        <v>49</v>
      </c>
      <c r="I390" s="3">
        <f>IFERROR(__xludf.DUMMYFUNCTION("""COMPUTED_VALUE"""),59.0)</f>
        <v>59</v>
      </c>
    </row>
    <row r="391">
      <c r="A391" s="1" t="s">
        <v>1448</v>
      </c>
      <c r="B391" s="2">
        <v>384.0</v>
      </c>
      <c r="C391" s="3">
        <f t="shared" si="2"/>
        <v>76</v>
      </c>
      <c r="D391" s="3">
        <f t="shared" si="3"/>
        <v>4</v>
      </c>
      <c r="E391" s="3">
        <f>IFERROR(__xludf.DUMMYFUNCTION("SPLIT(A391,"" "")"),3.0)</f>
        <v>3</v>
      </c>
      <c r="F391" s="3">
        <f>IFERROR(__xludf.DUMMYFUNCTION("""COMPUTED_VALUE"""),79.0)</f>
        <v>79</v>
      </c>
      <c r="G391" s="3">
        <f>IFERROR(__xludf.DUMMYFUNCTION("""COMPUTED_VALUE"""),94.0)</f>
        <v>94</v>
      </c>
      <c r="H391" s="3">
        <f>IFERROR(__xludf.DUMMYFUNCTION("""COMPUTED_VALUE"""),69.0)</f>
        <v>69</v>
      </c>
      <c r="I391" s="3">
        <f>IFERROR(__xludf.DUMMYFUNCTION("""COMPUTED_VALUE"""),70.0)</f>
        <v>70</v>
      </c>
    </row>
    <row r="392">
      <c r="A392" s="1" t="s">
        <v>1449</v>
      </c>
      <c r="B392" s="2">
        <v>385.0</v>
      </c>
      <c r="C392" s="3">
        <f t="shared" si="2"/>
        <v>77</v>
      </c>
      <c r="D392" s="3">
        <f t="shared" si="3"/>
        <v>0</v>
      </c>
      <c r="E392" s="3">
        <f>IFERROR(__xludf.DUMMYFUNCTION("SPLIT(A392,"" "")"),12.0)</f>
        <v>12</v>
      </c>
      <c r="F392" s="3">
        <f>IFERROR(__xludf.DUMMYFUNCTION("""COMPUTED_VALUE"""),2.0)</f>
        <v>2</v>
      </c>
      <c r="G392" s="3">
        <f>IFERROR(__xludf.DUMMYFUNCTION("""COMPUTED_VALUE"""),41.0)</f>
        <v>41</v>
      </c>
      <c r="H392" s="3">
        <f>IFERROR(__xludf.DUMMYFUNCTION("""COMPUTED_VALUE"""),69.0)</f>
        <v>69</v>
      </c>
      <c r="I392" s="3">
        <f>IFERROR(__xludf.DUMMYFUNCTION("""COMPUTED_VALUE"""),24.0)</f>
        <v>24</v>
      </c>
      <c r="K392" s="12" t="b">
        <f>BINGO(E392:I396,$K$6)</f>
        <v>0</v>
      </c>
      <c r="L392" s="12" t="b">
        <f t="shared" ref="L392:DF392" si="157">OR(K392, BINGO($E392:$I396,$K$6:L$6))</f>
        <v>0</v>
      </c>
      <c r="M392" s="12" t="b">
        <f t="shared" si="157"/>
        <v>0</v>
      </c>
      <c r="N392" s="12" t="b">
        <f t="shared" si="157"/>
        <v>0</v>
      </c>
      <c r="O392" s="12" t="b">
        <f t="shared" si="157"/>
        <v>0</v>
      </c>
      <c r="P392" s="12" t="b">
        <f t="shared" si="157"/>
        <v>0</v>
      </c>
      <c r="Q392" s="12" t="b">
        <f t="shared" si="157"/>
        <v>0</v>
      </c>
      <c r="R392" s="12" t="b">
        <f t="shared" si="157"/>
        <v>0</v>
      </c>
      <c r="S392" s="12" t="b">
        <f t="shared" si="157"/>
        <v>0</v>
      </c>
      <c r="T392" s="12" t="b">
        <f t="shared" si="157"/>
        <v>0</v>
      </c>
      <c r="U392" s="12" t="b">
        <f t="shared" si="157"/>
        <v>0</v>
      </c>
      <c r="V392" s="12" t="b">
        <f t="shared" si="157"/>
        <v>0</v>
      </c>
      <c r="W392" s="12" t="b">
        <f t="shared" si="157"/>
        <v>0</v>
      </c>
      <c r="X392" s="12" t="b">
        <f t="shared" si="157"/>
        <v>0</v>
      </c>
      <c r="Y392" s="12" t="b">
        <f t="shared" si="157"/>
        <v>0</v>
      </c>
      <c r="Z392" s="12" t="b">
        <f t="shared" si="157"/>
        <v>0</v>
      </c>
      <c r="AA392" s="12" t="b">
        <f t="shared" si="157"/>
        <v>0</v>
      </c>
      <c r="AB392" s="12" t="b">
        <f t="shared" si="157"/>
        <v>0</v>
      </c>
      <c r="AC392" s="12" t="b">
        <f t="shared" si="157"/>
        <v>0</v>
      </c>
      <c r="AD392" s="12" t="b">
        <f t="shared" si="157"/>
        <v>0</v>
      </c>
      <c r="AE392" s="12" t="b">
        <f t="shared" si="157"/>
        <v>0</v>
      </c>
      <c r="AF392" s="12" t="b">
        <f t="shared" si="157"/>
        <v>0</v>
      </c>
      <c r="AG392" s="12" t="b">
        <f t="shared" si="157"/>
        <v>0</v>
      </c>
      <c r="AH392" s="12" t="b">
        <f t="shared" si="157"/>
        <v>0</v>
      </c>
      <c r="AI392" s="12" t="b">
        <f t="shared" si="157"/>
        <v>0</v>
      </c>
      <c r="AJ392" s="12" t="b">
        <f t="shared" si="157"/>
        <v>0</v>
      </c>
      <c r="AK392" s="12" t="b">
        <f t="shared" si="157"/>
        <v>0</v>
      </c>
      <c r="AL392" s="12" t="b">
        <f t="shared" si="157"/>
        <v>0</v>
      </c>
      <c r="AM392" s="12" t="b">
        <f t="shared" si="157"/>
        <v>0</v>
      </c>
      <c r="AN392" s="12" t="b">
        <f t="shared" si="157"/>
        <v>0</v>
      </c>
      <c r="AO392" s="12" t="b">
        <f t="shared" si="157"/>
        <v>0</v>
      </c>
      <c r="AP392" s="12" t="b">
        <f t="shared" si="157"/>
        <v>0</v>
      </c>
      <c r="AQ392" s="12" t="b">
        <f t="shared" si="157"/>
        <v>0</v>
      </c>
      <c r="AR392" s="12" t="b">
        <f t="shared" si="157"/>
        <v>0</v>
      </c>
      <c r="AS392" s="12" t="b">
        <f t="shared" si="157"/>
        <v>0</v>
      </c>
      <c r="AT392" s="12" t="b">
        <f t="shared" si="157"/>
        <v>0</v>
      </c>
      <c r="AU392" s="12" t="b">
        <f t="shared" si="157"/>
        <v>0</v>
      </c>
      <c r="AV392" s="12" t="b">
        <f t="shared" si="157"/>
        <v>0</v>
      </c>
      <c r="AW392" s="12" t="b">
        <f t="shared" si="157"/>
        <v>0</v>
      </c>
      <c r="AX392" s="12" t="b">
        <f t="shared" si="157"/>
        <v>0</v>
      </c>
      <c r="AY392" s="12" t="b">
        <f t="shared" si="157"/>
        <v>0</v>
      </c>
      <c r="AZ392" s="12" t="b">
        <f t="shared" si="157"/>
        <v>1</v>
      </c>
      <c r="BA392" s="12" t="b">
        <f t="shared" si="157"/>
        <v>1</v>
      </c>
      <c r="BB392" s="12" t="b">
        <f t="shared" si="157"/>
        <v>1</v>
      </c>
      <c r="BC392" s="12" t="b">
        <f t="shared" si="157"/>
        <v>1</v>
      </c>
      <c r="BD392" s="12" t="b">
        <f t="shared" si="157"/>
        <v>1</v>
      </c>
      <c r="BE392" s="12" t="b">
        <f t="shared" si="157"/>
        <v>1</v>
      </c>
      <c r="BF392" s="12" t="b">
        <f t="shared" si="157"/>
        <v>1</v>
      </c>
      <c r="BG392" s="12" t="b">
        <f t="shared" si="157"/>
        <v>1</v>
      </c>
      <c r="BH392" s="12" t="b">
        <f t="shared" si="157"/>
        <v>1</v>
      </c>
      <c r="BI392" s="12" t="b">
        <f t="shared" si="157"/>
        <v>1</v>
      </c>
      <c r="BJ392" s="12" t="b">
        <f t="shared" si="157"/>
        <v>1</v>
      </c>
      <c r="BK392" s="12" t="b">
        <f t="shared" si="157"/>
        <v>1</v>
      </c>
      <c r="BL392" s="12" t="b">
        <f t="shared" si="157"/>
        <v>1</v>
      </c>
      <c r="BM392" s="12" t="b">
        <f t="shared" si="157"/>
        <v>1</v>
      </c>
      <c r="BN392" s="12" t="b">
        <f t="shared" si="157"/>
        <v>1</v>
      </c>
      <c r="BO392" s="12" t="b">
        <f t="shared" si="157"/>
        <v>1</v>
      </c>
      <c r="BP392" s="12" t="b">
        <f t="shared" si="157"/>
        <v>1</v>
      </c>
      <c r="BQ392" s="12" t="b">
        <f t="shared" si="157"/>
        <v>1</v>
      </c>
      <c r="BR392" s="12" t="b">
        <f t="shared" si="157"/>
        <v>1</v>
      </c>
      <c r="BS392" s="12" t="b">
        <f t="shared" si="157"/>
        <v>1</v>
      </c>
      <c r="BT392" s="12" t="b">
        <f t="shared" si="157"/>
        <v>1</v>
      </c>
      <c r="BU392" s="12" t="b">
        <f t="shared" si="157"/>
        <v>1</v>
      </c>
      <c r="BV392" s="12" t="b">
        <f t="shared" si="157"/>
        <v>1</v>
      </c>
      <c r="BW392" s="12" t="b">
        <f t="shared" si="157"/>
        <v>1</v>
      </c>
      <c r="BX392" s="12" t="b">
        <f t="shared" si="157"/>
        <v>1</v>
      </c>
      <c r="BY392" s="12" t="b">
        <f t="shared" si="157"/>
        <v>1</v>
      </c>
      <c r="BZ392" s="12" t="b">
        <f t="shared" si="157"/>
        <v>1</v>
      </c>
      <c r="CA392" s="12" t="b">
        <f t="shared" si="157"/>
        <v>1</v>
      </c>
      <c r="CB392" s="12" t="b">
        <f t="shared" si="157"/>
        <v>1</v>
      </c>
      <c r="CC392" s="12" t="b">
        <f t="shared" si="157"/>
        <v>1</v>
      </c>
      <c r="CD392" s="12" t="b">
        <f t="shared" si="157"/>
        <v>1</v>
      </c>
      <c r="CE392" s="12" t="b">
        <f t="shared" si="157"/>
        <v>1</v>
      </c>
      <c r="CF392" s="12" t="b">
        <f t="shared" si="157"/>
        <v>1</v>
      </c>
      <c r="CG392" s="12" t="b">
        <f t="shared" si="157"/>
        <v>1</v>
      </c>
      <c r="CH392" s="12" t="b">
        <f t="shared" si="157"/>
        <v>1</v>
      </c>
      <c r="CI392" s="12" t="b">
        <f t="shared" si="157"/>
        <v>1</v>
      </c>
      <c r="CJ392" s="12" t="b">
        <f t="shared" si="157"/>
        <v>1</v>
      </c>
      <c r="CK392" s="12" t="b">
        <f t="shared" si="157"/>
        <v>1</v>
      </c>
      <c r="CL392" s="12" t="b">
        <f t="shared" si="157"/>
        <v>1</v>
      </c>
      <c r="CM392" s="12" t="b">
        <f t="shared" si="157"/>
        <v>1</v>
      </c>
      <c r="CN392" s="12" t="b">
        <f t="shared" si="157"/>
        <v>1</v>
      </c>
      <c r="CO392" s="12" t="b">
        <f t="shared" si="157"/>
        <v>1</v>
      </c>
      <c r="CP392" s="12" t="b">
        <f t="shared" si="157"/>
        <v>1</v>
      </c>
      <c r="CQ392" s="12" t="b">
        <f t="shared" si="157"/>
        <v>1</v>
      </c>
      <c r="CR392" s="12" t="b">
        <f t="shared" si="157"/>
        <v>1</v>
      </c>
      <c r="CS392" s="12" t="b">
        <f t="shared" si="157"/>
        <v>1</v>
      </c>
      <c r="CT392" s="12" t="b">
        <f t="shared" si="157"/>
        <v>1</v>
      </c>
      <c r="CU392" s="12" t="b">
        <f t="shared" si="157"/>
        <v>1</v>
      </c>
      <c r="CV392" s="12" t="b">
        <f t="shared" si="157"/>
        <v>1</v>
      </c>
      <c r="CW392" s="12" t="b">
        <f t="shared" si="157"/>
        <v>1</v>
      </c>
      <c r="CX392" s="12" t="b">
        <f t="shared" si="157"/>
        <v>1</v>
      </c>
      <c r="CY392" s="12" t="b">
        <f t="shared" si="157"/>
        <v>1</v>
      </c>
      <c r="CZ392" s="12" t="b">
        <f t="shared" si="157"/>
        <v>1</v>
      </c>
      <c r="DA392" s="12" t="b">
        <f t="shared" si="157"/>
        <v>1</v>
      </c>
      <c r="DB392" s="12" t="b">
        <f t="shared" si="157"/>
        <v>1</v>
      </c>
      <c r="DC392" s="12" t="b">
        <f t="shared" si="157"/>
        <v>1</v>
      </c>
      <c r="DD392" s="12" t="b">
        <f t="shared" si="157"/>
        <v>1</v>
      </c>
      <c r="DE392" s="12" t="b">
        <f t="shared" si="157"/>
        <v>1</v>
      </c>
      <c r="DF392" s="12" t="b">
        <f t="shared" si="157"/>
        <v>1</v>
      </c>
    </row>
    <row r="393">
      <c r="A393" s="1" t="s">
        <v>1450</v>
      </c>
      <c r="B393" s="2">
        <v>386.0</v>
      </c>
      <c r="C393" s="3">
        <f t="shared" si="2"/>
        <v>77</v>
      </c>
      <c r="D393" s="3">
        <f t="shared" si="3"/>
        <v>1</v>
      </c>
      <c r="E393" s="3">
        <f>IFERROR(__xludf.DUMMYFUNCTION("SPLIT(A393,"" "")"),93.0)</f>
        <v>93</v>
      </c>
      <c r="F393" s="3">
        <f>IFERROR(__xludf.DUMMYFUNCTION("""COMPUTED_VALUE"""),95.0)</f>
        <v>95</v>
      </c>
      <c r="G393" s="3">
        <f>IFERROR(__xludf.DUMMYFUNCTION("""COMPUTED_VALUE"""),43.0)</f>
        <v>43</v>
      </c>
      <c r="H393" s="3">
        <f>IFERROR(__xludf.DUMMYFUNCTION("""COMPUTED_VALUE"""),52.0)</f>
        <v>52</v>
      </c>
      <c r="I393" s="3">
        <f>IFERROR(__xludf.DUMMYFUNCTION("""COMPUTED_VALUE"""),66.0)</f>
        <v>66</v>
      </c>
      <c r="K393" s="3" t="str">
        <f>IF(K392,SUMOFUNMARKED(E392:I396,$K$6)*LASTCALLED($K$6),)</f>
        <v/>
      </c>
      <c r="L393" s="3" t="str">
        <f t="shared" ref="L393:DF393" si="158">IF(AND(L392,NOT(K392)),SUMOFUNMARKED($E392:$I396,$K$6:L$6)*LASTCALLED($K$6:L$6),)</f>
        <v/>
      </c>
      <c r="M393" s="3" t="str">
        <f t="shared" si="158"/>
        <v/>
      </c>
      <c r="N393" s="3" t="str">
        <f t="shared" si="158"/>
        <v/>
      </c>
      <c r="O393" s="3" t="str">
        <f t="shared" si="158"/>
        <v/>
      </c>
      <c r="P393" s="3" t="str">
        <f t="shared" si="158"/>
        <v/>
      </c>
      <c r="Q393" s="3" t="str">
        <f t="shared" si="158"/>
        <v/>
      </c>
      <c r="R393" s="3" t="str">
        <f t="shared" si="158"/>
        <v/>
      </c>
      <c r="S393" s="3" t="str">
        <f t="shared" si="158"/>
        <v/>
      </c>
      <c r="T393" s="3" t="str">
        <f t="shared" si="158"/>
        <v/>
      </c>
      <c r="U393" s="3" t="str">
        <f t="shared" si="158"/>
        <v/>
      </c>
      <c r="V393" s="3" t="str">
        <f t="shared" si="158"/>
        <v/>
      </c>
      <c r="W393" s="3" t="str">
        <f t="shared" si="158"/>
        <v/>
      </c>
      <c r="X393" s="3" t="str">
        <f t="shared" si="158"/>
        <v/>
      </c>
      <c r="Y393" s="3" t="str">
        <f t="shared" si="158"/>
        <v/>
      </c>
      <c r="Z393" s="3" t="str">
        <f t="shared" si="158"/>
        <v/>
      </c>
      <c r="AA393" s="3" t="str">
        <f t="shared" si="158"/>
        <v/>
      </c>
      <c r="AB393" s="3" t="str">
        <f t="shared" si="158"/>
        <v/>
      </c>
      <c r="AC393" s="3" t="str">
        <f t="shared" si="158"/>
        <v/>
      </c>
      <c r="AD393" s="3" t="str">
        <f t="shared" si="158"/>
        <v/>
      </c>
      <c r="AE393" s="3" t="str">
        <f t="shared" si="158"/>
        <v/>
      </c>
      <c r="AF393" s="3" t="str">
        <f t="shared" si="158"/>
        <v/>
      </c>
      <c r="AG393" s="3" t="str">
        <f t="shared" si="158"/>
        <v/>
      </c>
      <c r="AH393" s="3" t="str">
        <f t="shared" si="158"/>
        <v/>
      </c>
      <c r="AI393" s="3" t="str">
        <f t="shared" si="158"/>
        <v/>
      </c>
      <c r="AJ393" s="3" t="str">
        <f t="shared" si="158"/>
        <v/>
      </c>
      <c r="AK393" s="3" t="str">
        <f t="shared" si="158"/>
        <v/>
      </c>
      <c r="AL393" s="3" t="str">
        <f t="shared" si="158"/>
        <v/>
      </c>
      <c r="AM393" s="3" t="str">
        <f t="shared" si="158"/>
        <v/>
      </c>
      <c r="AN393" s="3" t="str">
        <f t="shared" si="158"/>
        <v/>
      </c>
      <c r="AO393" s="3" t="str">
        <f t="shared" si="158"/>
        <v/>
      </c>
      <c r="AP393" s="3" t="str">
        <f t="shared" si="158"/>
        <v/>
      </c>
      <c r="AQ393" s="3" t="str">
        <f t="shared" si="158"/>
        <v/>
      </c>
      <c r="AR393" s="3" t="str">
        <f t="shared" si="158"/>
        <v/>
      </c>
      <c r="AS393" s="3" t="str">
        <f t="shared" si="158"/>
        <v/>
      </c>
      <c r="AT393" s="3" t="str">
        <f t="shared" si="158"/>
        <v/>
      </c>
      <c r="AU393" s="3" t="str">
        <f t="shared" si="158"/>
        <v/>
      </c>
      <c r="AV393" s="3" t="str">
        <f t="shared" si="158"/>
        <v/>
      </c>
      <c r="AW393" s="3" t="str">
        <f t="shared" si="158"/>
        <v/>
      </c>
      <c r="AX393" s="3" t="str">
        <f t="shared" si="158"/>
        <v/>
      </c>
      <c r="AY393" s="3" t="str">
        <f t="shared" si="158"/>
        <v/>
      </c>
      <c r="AZ393" s="3">
        <f t="shared" si="158"/>
        <v>4431</v>
      </c>
      <c r="BA393" s="3" t="str">
        <f t="shared" si="158"/>
        <v/>
      </c>
      <c r="BB393" s="3" t="str">
        <f t="shared" si="158"/>
        <v/>
      </c>
      <c r="BC393" s="3" t="str">
        <f t="shared" si="158"/>
        <v/>
      </c>
      <c r="BD393" s="3" t="str">
        <f t="shared" si="158"/>
        <v/>
      </c>
      <c r="BE393" s="3" t="str">
        <f t="shared" si="158"/>
        <v/>
      </c>
      <c r="BF393" s="3" t="str">
        <f t="shared" si="158"/>
        <v/>
      </c>
      <c r="BG393" s="3" t="str">
        <f t="shared" si="158"/>
        <v/>
      </c>
      <c r="BH393" s="3" t="str">
        <f t="shared" si="158"/>
        <v/>
      </c>
      <c r="BI393" s="3" t="str">
        <f t="shared" si="158"/>
        <v/>
      </c>
      <c r="BJ393" s="3" t="str">
        <f t="shared" si="158"/>
        <v/>
      </c>
      <c r="BK393" s="3" t="str">
        <f t="shared" si="158"/>
        <v/>
      </c>
      <c r="BL393" s="3" t="str">
        <f t="shared" si="158"/>
        <v/>
      </c>
      <c r="BM393" s="3" t="str">
        <f t="shared" si="158"/>
        <v/>
      </c>
      <c r="BN393" s="3" t="str">
        <f t="shared" si="158"/>
        <v/>
      </c>
      <c r="BO393" s="3" t="str">
        <f t="shared" si="158"/>
        <v/>
      </c>
      <c r="BP393" s="3" t="str">
        <f t="shared" si="158"/>
        <v/>
      </c>
      <c r="BQ393" s="3" t="str">
        <f t="shared" si="158"/>
        <v/>
      </c>
      <c r="BR393" s="3" t="str">
        <f t="shared" si="158"/>
        <v/>
      </c>
      <c r="BS393" s="3" t="str">
        <f t="shared" si="158"/>
        <v/>
      </c>
      <c r="BT393" s="3" t="str">
        <f t="shared" si="158"/>
        <v/>
      </c>
      <c r="BU393" s="3" t="str">
        <f t="shared" si="158"/>
        <v/>
      </c>
      <c r="BV393" s="3" t="str">
        <f t="shared" si="158"/>
        <v/>
      </c>
      <c r="BW393" s="3" t="str">
        <f t="shared" si="158"/>
        <v/>
      </c>
      <c r="BX393" s="3" t="str">
        <f t="shared" si="158"/>
        <v/>
      </c>
      <c r="BY393" s="3" t="str">
        <f t="shared" si="158"/>
        <v/>
      </c>
      <c r="BZ393" s="3" t="str">
        <f t="shared" si="158"/>
        <v/>
      </c>
      <c r="CA393" s="3" t="str">
        <f t="shared" si="158"/>
        <v/>
      </c>
      <c r="CB393" s="3" t="str">
        <f t="shared" si="158"/>
        <v/>
      </c>
      <c r="CC393" s="3" t="str">
        <f t="shared" si="158"/>
        <v/>
      </c>
      <c r="CD393" s="3" t="str">
        <f t="shared" si="158"/>
        <v/>
      </c>
      <c r="CE393" s="3" t="str">
        <f t="shared" si="158"/>
        <v/>
      </c>
      <c r="CF393" s="3" t="str">
        <f t="shared" si="158"/>
        <v/>
      </c>
      <c r="CG393" s="3" t="str">
        <f t="shared" si="158"/>
        <v/>
      </c>
      <c r="CH393" s="3" t="str">
        <f t="shared" si="158"/>
        <v/>
      </c>
      <c r="CI393" s="3" t="str">
        <f t="shared" si="158"/>
        <v/>
      </c>
      <c r="CJ393" s="3" t="str">
        <f t="shared" si="158"/>
        <v/>
      </c>
      <c r="CK393" s="3" t="str">
        <f t="shared" si="158"/>
        <v/>
      </c>
      <c r="CL393" s="3" t="str">
        <f t="shared" si="158"/>
        <v/>
      </c>
      <c r="CM393" s="3" t="str">
        <f t="shared" si="158"/>
        <v/>
      </c>
      <c r="CN393" s="3" t="str">
        <f t="shared" si="158"/>
        <v/>
      </c>
      <c r="CO393" s="3" t="str">
        <f t="shared" si="158"/>
        <v/>
      </c>
      <c r="CP393" s="3" t="str">
        <f t="shared" si="158"/>
        <v/>
      </c>
      <c r="CQ393" s="3" t="str">
        <f t="shared" si="158"/>
        <v/>
      </c>
      <c r="CR393" s="3" t="str">
        <f t="shared" si="158"/>
        <v/>
      </c>
      <c r="CS393" s="3" t="str">
        <f t="shared" si="158"/>
        <v/>
      </c>
      <c r="CT393" s="3" t="str">
        <f t="shared" si="158"/>
        <v/>
      </c>
      <c r="CU393" s="3" t="str">
        <f t="shared" si="158"/>
        <v/>
      </c>
      <c r="CV393" s="3" t="str">
        <f t="shared" si="158"/>
        <v/>
      </c>
      <c r="CW393" s="3" t="str">
        <f t="shared" si="158"/>
        <v/>
      </c>
      <c r="CX393" s="3" t="str">
        <f t="shared" si="158"/>
        <v/>
      </c>
      <c r="CY393" s="3" t="str">
        <f t="shared" si="158"/>
        <v/>
      </c>
      <c r="CZ393" s="3" t="str">
        <f t="shared" si="158"/>
        <v/>
      </c>
      <c r="DA393" s="3" t="str">
        <f t="shared" si="158"/>
        <v/>
      </c>
      <c r="DB393" s="3" t="str">
        <f t="shared" si="158"/>
        <v/>
      </c>
      <c r="DC393" s="3" t="str">
        <f t="shared" si="158"/>
        <v/>
      </c>
      <c r="DD393" s="3" t="str">
        <f t="shared" si="158"/>
        <v/>
      </c>
      <c r="DE393" s="3" t="str">
        <f t="shared" si="158"/>
        <v/>
      </c>
      <c r="DF393" s="3" t="str">
        <f t="shared" si="158"/>
        <v/>
      </c>
    </row>
    <row r="394">
      <c r="A394" s="1" t="s">
        <v>1451</v>
      </c>
      <c r="B394" s="2">
        <v>387.0</v>
      </c>
      <c r="C394" s="3">
        <f t="shared" si="2"/>
        <v>77</v>
      </c>
      <c r="D394" s="3">
        <f t="shared" si="3"/>
        <v>2</v>
      </c>
      <c r="E394" s="3">
        <f>IFERROR(__xludf.DUMMYFUNCTION("SPLIT(A394,"" "")"),71.0)</f>
        <v>71</v>
      </c>
      <c r="F394" s="3">
        <f>IFERROR(__xludf.DUMMYFUNCTION("""COMPUTED_VALUE"""),92.0)</f>
        <v>92</v>
      </c>
      <c r="G394" s="3">
        <f>IFERROR(__xludf.DUMMYFUNCTION("""COMPUTED_VALUE"""),57.0)</f>
        <v>57</v>
      </c>
      <c r="H394" s="3">
        <f>IFERROR(__xludf.DUMMYFUNCTION("""COMPUTED_VALUE"""),14.0)</f>
        <v>14</v>
      </c>
      <c r="I394" s="3">
        <f>IFERROR(__xludf.DUMMYFUNCTION("""COMPUTED_VALUE"""),58.0)</f>
        <v>58</v>
      </c>
      <c r="K394" s="13"/>
    </row>
    <row r="395">
      <c r="A395" s="1" t="s">
        <v>1452</v>
      </c>
      <c r="B395" s="2">
        <v>388.0</v>
      </c>
      <c r="C395" s="3">
        <f t="shared" si="2"/>
        <v>77</v>
      </c>
      <c r="D395" s="3">
        <f t="shared" si="3"/>
        <v>3</v>
      </c>
      <c r="E395" s="3">
        <f>IFERROR(__xludf.DUMMYFUNCTION("SPLIT(A395,"" "")"),30.0)</f>
        <v>30</v>
      </c>
      <c r="F395" s="3">
        <f>IFERROR(__xludf.DUMMYFUNCTION("""COMPUTED_VALUE"""),25.0)</f>
        <v>25</v>
      </c>
      <c r="G395" s="3">
        <f>IFERROR(__xludf.DUMMYFUNCTION("""COMPUTED_VALUE"""),81.0)</f>
        <v>81</v>
      </c>
      <c r="H395" s="3">
        <f>IFERROR(__xludf.DUMMYFUNCTION("""COMPUTED_VALUE"""),62.0)</f>
        <v>62</v>
      </c>
      <c r="I395" s="3">
        <f>IFERROR(__xludf.DUMMYFUNCTION("""COMPUTED_VALUE"""),79.0)</f>
        <v>79</v>
      </c>
    </row>
    <row r="396">
      <c r="A396" s="1" t="s">
        <v>1453</v>
      </c>
      <c r="B396" s="2">
        <v>389.0</v>
      </c>
      <c r="C396" s="3">
        <f t="shared" si="2"/>
        <v>77</v>
      </c>
      <c r="D396" s="3">
        <f t="shared" si="3"/>
        <v>4</v>
      </c>
      <c r="E396" s="3">
        <f>IFERROR(__xludf.DUMMYFUNCTION("SPLIT(A396,"" "")"),7.0)</f>
        <v>7</v>
      </c>
      <c r="F396" s="3">
        <f>IFERROR(__xludf.DUMMYFUNCTION("""COMPUTED_VALUE"""),96.0)</f>
        <v>96</v>
      </c>
      <c r="G396" s="3">
        <f>IFERROR(__xludf.DUMMYFUNCTION("""COMPUTED_VALUE"""),70.0)</f>
        <v>70</v>
      </c>
      <c r="H396" s="3">
        <f>IFERROR(__xludf.DUMMYFUNCTION("""COMPUTED_VALUE"""),22.0)</f>
        <v>22</v>
      </c>
      <c r="I396" s="3">
        <f>IFERROR(__xludf.DUMMYFUNCTION("""COMPUTED_VALUE"""),42.0)</f>
        <v>42</v>
      </c>
    </row>
    <row r="397">
      <c r="A397" s="1" t="s">
        <v>1454</v>
      </c>
      <c r="B397" s="2">
        <v>390.0</v>
      </c>
      <c r="C397" s="3">
        <f t="shared" si="2"/>
        <v>78</v>
      </c>
      <c r="D397" s="3">
        <f t="shared" si="3"/>
        <v>0</v>
      </c>
      <c r="E397" s="3">
        <f>IFERROR(__xludf.DUMMYFUNCTION("SPLIT(A397,"" "")"),92.0)</f>
        <v>92</v>
      </c>
      <c r="F397" s="3">
        <f>IFERROR(__xludf.DUMMYFUNCTION("""COMPUTED_VALUE"""),83.0)</f>
        <v>83</v>
      </c>
      <c r="G397" s="3">
        <f>IFERROR(__xludf.DUMMYFUNCTION("""COMPUTED_VALUE"""),35.0)</f>
        <v>35</v>
      </c>
      <c r="H397" s="3">
        <f>IFERROR(__xludf.DUMMYFUNCTION("""COMPUTED_VALUE"""),65.0)</f>
        <v>65</v>
      </c>
      <c r="I397" s="3">
        <f>IFERROR(__xludf.DUMMYFUNCTION("""COMPUTED_VALUE"""),8.0)</f>
        <v>8</v>
      </c>
      <c r="K397" s="12" t="b">
        <f>BINGO(E397:I401,$K$6)</f>
        <v>0</v>
      </c>
      <c r="L397" s="12" t="b">
        <f t="shared" ref="L397:DF397" si="159">OR(K397, BINGO($E397:$I401,$K$6:L$6))</f>
        <v>0</v>
      </c>
      <c r="M397" s="12" t="b">
        <f t="shared" si="159"/>
        <v>0</v>
      </c>
      <c r="N397" s="12" t="b">
        <f t="shared" si="159"/>
        <v>0</v>
      </c>
      <c r="O397" s="12" t="b">
        <f t="shared" si="159"/>
        <v>0</v>
      </c>
      <c r="P397" s="12" t="b">
        <f t="shared" si="159"/>
        <v>0</v>
      </c>
      <c r="Q397" s="12" t="b">
        <f t="shared" si="159"/>
        <v>0</v>
      </c>
      <c r="R397" s="12" t="b">
        <f t="shared" si="159"/>
        <v>0</v>
      </c>
      <c r="S397" s="12" t="b">
        <f t="shared" si="159"/>
        <v>0</v>
      </c>
      <c r="T397" s="12" t="b">
        <f t="shared" si="159"/>
        <v>0</v>
      </c>
      <c r="U397" s="12" t="b">
        <f t="shared" si="159"/>
        <v>0</v>
      </c>
      <c r="V397" s="12" t="b">
        <f t="shared" si="159"/>
        <v>0</v>
      </c>
      <c r="W397" s="12" t="b">
        <f t="shared" si="159"/>
        <v>0</v>
      </c>
      <c r="X397" s="12" t="b">
        <f t="shared" si="159"/>
        <v>0</v>
      </c>
      <c r="Y397" s="12" t="b">
        <f t="shared" si="159"/>
        <v>0</v>
      </c>
      <c r="Z397" s="12" t="b">
        <f t="shared" si="159"/>
        <v>0</v>
      </c>
      <c r="AA397" s="12" t="b">
        <f t="shared" si="159"/>
        <v>0</v>
      </c>
      <c r="AB397" s="12" t="b">
        <f t="shared" si="159"/>
        <v>0</v>
      </c>
      <c r="AC397" s="12" t="b">
        <f t="shared" si="159"/>
        <v>0</v>
      </c>
      <c r="AD397" s="12" t="b">
        <f t="shared" si="159"/>
        <v>0</v>
      </c>
      <c r="AE397" s="12" t="b">
        <f t="shared" si="159"/>
        <v>0</v>
      </c>
      <c r="AF397" s="12" t="b">
        <f t="shared" si="159"/>
        <v>0</v>
      </c>
      <c r="AG397" s="12" t="b">
        <f t="shared" si="159"/>
        <v>0</v>
      </c>
      <c r="AH397" s="12" t="b">
        <f t="shared" si="159"/>
        <v>0</v>
      </c>
      <c r="AI397" s="12" t="b">
        <f t="shared" si="159"/>
        <v>0</v>
      </c>
      <c r="AJ397" s="12" t="b">
        <f t="shared" si="159"/>
        <v>0</v>
      </c>
      <c r="AK397" s="12" t="b">
        <f t="shared" si="159"/>
        <v>0</v>
      </c>
      <c r="AL397" s="12" t="b">
        <f t="shared" si="159"/>
        <v>0</v>
      </c>
      <c r="AM397" s="12" t="b">
        <f t="shared" si="159"/>
        <v>0</v>
      </c>
      <c r="AN397" s="12" t="b">
        <f t="shared" si="159"/>
        <v>0</v>
      </c>
      <c r="AO397" s="12" t="b">
        <f t="shared" si="159"/>
        <v>0</v>
      </c>
      <c r="AP397" s="12" t="b">
        <f t="shared" si="159"/>
        <v>0</v>
      </c>
      <c r="AQ397" s="12" t="b">
        <f t="shared" si="159"/>
        <v>0</v>
      </c>
      <c r="AR397" s="12" t="b">
        <f t="shared" si="159"/>
        <v>0</v>
      </c>
      <c r="AS397" s="12" t="b">
        <f t="shared" si="159"/>
        <v>0</v>
      </c>
      <c r="AT397" s="12" t="b">
        <f t="shared" si="159"/>
        <v>0</v>
      </c>
      <c r="AU397" s="12" t="b">
        <f t="shared" si="159"/>
        <v>0</v>
      </c>
      <c r="AV397" s="12" t="b">
        <f t="shared" si="159"/>
        <v>0</v>
      </c>
      <c r="AW397" s="12" t="b">
        <f t="shared" si="159"/>
        <v>0</v>
      </c>
      <c r="AX397" s="12" t="b">
        <f t="shared" si="159"/>
        <v>0</v>
      </c>
      <c r="AY397" s="12" t="b">
        <f t="shared" si="159"/>
        <v>0</v>
      </c>
      <c r="AZ397" s="12" t="b">
        <f t="shared" si="159"/>
        <v>0</v>
      </c>
      <c r="BA397" s="12" t="b">
        <f t="shared" si="159"/>
        <v>0</v>
      </c>
      <c r="BB397" s="12" t="b">
        <f t="shared" si="159"/>
        <v>0</v>
      </c>
      <c r="BC397" s="12" t="b">
        <f t="shared" si="159"/>
        <v>0</v>
      </c>
      <c r="BD397" s="12" t="b">
        <f t="shared" si="159"/>
        <v>0</v>
      </c>
      <c r="BE397" s="12" t="b">
        <f t="shared" si="159"/>
        <v>0</v>
      </c>
      <c r="BF397" s="12" t="b">
        <f t="shared" si="159"/>
        <v>0</v>
      </c>
      <c r="BG397" s="12" t="b">
        <f t="shared" si="159"/>
        <v>0</v>
      </c>
      <c r="BH397" s="12" t="b">
        <f t="shared" si="159"/>
        <v>0</v>
      </c>
      <c r="BI397" s="12" t="b">
        <f t="shared" si="159"/>
        <v>0</v>
      </c>
      <c r="BJ397" s="12" t="b">
        <f t="shared" si="159"/>
        <v>0</v>
      </c>
      <c r="BK397" s="12" t="b">
        <f t="shared" si="159"/>
        <v>0</v>
      </c>
      <c r="BL397" s="12" t="b">
        <f t="shared" si="159"/>
        <v>0</v>
      </c>
      <c r="BM397" s="12" t="b">
        <f t="shared" si="159"/>
        <v>0</v>
      </c>
      <c r="BN397" s="12" t="b">
        <f t="shared" si="159"/>
        <v>0</v>
      </c>
      <c r="BO397" s="12" t="b">
        <f t="shared" si="159"/>
        <v>0</v>
      </c>
      <c r="BP397" s="12" t="b">
        <f t="shared" si="159"/>
        <v>0</v>
      </c>
      <c r="BQ397" s="12" t="b">
        <f t="shared" si="159"/>
        <v>0</v>
      </c>
      <c r="BR397" s="12" t="b">
        <f t="shared" si="159"/>
        <v>0</v>
      </c>
      <c r="BS397" s="12" t="b">
        <f t="shared" si="159"/>
        <v>0</v>
      </c>
      <c r="BT397" s="12" t="b">
        <f t="shared" si="159"/>
        <v>0</v>
      </c>
      <c r="BU397" s="12" t="b">
        <f t="shared" si="159"/>
        <v>0</v>
      </c>
      <c r="BV397" s="12" t="b">
        <f t="shared" si="159"/>
        <v>0</v>
      </c>
      <c r="BW397" s="12" t="b">
        <f t="shared" si="159"/>
        <v>0</v>
      </c>
      <c r="BX397" s="12" t="b">
        <f t="shared" si="159"/>
        <v>0</v>
      </c>
      <c r="BY397" s="12" t="b">
        <f t="shared" si="159"/>
        <v>0</v>
      </c>
      <c r="BZ397" s="12" t="b">
        <f t="shared" si="159"/>
        <v>0</v>
      </c>
      <c r="CA397" s="12" t="b">
        <f t="shared" si="159"/>
        <v>0</v>
      </c>
      <c r="CB397" s="12" t="b">
        <f t="shared" si="159"/>
        <v>0</v>
      </c>
      <c r="CC397" s="12" t="b">
        <f t="shared" si="159"/>
        <v>0</v>
      </c>
      <c r="CD397" s="12" t="b">
        <f t="shared" si="159"/>
        <v>1</v>
      </c>
      <c r="CE397" s="12" t="b">
        <f t="shared" si="159"/>
        <v>1</v>
      </c>
      <c r="CF397" s="12" t="b">
        <f t="shared" si="159"/>
        <v>1</v>
      </c>
      <c r="CG397" s="12" t="b">
        <f t="shared" si="159"/>
        <v>1</v>
      </c>
      <c r="CH397" s="12" t="b">
        <f t="shared" si="159"/>
        <v>1</v>
      </c>
      <c r="CI397" s="12" t="b">
        <f t="shared" si="159"/>
        <v>1</v>
      </c>
      <c r="CJ397" s="12" t="b">
        <f t="shared" si="159"/>
        <v>1</v>
      </c>
      <c r="CK397" s="12" t="b">
        <f t="shared" si="159"/>
        <v>1</v>
      </c>
      <c r="CL397" s="12" t="b">
        <f t="shared" si="159"/>
        <v>1</v>
      </c>
      <c r="CM397" s="12" t="b">
        <f t="shared" si="159"/>
        <v>1</v>
      </c>
      <c r="CN397" s="12" t="b">
        <f t="shared" si="159"/>
        <v>1</v>
      </c>
      <c r="CO397" s="12" t="b">
        <f t="shared" si="159"/>
        <v>1</v>
      </c>
      <c r="CP397" s="12" t="b">
        <f t="shared" si="159"/>
        <v>1</v>
      </c>
      <c r="CQ397" s="12" t="b">
        <f t="shared" si="159"/>
        <v>1</v>
      </c>
      <c r="CR397" s="12" t="b">
        <f t="shared" si="159"/>
        <v>1</v>
      </c>
      <c r="CS397" s="12" t="b">
        <f t="shared" si="159"/>
        <v>1</v>
      </c>
      <c r="CT397" s="12" t="b">
        <f t="shared" si="159"/>
        <v>1</v>
      </c>
      <c r="CU397" s="12" t="b">
        <f t="shared" si="159"/>
        <v>1</v>
      </c>
      <c r="CV397" s="12" t="b">
        <f t="shared" si="159"/>
        <v>1</v>
      </c>
      <c r="CW397" s="12" t="b">
        <f t="shared" si="159"/>
        <v>1</v>
      </c>
      <c r="CX397" s="12" t="b">
        <f t="shared" si="159"/>
        <v>1</v>
      </c>
      <c r="CY397" s="12" t="b">
        <f t="shared" si="159"/>
        <v>1</v>
      </c>
      <c r="CZ397" s="12" t="b">
        <f t="shared" si="159"/>
        <v>1</v>
      </c>
      <c r="DA397" s="12" t="b">
        <f t="shared" si="159"/>
        <v>1</v>
      </c>
      <c r="DB397" s="12" t="b">
        <f t="shared" si="159"/>
        <v>1</v>
      </c>
      <c r="DC397" s="12" t="b">
        <f t="shared" si="159"/>
        <v>1</v>
      </c>
      <c r="DD397" s="12" t="b">
        <f t="shared" si="159"/>
        <v>1</v>
      </c>
      <c r="DE397" s="12" t="b">
        <f t="shared" si="159"/>
        <v>1</v>
      </c>
      <c r="DF397" s="12" t="b">
        <f t="shared" si="159"/>
        <v>1</v>
      </c>
    </row>
    <row r="398">
      <c r="A398" s="1" t="s">
        <v>1455</v>
      </c>
      <c r="B398" s="2">
        <v>391.0</v>
      </c>
      <c r="C398" s="3">
        <f t="shared" si="2"/>
        <v>78</v>
      </c>
      <c r="D398" s="3">
        <f t="shared" si="3"/>
        <v>1</v>
      </c>
      <c r="E398" s="3">
        <f>IFERROR(__xludf.DUMMYFUNCTION("SPLIT(A398,"" "")"),63.0)</f>
        <v>63</v>
      </c>
      <c r="F398" s="3">
        <f>IFERROR(__xludf.DUMMYFUNCTION("""COMPUTED_VALUE"""),71.0)</f>
        <v>71</v>
      </c>
      <c r="G398" s="3">
        <f>IFERROR(__xludf.DUMMYFUNCTION("""COMPUTED_VALUE"""),43.0)</f>
        <v>43</v>
      </c>
      <c r="H398" s="3">
        <f>IFERROR(__xludf.DUMMYFUNCTION("""COMPUTED_VALUE"""),33.0)</f>
        <v>33</v>
      </c>
      <c r="I398" s="3">
        <f>IFERROR(__xludf.DUMMYFUNCTION("""COMPUTED_VALUE"""),19.0)</f>
        <v>19</v>
      </c>
      <c r="K398" s="3" t="str">
        <f>IF(K397,SUMOFUNMARKED(E397:I401,$K$6)*LASTCALLED($K$6),)</f>
        <v/>
      </c>
      <c r="L398" s="3" t="str">
        <f t="shared" ref="L398:DF398" si="160">IF(AND(L397,NOT(K397)),SUMOFUNMARKED($E397:$I401,$K$6:L$6)*LASTCALLED($K$6:L$6),)</f>
        <v/>
      </c>
      <c r="M398" s="3" t="str">
        <f t="shared" si="160"/>
        <v/>
      </c>
      <c r="N398" s="3" t="str">
        <f t="shared" si="160"/>
        <v/>
      </c>
      <c r="O398" s="3" t="str">
        <f t="shared" si="160"/>
        <v/>
      </c>
      <c r="P398" s="3" t="str">
        <f t="shared" si="160"/>
        <v/>
      </c>
      <c r="Q398" s="3" t="str">
        <f t="shared" si="160"/>
        <v/>
      </c>
      <c r="R398" s="3" t="str">
        <f t="shared" si="160"/>
        <v/>
      </c>
      <c r="S398" s="3" t="str">
        <f t="shared" si="160"/>
        <v/>
      </c>
      <c r="T398" s="3" t="str">
        <f t="shared" si="160"/>
        <v/>
      </c>
      <c r="U398" s="3" t="str">
        <f t="shared" si="160"/>
        <v/>
      </c>
      <c r="V398" s="3" t="str">
        <f t="shared" si="160"/>
        <v/>
      </c>
      <c r="W398" s="3" t="str">
        <f t="shared" si="160"/>
        <v/>
      </c>
      <c r="X398" s="3" t="str">
        <f t="shared" si="160"/>
        <v/>
      </c>
      <c r="Y398" s="3" t="str">
        <f t="shared" si="160"/>
        <v/>
      </c>
      <c r="Z398" s="3" t="str">
        <f t="shared" si="160"/>
        <v/>
      </c>
      <c r="AA398" s="3" t="str">
        <f t="shared" si="160"/>
        <v/>
      </c>
      <c r="AB398" s="3" t="str">
        <f t="shared" si="160"/>
        <v/>
      </c>
      <c r="AC398" s="3" t="str">
        <f t="shared" si="160"/>
        <v/>
      </c>
      <c r="AD398" s="3" t="str">
        <f t="shared" si="160"/>
        <v/>
      </c>
      <c r="AE398" s="3" t="str">
        <f t="shared" si="160"/>
        <v/>
      </c>
      <c r="AF398" s="3" t="str">
        <f t="shared" si="160"/>
        <v/>
      </c>
      <c r="AG398" s="3" t="str">
        <f t="shared" si="160"/>
        <v/>
      </c>
      <c r="AH398" s="3" t="str">
        <f t="shared" si="160"/>
        <v/>
      </c>
      <c r="AI398" s="3" t="str">
        <f t="shared" si="160"/>
        <v/>
      </c>
      <c r="AJ398" s="3" t="str">
        <f t="shared" si="160"/>
        <v/>
      </c>
      <c r="AK398" s="3" t="str">
        <f t="shared" si="160"/>
        <v/>
      </c>
      <c r="AL398" s="3" t="str">
        <f t="shared" si="160"/>
        <v/>
      </c>
      <c r="AM398" s="3" t="str">
        <f t="shared" si="160"/>
        <v/>
      </c>
      <c r="AN398" s="3" t="str">
        <f t="shared" si="160"/>
        <v/>
      </c>
      <c r="AO398" s="3" t="str">
        <f t="shared" si="160"/>
        <v/>
      </c>
      <c r="AP398" s="3" t="str">
        <f t="shared" si="160"/>
        <v/>
      </c>
      <c r="AQ398" s="3" t="str">
        <f t="shared" si="160"/>
        <v/>
      </c>
      <c r="AR398" s="3" t="str">
        <f t="shared" si="160"/>
        <v/>
      </c>
      <c r="AS398" s="3" t="str">
        <f t="shared" si="160"/>
        <v/>
      </c>
      <c r="AT398" s="3" t="str">
        <f t="shared" si="160"/>
        <v/>
      </c>
      <c r="AU398" s="3" t="str">
        <f t="shared" si="160"/>
        <v/>
      </c>
      <c r="AV398" s="3" t="str">
        <f t="shared" si="160"/>
        <v/>
      </c>
      <c r="AW398" s="3" t="str">
        <f t="shared" si="160"/>
        <v/>
      </c>
      <c r="AX398" s="3" t="str">
        <f t="shared" si="160"/>
        <v/>
      </c>
      <c r="AY398" s="3" t="str">
        <f t="shared" si="160"/>
        <v/>
      </c>
      <c r="AZ398" s="3" t="str">
        <f t="shared" si="160"/>
        <v/>
      </c>
      <c r="BA398" s="3" t="str">
        <f t="shared" si="160"/>
        <v/>
      </c>
      <c r="BB398" s="3" t="str">
        <f t="shared" si="160"/>
        <v/>
      </c>
      <c r="BC398" s="3" t="str">
        <f t="shared" si="160"/>
        <v/>
      </c>
      <c r="BD398" s="3" t="str">
        <f t="shared" si="160"/>
        <v/>
      </c>
      <c r="BE398" s="3" t="str">
        <f t="shared" si="160"/>
        <v/>
      </c>
      <c r="BF398" s="3" t="str">
        <f t="shared" si="160"/>
        <v/>
      </c>
      <c r="BG398" s="3" t="str">
        <f t="shared" si="160"/>
        <v/>
      </c>
      <c r="BH398" s="3" t="str">
        <f t="shared" si="160"/>
        <v/>
      </c>
      <c r="BI398" s="3" t="str">
        <f t="shared" si="160"/>
        <v/>
      </c>
      <c r="BJ398" s="3" t="str">
        <f t="shared" si="160"/>
        <v/>
      </c>
      <c r="BK398" s="3" t="str">
        <f t="shared" si="160"/>
        <v/>
      </c>
      <c r="BL398" s="3" t="str">
        <f t="shared" si="160"/>
        <v/>
      </c>
      <c r="BM398" s="3" t="str">
        <f t="shared" si="160"/>
        <v/>
      </c>
      <c r="BN398" s="3" t="str">
        <f t="shared" si="160"/>
        <v/>
      </c>
      <c r="BO398" s="3" t="str">
        <f t="shared" si="160"/>
        <v/>
      </c>
      <c r="BP398" s="3" t="str">
        <f t="shared" si="160"/>
        <v/>
      </c>
      <c r="BQ398" s="3" t="str">
        <f t="shared" si="160"/>
        <v/>
      </c>
      <c r="BR398" s="3" t="str">
        <f t="shared" si="160"/>
        <v/>
      </c>
      <c r="BS398" s="3" t="str">
        <f t="shared" si="160"/>
        <v/>
      </c>
      <c r="BT398" s="3" t="str">
        <f t="shared" si="160"/>
        <v/>
      </c>
      <c r="BU398" s="3" t="str">
        <f t="shared" si="160"/>
        <v/>
      </c>
      <c r="BV398" s="3" t="str">
        <f t="shared" si="160"/>
        <v/>
      </c>
      <c r="BW398" s="3" t="str">
        <f t="shared" si="160"/>
        <v/>
      </c>
      <c r="BX398" s="3" t="str">
        <f t="shared" si="160"/>
        <v/>
      </c>
      <c r="BY398" s="3" t="str">
        <f t="shared" si="160"/>
        <v/>
      </c>
      <c r="BZ398" s="3" t="str">
        <f t="shared" si="160"/>
        <v/>
      </c>
      <c r="CA398" s="3" t="str">
        <f t="shared" si="160"/>
        <v/>
      </c>
      <c r="CB398" s="3" t="str">
        <f t="shared" si="160"/>
        <v/>
      </c>
      <c r="CC398" s="3" t="str">
        <f t="shared" si="160"/>
        <v/>
      </c>
      <c r="CD398" s="3">
        <f t="shared" si="160"/>
        <v>17160</v>
      </c>
      <c r="CE398" s="3" t="str">
        <f t="shared" si="160"/>
        <v/>
      </c>
      <c r="CF398" s="3" t="str">
        <f t="shared" si="160"/>
        <v/>
      </c>
      <c r="CG398" s="3" t="str">
        <f t="shared" si="160"/>
        <v/>
      </c>
      <c r="CH398" s="3" t="str">
        <f t="shared" si="160"/>
        <v/>
      </c>
      <c r="CI398" s="3" t="str">
        <f t="shared" si="160"/>
        <v/>
      </c>
      <c r="CJ398" s="3" t="str">
        <f t="shared" si="160"/>
        <v/>
      </c>
      <c r="CK398" s="3" t="str">
        <f t="shared" si="160"/>
        <v/>
      </c>
      <c r="CL398" s="3" t="str">
        <f t="shared" si="160"/>
        <v/>
      </c>
      <c r="CM398" s="3" t="str">
        <f t="shared" si="160"/>
        <v/>
      </c>
      <c r="CN398" s="3" t="str">
        <f t="shared" si="160"/>
        <v/>
      </c>
      <c r="CO398" s="3" t="str">
        <f t="shared" si="160"/>
        <v/>
      </c>
      <c r="CP398" s="3" t="str">
        <f t="shared" si="160"/>
        <v/>
      </c>
      <c r="CQ398" s="3" t="str">
        <f t="shared" si="160"/>
        <v/>
      </c>
      <c r="CR398" s="3" t="str">
        <f t="shared" si="160"/>
        <v/>
      </c>
      <c r="CS398" s="3" t="str">
        <f t="shared" si="160"/>
        <v/>
      </c>
      <c r="CT398" s="3" t="str">
        <f t="shared" si="160"/>
        <v/>
      </c>
      <c r="CU398" s="3" t="str">
        <f t="shared" si="160"/>
        <v/>
      </c>
      <c r="CV398" s="3" t="str">
        <f t="shared" si="160"/>
        <v/>
      </c>
      <c r="CW398" s="3" t="str">
        <f t="shared" si="160"/>
        <v/>
      </c>
      <c r="CX398" s="3" t="str">
        <f t="shared" si="160"/>
        <v/>
      </c>
      <c r="CY398" s="3" t="str">
        <f t="shared" si="160"/>
        <v/>
      </c>
      <c r="CZ398" s="3" t="str">
        <f t="shared" si="160"/>
        <v/>
      </c>
      <c r="DA398" s="3" t="str">
        <f t="shared" si="160"/>
        <v/>
      </c>
      <c r="DB398" s="3" t="str">
        <f t="shared" si="160"/>
        <v/>
      </c>
      <c r="DC398" s="3" t="str">
        <f t="shared" si="160"/>
        <v/>
      </c>
      <c r="DD398" s="3" t="str">
        <f t="shared" si="160"/>
        <v/>
      </c>
      <c r="DE398" s="3" t="str">
        <f t="shared" si="160"/>
        <v/>
      </c>
      <c r="DF398" s="3" t="str">
        <f t="shared" si="160"/>
        <v/>
      </c>
    </row>
    <row r="399">
      <c r="A399" s="1" t="s">
        <v>1456</v>
      </c>
      <c r="B399" s="2">
        <v>392.0</v>
      </c>
      <c r="C399" s="3">
        <f t="shared" si="2"/>
        <v>78</v>
      </c>
      <c r="D399" s="3">
        <f t="shared" si="3"/>
        <v>2</v>
      </c>
      <c r="E399" s="3">
        <f>IFERROR(__xludf.DUMMYFUNCTION("SPLIT(A399,"" "")"),95.0)</f>
        <v>95</v>
      </c>
      <c r="F399" s="3">
        <f>IFERROR(__xludf.DUMMYFUNCTION("""COMPUTED_VALUE"""),24.0)</f>
        <v>24</v>
      </c>
      <c r="G399" s="3">
        <f>IFERROR(__xludf.DUMMYFUNCTION("""COMPUTED_VALUE"""),51.0)</f>
        <v>51</v>
      </c>
      <c r="H399" s="3">
        <f>IFERROR(__xludf.DUMMYFUNCTION("""COMPUTED_VALUE"""),85.0)</f>
        <v>85</v>
      </c>
      <c r="I399" s="3">
        <f>IFERROR(__xludf.DUMMYFUNCTION("""COMPUTED_VALUE"""),41.0)</f>
        <v>41</v>
      </c>
      <c r="K399" s="13"/>
    </row>
    <row r="400">
      <c r="A400" s="1" t="s">
        <v>1457</v>
      </c>
      <c r="B400" s="2">
        <v>393.0</v>
      </c>
      <c r="C400" s="3">
        <f t="shared" si="2"/>
        <v>78</v>
      </c>
      <c r="D400" s="3">
        <f t="shared" si="3"/>
        <v>3</v>
      </c>
      <c r="E400" s="3">
        <f>IFERROR(__xludf.DUMMYFUNCTION("SPLIT(A400,"" "")"),66.0)</f>
        <v>66</v>
      </c>
      <c r="F400" s="3">
        <f>IFERROR(__xludf.DUMMYFUNCTION("""COMPUTED_VALUE"""),13.0)</f>
        <v>13</v>
      </c>
      <c r="G400" s="3">
        <f>IFERROR(__xludf.DUMMYFUNCTION("""COMPUTED_VALUE"""),68.0)</f>
        <v>68</v>
      </c>
      <c r="H400" s="3">
        <f>IFERROR(__xludf.DUMMYFUNCTION("""COMPUTED_VALUE"""),12.0)</f>
        <v>12</v>
      </c>
      <c r="I400" s="3">
        <f>IFERROR(__xludf.DUMMYFUNCTION("""COMPUTED_VALUE"""),20.0)</f>
        <v>20</v>
      </c>
    </row>
    <row r="401">
      <c r="A401" s="1" t="s">
        <v>1458</v>
      </c>
      <c r="B401" s="2">
        <v>394.0</v>
      </c>
      <c r="C401" s="3">
        <f t="shared" si="2"/>
        <v>78</v>
      </c>
      <c r="D401" s="3">
        <f t="shared" si="3"/>
        <v>4</v>
      </c>
      <c r="E401" s="3">
        <f>IFERROR(__xludf.DUMMYFUNCTION("SPLIT(A401,"" "")"),7.0)</f>
        <v>7</v>
      </c>
      <c r="F401" s="3">
        <f>IFERROR(__xludf.DUMMYFUNCTION("""COMPUTED_VALUE"""),1.0)</f>
        <v>1</v>
      </c>
      <c r="G401" s="3">
        <f>IFERROR(__xludf.DUMMYFUNCTION("""COMPUTED_VALUE"""),22.0)</f>
        <v>22</v>
      </c>
      <c r="H401" s="3">
        <f>IFERROR(__xludf.DUMMYFUNCTION("""COMPUTED_VALUE"""),40.0)</f>
        <v>40</v>
      </c>
      <c r="I401" s="3">
        <f>IFERROR(__xludf.DUMMYFUNCTION("""COMPUTED_VALUE"""),75.0)</f>
        <v>75</v>
      </c>
    </row>
    <row r="402">
      <c r="A402" s="1" t="s">
        <v>1459</v>
      </c>
      <c r="B402" s="2">
        <v>395.0</v>
      </c>
      <c r="C402" s="3">
        <f t="shared" si="2"/>
        <v>79</v>
      </c>
      <c r="D402" s="3">
        <f t="shared" si="3"/>
        <v>0</v>
      </c>
      <c r="E402" s="3">
        <f>IFERROR(__xludf.DUMMYFUNCTION("SPLIT(A402,"" "")"),30.0)</f>
        <v>30</v>
      </c>
      <c r="F402" s="3">
        <f>IFERROR(__xludf.DUMMYFUNCTION("""COMPUTED_VALUE"""),56.0)</f>
        <v>56</v>
      </c>
      <c r="G402" s="3">
        <f>IFERROR(__xludf.DUMMYFUNCTION("""COMPUTED_VALUE"""),10.0)</f>
        <v>10</v>
      </c>
      <c r="H402" s="3">
        <f>IFERROR(__xludf.DUMMYFUNCTION("""COMPUTED_VALUE"""),85.0)</f>
        <v>85</v>
      </c>
      <c r="I402" s="3">
        <f>IFERROR(__xludf.DUMMYFUNCTION("""COMPUTED_VALUE"""),72.0)</f>
        <v>72</v>
      </c>
      <c r="K402" s="12" t="b">
        <f>BINGO(E402:I406,$K$6)</f>
        <v>0</v>
      </c>
      <c r="L402" s="12" t="b">
        <f t="shared" ref="L402:DF402" si="161">OR(K402, BINGO($E402:$I406,$K$6:L$6))</f>
        <v>0</v>
      </c>
      <c r="M402" s="12" t="b">
        <f t="shared" si="161"/>
        <v>0</v>
      </c>
      <c r="N402" s="12" t="b">
        <f t="shared" si="161"/>
        <v>0</v>
      </c>
      <c r="O402" s="12" t="b">
        <f t="shared" si="161"/>
        <v>0</v>
      </c>
      <c r="P402" s="12" t="b">
        <f t="shared" si="161"/>
        <v>0</v>
      </c>
      <c r="Q402" s="12" t="b">
        <f t="shared" si="161"/>
        <v>0</v>
      </c>
      <c r="R402" s="12" t="b">
        <f t="shared" si="161"/>
        <v>0</v>
      </c>
      <c r="S402" s="12" t="b">
        <f t="shared" si="161"/>
        <v>0</v>
      </c>
      <c r="T402" s="12" t="b">
        <f t="shared" si="161"/>
        <v>0</v>
      </c>
      <c r="U402" s="12" t="b">
        <f t="shared" si="161"/>
        <v>0</v>
      </c>
      <c r="V402" s="12" t="b">
        <f t="shared" si="161"/>
        <v>0</v>
      </c>
      <c r="W402" s="12" t="b">
        <f t="shared" si="161"/>
        <v>0</v>
      </c>
      <c r="X402" s="12" t="b">
        <f t="shared" si="161"/>
        <v>0</v>
      </c>
      <c r="Y402" s="12" t="b">
        <f t="shared" si="161"/>
        <v>0</v>
      </c>
      <c r="Z402" s="12" t="b">
        <f t="shared" si="161"/>
        <v>0</v>
      </c>
      <c r="AA402" s="12" t="b">
        <f t="shared" si="161"/>
        <v>0</v>
      </c>
      <c r="AB402" s="12" t="b">
        <f t="shared" si="161"/>
        <v>0</v>
      </c>
      <c r="AC402" s="12" t="b">
        <f t="shared" si="161"/>
        <v>0</v>
      </c>
      <c r="AD402" s="12" t="b">
        <f t="shared" si="161"/>
        <v>0</v>
      </c>
      <c r="AE402" s="12" t="b">
        <f t="shared" si="161"/>
        <v>0</v>
      </c>
      <c r="AF402" s="12" t="b">
        <f t="shared" si="161"/>
        <v>0</v>
      </c>
      <c r="AG402" s="12" t="b">
        <f t="shared" si="161"/>
        <v>0</v>
      </c>
      <c r="AH402" s="12" t="b">
        <f t="shared" si="161"/>
        <v>0</v>
      </c>
      <c r="AI402" s="12" t="b">
        <f t="shared" si="161"/>
        <v>0</v>
      </c>
      <c r="AJ402" s="12" t="b">
        <f t="shared" si="161"/>
        <v>0</v>
      </c>
      <c r="AK402" s="12" t="b">
        <f t="shared" si="161"/>
        <v>0</v>
      </c>
      <c r="AL402" s="12" t="b">
        <f t="shared" si="161"/>
        <v>0</v>
      </c>
      <c r="AM402" s="12" t="b">
        <f t="shared" si="161"/>
        <v>0</v>
      </c>
      <c r="AN402" s="12" t="b">
        <f t="shared" si="161"/>
        <v>0</v>
      </c>
      <c r="AO402" s="12" t="b">
        <f t="shared" si="161"/>
        <v>0</v>
      </c>
      <c r="AP402" s="12" t="b">
        <f t="shared" si="161"/>
        <v>0</v>
      </c>
      <c r="AQ402" s="12" t="b">
        <f t="shared" si="161"/>
        <v>0</v>
      </c>
      <c r="AR402" s="12" t="b">
        <f t="shared" si="161"/>
        <v>1</v>
      </c>
      <c r="AS402" s="12" t="b">
        <f t="shared" si="161"/>
        <v>1</v>
      </c>
      <c r="AT402" s="12" t="b">
        <f t="shared" si="161"/>
        <v>1</v>
      </c>
      <c r="AU402" s="12" t="b">
        <f t="shared" si="161"/>
        <v>1</v>
      </c>
      <c r="AV402" s="12" t="b">
        <f t="shared" si="161"/>
        <v>1</v>
      </c>
      <c r="AW402" s="12" t="b">
        <f t="shared" si="161"/>
        <v>1</v>
      </c>
      <c r="AX402" s="12" t="b">
        <f t="shared" si="161"/>
        <v>1</v>
      </c>
      <c r="AY402" s="12" t="b">
        <f t="shared" si="161"/>
        <v>1</v>
      </c>
      <c r="AZ402" s="12" t="b">
        <f t="shared" si="161"/>
        <v>1</v>
      </c>
      <c r="BA402" s="12" t="b">
        <f t="shared" si="161"/>
        <v>1</v>
      </c>
      <c r="BB402" s="12" t="b">
        <f t="shared" si="161"/>
        <v>1</v>
      </c>
      <c r="BC402" s="12" t="b">
        <f t="shared" si="161"/>
        <v>1</v>
      </c>
      <c r="BD402" s="12" t="b">
        <f t="shared" si="161"/>
        <v>1</v>
      </c>
      <c r="BE402" s="12" t="b">
        <f t="shared" si="161"/>
        <v>1</v>
      </c>
      <c r="BF402" s="12" t="b">
        <f t="shared" si="161"/>
        <v>1</v>
      </c>
      <c r="BG402" s="12" t="b">
        <f t="shared" si="161"/>
        <v>1</v>
      </c>
      <c r="BH402" s="12" t="b">
        <f t="shared" si="161"/>
        <v>1</v>
      </c>
      <c r="BI402" s="12" t="b">
        <f t="shared" si="161"/>
        <v>1</v>
      </c>
      <c r="BJ402" s="12" t="b">
        <f t="shared" si="161"/>
        <v>1</v>
      </c>
      <c r="BK402" s="12" t="b">
        <f t="shared" si="161"/>
        <v>1</v>
      </c>
      <c r="BL402" s="12" t="b">
        <f t="shared" si="161"/>
        <v>1</v>
      </c>
      <c r="BM402" s="12" t="b">
        <f t="shared" si="161"/>
        <v>1</v>
      </c>
      <c r="BN402" s="12" t="b">
        <f t="shared" si="161"/>
        <v>1</v>
      </c>
      <c r="BO402" s="12" t="b">
        <f t="shared" si="161"/>
        <v>1</v>
      </c>
      <c r="BP402" s="12" t="b">
        <f t="shared" si="161"/>
        <v>1</v>
      </c>
      <c r="BQ402" s="12" t="b">
        <f t="shared" si="161"/>
        <v>1</v>
      </c>
      <c r="BR402" s="12" t="b">
        <f t="shared" si="161"/>
        <v>1</v>
      </c>
      <c r="BS402" s="12" t="b">
        <f t="shared" si="161"/>
        <v>1</v>
      </c>
      <c r="BT402" s="12" t="b">
        <f t="shared" si="161"/>
        <v>1</v>
      </c>
      <c r="BU402" s="12" t="b">
        <f t="shared" si="161"/>
        <v>1</v>
      </c>
      <c r="BV402" s="12" t="b">
        <f t="shared" si="161"/>
        <v>1</v>
      </c>
      <c r="BW402" s="12" t="b">
        <f t="shared" si="161"/>
        <v>1</v>
      </c>
      <c r="BX402" s="12" t="b">
        <f t="shared" si="161"/>
        <v>1</v>
      </c>
      <c r="BY402" s="12" t="b">
        <f t="shared" si="161"/>
        <v>1</v>
      </c>
      <c r="BZ402" s="12" t="b">
        <f t="shared" si="161"/>
        <v>1</v>
      </c>
      <c r="CA402" s="12" t="b">
        <f t="shared" si="161"/>
        <v>1</v>
      </c>
      <c r="CB402" s="12" t="b">
        <f t="shared" si="161"/>
        <v>1</v>
      </c>
      <c r="CC402" s="12" t="b">
        <f t="shared" si="161"/>
        <v>1</v>
      </c>
      <c r="CD402" s="12" t="b">
        <f t="shared" si="161"/>
        <v>1</v>
      </c>
      <c r="CE402" s="12" t="b">
        <f t="shared" si="161"/>
        <v>1</v>
      </c>
      <c r="CF402" s="12" t="b">
        <f t="shared" si="161"/>
        <v>1</v>
      </c>
      <c r="CG402" s="12" t="b">
        <f t="shared" si="161"/>
        <v>1</v>
      </c>
      <c r="CH402" s="12" t="b">
        <f t="shared" si="161"/>
        <v>1</v>
      </c>
      <c r="CI402" s="12" t="b">
        <f t="shared" si="161"/>
        <v>1</v>
      </c>
      <c r="CJ402" s="12" t="b">
        <f t="shared" si="161"/>
        <v>1</v>
      </c>
      <c r="CK402" s="12" t="b">
        <f t="shared" si="161"/>
        <v>1</v>
      </c>
      <c r="CL402" s="12" t="b">
        <f t="shared" si="161"/>
        <v>1</v>
      </c>
      <c r="CM402" s="12" t="b">
        <f t="shared" si="161"/>
        <v>1</v>
      </c>
      <c r="CN402" s="12" t="b">
        <f t="shared" si="161"/>
        <v>1</v>
      </c>
      <c r="CO402" s="12" t="b">
        <f t="shared" si="161"/>
        <v>1</v>
      </c>
      <c r="CP402" s="12" t="b">
        <f t="shared" si="161"/>
        <v>1</v>
      </c>
      <c r="CQ402" s="12" t="b">
        <f t="shared" si="161"/>
        <v>1</v>
      </c>
      <c r="CR402" s="12" t="b">
        <f t="shared" si="161"/>
        <v>1</v>
      </c>
      <c r="CS402" s="12" t="b">
        <f t="shared" si="161"/>
        <v>1</v>
      </c>
      <c r="CT402" s="12" t="b">
        <f t="shared" si="161"/>
        <v>1</v>
      </c>
      <c r="CU402" s="12" t="b">
        <f t="shared" si="161"/>
        <v>1</v>
      </c>
      <c r="CV402" s="12" t="b">
        <f t="shared" si="161"/>
        <v>1</v>
      </c>
      <c r="CW402" s="12" t="b">
        <f t="shared" si="161"/>
        <v>1</v>
      </c>
      <c r="CX402" s="12" t="b">
        <f t="shared" si="161"/>
        <v>1</v>
      </c>
      <c r="CY402" s="12" t="b">
        <f t="shared" si="161"/>
        <v>1</v>
      </c>
      <c r="CZ402" s="12" t="b">
        <f t="shared" si="161"/>
        <v>1</v>
      </c>
      <c r="DA402" s="12" t="b">
        <f t="shared" si="161"/>
        <v>1</v>
      </c>
      <c r="DB402" s="12" t="b">
        <f t="shared" si="161"/>
        <v>1</v>
      </c>
      <c r="DC402" s="12" t="b">
        <f t="shared" si="161"/>
        <v>1</v>
      </c>
      <c r="DD402" s="12" t="b">
        <f t="shared" si="161"/>
        <v>1</v>
      </c>
      <c r="DE402" s="12" t="b">
        <f t="shared" si="161"/>
        <v>1</v>
      </c>
      <c r="DF402" s="12" t="b">
        <f t="shared" si="161"/>
        <v>1</v>
      </c>
    </row>
    <row r="403">
      <c r="A403" s="1" t="s">
        <v>1460</v>
      </c>
      <c r="B403" s="2">
        <v>396.0</v>
      </c>
      <c r="C403" s="3">
        <f t="shared" si="2"/>
        <v>79</v>
      </c>
      <c r="D403" s="3">
        <f t="shared" si="3"/>
        <v>1</v>
      </c>
      <c r="E403" s="3">
        <f>IFERROR(__xludf.DUMMYFUNCTION("SPLIT(A403,"" "")"),83.0)</f>
        <v>83</v>
      </c>
      <c r="F403" s="3">
        <f>IFERROR(__xludf.DUMMYFUNCTION("""COMPUTED_VALUE"""),52.0)</f>
        <v>52</v>
      </c>
      <c r="G403" s="3">
        <f>IFERROR(__xludf.DUMMYFUNCTION("""COMPUTED_VALUE"""),51.0)</f>
        <v>51</v>
      </c>
      <c r="H403" s="3">
        <f>IFERROR(__xludf.DUMMYFUNCTION("""COMPUTED_VALUE"""),80.0)</f>
        <v>80</v>
      </c>
      <c r="I403" s="3">
        <f>IFERROR(__xludf.DUMMYFUNCTION("""COMPUTED_VALUE"""),14.0)</f>
        <v>14</v>
      </c>
      <c r="K403" s="3" t="str">
        <f>IF(K402,SUMOFUNMARKED(E402:I406,$K$6)*LASTCALLED($K$6),)</f>
        <v/>
      </c>
      <c r="L403" s="3" t="str">
        <f t="shared" ref="L403:DF403" si="162">IF(AND(L402,NOT(K402)),SUMOFUNMARKED($E402:$I406,$K$6:L$6)*LASTCALLED($K$6:L$6),)</f>
        <v/>
      </c>
      <c r="M403" s="3" t="str">
        <f t="shared" si="162"/>
        <v/>
      </c>
      <c r="N403" s="3" t="str">
        <f t="shared" si="162"/>
        <v/>
      </c>
      <c r="O403" s="3" t="str">
        <f t="shared" si="162"/>
        <v/>
      </c>
      <c r="P403" s="3" t="str">
        <f t="shared" si="162"/>
        <v/>
      </c>
      <c r="Q403" s="3" t="str">
        <f t="shared" si="162"/>
        <v/>
      </c>
      <c r="R403" s="3" t="str">
        <f t="shared" si="162"/>
        <v/>
      </c>
      <c r="S403" s="3" t="str">
        <f t="shared" si="162"/>
        <v/>
      </c>
      <c r="T403" s="3" t="str">
        <f t="shared" si="162"/>
        <v/>
      </c>
      <c r="U403" s="3" t="str">
        <f t="shared" si="162"/>
        <v/>
      </c>
      <c r="V403" s="3" t="str">
        <f t="shared" si="162"/>
        <v/>
      </c>
      <c r="W403" s="3" t="str">
        <f t="shared" si="162"/>
        <v/>
      </c>
      <c r="X403" s="3" t="str">
        <f t="shared" si="162"/>
        <v/>
      </c>
      <c r="Y403" s="3" t="str">
        <f t="shared" si="162"/>
        <v/>
      </c>
      <c r="Z403" s="3" t="str">
        <f t="shared" si="162"/>
        <v/>
      </c>
      <c r="AA403" s="3" t="str">
        <f t="shared" si="162"/>
        <v/>
      </c>
      <c r="AB403" s="3" t="str">
        <f t="shared" si="162"/>
        <v/>
      </c>
      <c r="AC403" s="3" t="str">
        <f t="shared" si="162"/>
        <v/>
      </c>
      <c r="AD403" s="3" t="str">
        <f t="shared" si="162"/>
        <v/>
      </c>
      <c r="AE403" s="3" t="str">
        <f t="shared" si="162"/>
        <v/>
      </c>
      <c r="AF403" s="3" t="str">
        <f t="shared" si="162"/>
        <v/>
      </c>
      <c r="AG403" s="3" t="str">
        <f t="shared" si="162"/>
        <v/>
      </c>
      <c r="AH403" s="3" t="str">
        <f t="shared" si="162"/>
        <v/>
      </c>
      <c r="AI403" s="3" t="str">
        <f t="shared" si="162"/>
        <v/>
      </c>
      <c r="AJ403" s="3" t="str">
        <f t="shared" si="162"/>
        <v/>
      </c>
      <c r="AK403" s="3" t="str">
        <f t="shared" si="162"/>
        <v/>
      </c>
      <c r="AL403" s="3" t="str">
        <f t="shared" si="162"/>
        <v/>
      </c>
      <c r="AM403" s="3" t="str">
        <f t="shared" si="162"/>
        <v/>
      </c>
      <c r="AN403" s="3" t="str">
        <f t="shared" si="162"/>
        <v/>
      </c>
      <c r="AO403" s="3" t="str">
        <f t="shared" si="162"/>
        <v/>
      </c>
      <c r="AP403" s="3" t="str">
        <f t="shared" si="162"/>
        <v/>
      </c>
      <c r="AQ403" s="3" t="str">
        <f t="shared" si="162"/>
        <v/>
      </c>
      <c r="AR403" s="3">
        <f t="shared" si="162"/>
        <v>55553</v>
      </c>
      <c r="AS403" s="3" t="str">
        <f t="shared" si="162"/>
        <v/>
      </c>
      <c r="AT403" s="3" t="str">
        <f t="shared" si="162"/>
        <v/>
      </c>
      <c r="AU403" s="3" t="str">
        <f t="shared" si="162"/>
        <v/>
      </c>
      <c r="AV403" s="3" t="str">
        <f t="shared" si="162"/>
        <v/>
      </c>
      <c r="AW403" s="3" t="str">
        <f t="shared" si="162"/>
        <v/>
      </c>
      <c r="AX403" s="3" t="str">
        <f t="shared" si="162"/>
        <v/>
      </c>
      <c r="AY403" s="3" t="str">
        <f t="shared" si="162"/>
        <v/>
      </c>
      <c r="AZ403" s="3" t="str">
        <f t="shared" si="162"/>
        <v/>
      </c>
      <c r="BA403" s="3" t="str">
        <f t="shared" si="162"/>
        <v/>
      </c>
      <c r="BB403" s="3" t="str">
        <f t="shared" si="162"/>
        <v/>
      </c>
      <c r="BC403" s="3" t="str">
        <f t="shared" si="162"/>
        <v/>
      </c>
      <c r="BD403" s="3" t="str">
        <f t="shared" si="162"/>
        <v/>
      </c>
      <c r="BE403" s="3" t="str">
        <f t="shared" si="162"/>
        <v/>
      </c>
      <c r="BF403" s="3" t="str">
        <f t="shared" si="162"/>
        <v/>
      </c>
      <c r="BG403" s="3" t="str">
        <f t="shared" si="162"/>
        <v/>
      </c>
      <c r="BH403" s="3" t="str">
        <f t="shared" si="162"/>
        <v/>
      </c>
      <c r="BI403" s="3" t="str">
        <f t="shared" si="162"/>
        <v/>
      </c>
      <c r="BJ403" s="3" t="str">
        <f t="shared" si="162"/>
        <v/>
      </c>
      <c r="BK403" s="3" t="str">
        <f t="shared" si="162"/>
        <v/>
      </c>
      <c r="BL403" s="3" t="str">
        <f t="shared" si="162"/>
        <v/>
      </c>
      <c r="BM403" s="3" t="str">
        <f t="shared" si="162"/>
        <v/>
      </c>
      <c r="BN403" s="3" t="str">
        <f t="shared" si="162"/>
        <v/>
      </c>
      <c r="BO403" s="3" t="str">
        <f t="shared" si="162"/>
        <v/>
      </c>
      <c r="BP403" s="3" t="str">
        <f t="shared" si="162"/>
        <v/>
      </c>
      <c r="BQ403" s="3" t="str">
        <f t="shared" si="162"/>
        <v/>
      </c>
      <c r="BR403" s="3" t="str">
        <f t="shared" si="162"/>
        <v/>
      </c>
      <c r="BS403" s="3" t="str">
        <f t="shared" si="162"/>
        <v/>
      </c>
      <c r="BT403" s="3" t="str">
        <f t="shared" si="162"/>
        <v/>
      </c>
      <c r="BU403" s="3" t="str">
        <f t="shared" si="162"/>
        <v/>
      </c>
      <c r="BV403" s="3" t="str">
        <f t="shared" si="162"/>
        <v/>
      </c>
      <c r="BW403" s="3" t="str">
        <f t="shared" si="162"/>
        <v/>
      </c>
      <c r="BX403" s="3" t="str">
        <f t="shared" si="162"/>
        <v/>
      </c>
      <c r="BY403" s="3" t="str">
        <f t="shared" si="162"/>
        <v/>
      </c>
      <c r="BZ403" s="3" t="str">
        <f t="shared" si="162"/>
        <v/>
      </c>
      <c r="CA403" s="3" t="str">
        <f t="shared" si="162"/>
        <v/>
      </c>
      <c r="CB403" s="3" t="str">
        <f t="shared" si="162"/>
        <v/>
      </c>
      <c r="CC403" s="3" t="str">
        <f t="shared" si="162"/>
        <v/>
      </c>
      <c r="CD403" s="3" t="str">
        <f t="shared" si="162"/>
        <v/>
      </c>
      <c r="CE403" s="3" t="str">
        <f t="shared" si="162"/>
        <v/>
      </c>
      <c r="CF403" s="3" t="str">
        <f t="shared" si="162"/>
        <v/>
      </c>
      <c r="CG403" s="3" t="str">
        <f t="shared" si="162"/>
        <v/>
      </c>
      <c r="CH403" s="3" t="str">
        <f t="shared" si="162"/>
        <v/>
      </c>
      <c r="CI403" s="3" t="str">
        <f t="shared" si="162"/>
        <v/>
      </c>
      <c r="CJ403" s="3" t="str">
        <f t="shared" si="162"/>
        <v/>
      </c>
      <c r="CK403" s="3" t="str">
        <f t="shared" si="162"/>
        <v/>
      </c>
      <c r="CL403" s="3" t="str">
        <f t="shared" si="162"/>
        <v/>
      </c>
      <c r="CM403" s="3" t="str">
        <f t="shared" si="162"/>
        <v/>
      </c>
      <c r="CN403" s="3" t="str">
        <f t="shared" si="162"/>
        <v/>
      </c>
      <c r="CO403" s="3" t="str">
        <f t="shared" si="162"/>
        <v/>
      </c>
      <c r="CP403" s="3" t="str">
        <f t="shared" si="162"/>
        <v/>
      </c>
      <c r="CQ403" s="3" t="str">
        <f t="shared" si="162"/>
        <v/>
      </c>
      <c r="CR403" s="3" t="str">
        <f t="shared" si="162"/>
        <v/>
      </c>
      <c r="CS403" s="3" t="str">
        <f t="shared" si="162"/>
        <v/>
      </c>
      <c r="CT403" s="3" t="str">
        <f t="shared" si="162"/>
        <v/>
      </c>
      <c r="CU403" s="3" t="str">
        <f t="shared" si="162"/>
        <v/>
      </c>
      <c r="CV403" s="3" t="str">
        <f t="shared" si="162"/>
        <v/>
      </c>
      <c r="CW403" s="3" t="str">
        <f t="shared" si="162"/>
        <v/>
      </c>
      <c r="CX403" s="3" t="str">
        <f t="shared" si="162"/>
        <v/>
      </c>
      <c r="CY403" s="3" t="str">
        <f t="shared" si="162"/>
        <v/>
      </c>
      <c r="CZ403" s="3" t="str">
        <f t="shared" si="162"/>
        <v/>
      </c>
      <c r="DA403" s="3" t="str">
        <f t="shared" si="162"/>
        <v/>
      </c>
      <c r="DB403" s="3" t="str">
        <f t="shared" si="162"/>
        <v/>
      </c>
      <c r="DC403" s="3" t="str">
        <f t="shared" si="162"/>
        <v/>
      </c>
      <c r="DD403" s="3" t="str">
        <f t="shared" si="162"/>
        <v/>
      </c>
      <c r="DE403" s="3" t="str">
        <f t="shared" si="162"/>
        <v/>
      </c>
      <c r="DF403" s="3" t="str">
        <f t="shared" si="162"/>
        <v/>
      </c>
    </row>
    <row r="404">
      <c r="A404" s="1" t="s">
        <v>1461</v>
      </c>
      <c r="B404" s="2">
        <v>397.0</v>
      </c>
      <c r="C404" s="3">
        <f t="shared" si="2"/>
        <v>79</v>
      </c>
      <c r="D404" s="3">
        <f t="shared" si="3"/>
        <v>2</v>
      </c>
      <c r="E404" s="3">
        <f>IFERROR(__xludf.DUMMYFUNCTION("SPLIT(A404,"" "")"),32.0)</f>
        <v>32</v>
      </c>
      <c r="F404" s="3">
        <f>IFERROR(__xludf.DUMMYFUNCTION("""COMPUTED_VALUE"""),29.0)</f>
        <v>29</v>
      </c>
      <c r="G404" s="3">
        <f>IFERROR(__xludf.DUMMYFUNCTION("""COMPUTED_VALUE"""),67.0)</f>
        <v>67</v>
      </c>
      <c r="H404" s="3">
        <f>IFERROR(__xludf.DUMMYFUNCTION("""COMPUTED_VALUE"""),41.0)</f>
        <v>41</v>
      </c>
      <c r="I404" s="3">
        <f>IFERROR(__xludf.DUMMYFUNCTION("""COMPUTED_VALUE"""),74.0)</f>
        <v>74</v>
      </c>
      <c r="K404" s="13"/>
    </row>
    <row r="405">
      <c r="A405" s="1" t="s">
        <v>1462</v>
      </c>
      <c r="B405" s="2">
        <v>398.0</v>
      </c>
      <c r="C405" s="3">
        <f t="shared" si="2"/>
        <v>79</v>
      </c>
      <c r="D405" s="3">
        <f t="shared" si="3"/>
        <v>3</v>
      </c>
      <c r="E405" s="3">
        <f>IFERROR(__xludf.DUMMYFUNCTION("SPLIT(A405,"" "")"),96.0)</f>
        <v>96</v>
      </c>
      <c r="F405" s="3">
        <f>IFERROR(__xludf.DUMMYFUNCTION("""COMPUTED_VALUE"""),62.0)</f>
        <v>62</v>
      </c>
      <c r="G405" s="3">
        <f>IFERROR(__xludf.DUMMYFUNCTION("""COMPUTED_VALUE"""),16.0)</f>
        <v>16</v>
      </c>
      <c r="H405" s="3">
        <f>IFERROR(__xludf.DUMMYFUNCTION("""COMPUTED_VALUE"""),15.0)</f>
        <v>15</v>
      </c>
      <c r="I405" s="3">
        <f>IFERROR(__xludf.DUMMYFUNCTION("""COMPUTED_VALUE"""),98.0)</f>
        <v>98</v>
      </c>
    </row>
    <row r="406">
      <c r="A406" s="1" t="s">
        <v>1463</v>
      </c>
      <c r="B406" s="2">
        <v>399.0</v>
      </c>
      <c r="C406" s="3">
        <f t="shared" si="2"/>
        <v>79</v>
      </c>
      <c r="D406" s="3">
        <f t="shared" si="3"/>
        <v>4</v>
      </c>
      <c r="E406" s="3">
        <f>IFERROR(__xludf.DUMMYFUNCTION("SPLIT(A406,"" "")"),73.0)</f>
        <v>73</v>
      </c>
      <c r="F406" s="3">
        <f>IFERROR(__xludf.DUMMYFUNCTION("""COMPUTED_VALUE"""),45.0)</f>
        <v>45</v>
      </c>
      <c r="G406" s="3">
        <f>IFERROR(__xludf.DUMMYFUNCTION("""COMPUTED_VALUE"""),99.0)</f>
        <v>99</v>
      </c>
      <c r="H406" s="3">
        <f>IFERROR(__xludf.DUMMYFUNCTION("""COMPUTED_VALUE"""),48.0)</f>
        <v>48</v>
      </c>
      <c r="I406" s="3">
        <f>IFERROR(__xludf.DUMMYFUNCTION("""COMPUTED_VALUE"""),79.0)</f>
        <v>79</v>
      </c>
    </row>
    <row r="407">
      <c r="A407" s="1" t="s">
        <v>1464</v>
      </c>
      <c r="B407" s="2">
        <v>400.0</v>
      </c>
      <c r="C407" s="3">
        <f t="shared" si="2"/>
        <v>80</v>
      </c>
      <c r="D407" s="3">
        <f t="shared" si="3"/>
        <v>0</v>
      </c>
      <c r="E407" s="3">
        <f>IFERROR(__xludf.DUMMYFUNCTION("SPLIT(A407,"" "")"),24.0)</f>
        <v>24</v>
      </c>
      <c r="F407" s="3">
        <f>IFERROR(__xludf.DUMMYFUNCTION("""COMPUTED_VALUE"""),9.0)</f>
        <v>9</v>
      </c>
      <c r="G407" s="3">
        <f>IFERROR(__xludf.DUMMYFUNCTION("""COMPUTED_VALUE"""),5.0)</f>
        <v>5</v>
      </c>
      <c r="H407" s="3">
        <f>IFERROR(__xludf.DUMMYFUNCTION("""COMPUTED_VALUE"""),38.0)</f>
        <v>38</v>
      </c>
      <c r="I407" s="3">
        <f>IFERROR(__xludf.DUMMYFUNCTION("""COMPUTED_VALUE"""),52.0)</f>
        <v>52</v>
      </c>
      <c r="K407" s="12" t="b">
        <f>BINGO(E407:I411,$K$6)</f>
        <v>0</v>
      </c>
      <c r="L407" s="12" t="b">
        <f t="shared" ref="L407:DF407" si="163">OR(K407, BINGO($E407:$I411,$K$6:L$6))</f>
        <v>0</v>
      </c>
      <c r="M407" s="12" t="b">
        <f t="shared" si="163"/>
        <v>0</v>
      </c>
      <c r="N407" s="12" t="b">
        <f t="shared" si="163"/>
        <v>0</v>
      </c>
      <c r="O407" s="12" t="b">
        <f t="shared" si="163"/>
        <v>0</v>
      </c>
      <c r="P407" s="12" t="b">
        <f t="shared" si="163"/>
        <v>0</v>
      </c>
      <c r="Q407" s="12" t="b">
        <f t="shared" si="163"/>
        <v>0</v>
      </c>
      <c r="R407" s="12" t="b">
        <f t="shared" si="163"/>
        <v>0</v>
      </c>
      <c r="S407" s="12" t="b">
        <f t="shared" si="163"/>
        <v>0</v>
      </c>
      <c r="T407" s="12" t="b">
        <f t="shared" si="163"/>
        <v>0</v>
      </c>
      <c r="U407" s="12" t="b">
        <f t="shared" si="163"/>
        <v>0</v>
      </c>
      <c r="V407" s="12" t="b">
        <f t="shared" si="163"/>
        <v>0</v>
      </c>
      <c r="W407" s="12" t="b">
        <f t="shared" si="163"/>
        <v>0</v>
      </c>
      <c r="X407" s="12" t="b">
        <f t="shared" si="163"/>
        <v>0</v>
      </c>
      <c r="Y407" s="12" t="b">
        <f t="shared" si="163"/>
        <v>0</v>
      </c>
      <c r="Z407" s="12" t="b">
        <f t="shared" si="163"/>
        <v>0</v>
      </c>
      <c r="AA407" s="12" t="b">
        <f t="shared" si="163"/>
        <v>0</v>
      </c>
      <c r="AB407" s="12" t="b">
        <f t="shared" si="163"/>
        <v>0</v>
      </c>
      <c r="AC407" s="12" t="b">
        <f t="shared" si="163"/>
        <v>0</v>
      </c>
      <c r="AD407" s="12" t="b">
        <f t="shared" si="163"/>
        <v>0</v>
      </c>
      <c r="AE407" s="12" t="b">
        <f t="shared" si="163"/>
        <v>0</v>
      </c>
      <c r="AF407" s="12" t="b">
        <f t="shared" si="163"/>
        <v>0</v>
      </c>
      <c r="AG407" s="12" t="b">
        <f t="shared" si="163"/>
        <v>0</v>
      </c>
      <c r="AH407" s="12" t="b">
        <f t="shared" si="163"/>
        <v>0</v>
      </c>
      <c r="AI407" s="12" t="b">
        <f t="shared" si="163"/>
        <v>0</v>
      </c>
      <c r="AJ407" s="12" t="b">
        <f t="shared" si="163"/>
        <v>0</v>
      </c>
      <c r="AK407" s="12" t="b">
        <f t="shared" si="163"/>
        <v>0</v>
      </c>
      <c r="AL407" s="12" t="b">
        <f t="shared" si="163"/>
        <v>0</v>
      </c>
      <c r="AM407" s="12" t="b">
        <f t="shared" si="163"/>
        <v>0</v>
      </c>
      <c r="AN407" s="12" t="b">
        <f t="shared" si="163"/>
        <v>0</v>
      </c>
      <c r="AO407" s="12" t="b">
        <f t="shared" si="163"/>
        <v>0</v>
      </c>
      <c r="AP407" s="12" t="b">
        <f t="shared" si="163"/>
        <v>0</v>
      </c>
      <c r="AQ407" s="12" t="b">
        <f t="shared" si="163"/>
        <v>0</v>
      </c>
      <c r="AR407" s="12" t="b">
        <f t="shared" si="163"/>
        <v>0</v>
      </c>
      <c r="AS407" s="12" t="b">
        <f t="shared" si="163"/>
        <v>0</v>
      </c>
      <c r="AT407" s="12" t="b">
        <f t="shared" si="163"/>
        <v>0</v>
      </c>
      <c r="AU407" s="12" t="b">
        <f t="shared" si="163"/>
        <v>0</v>
      </c>
      <c r="AV407" s="12" t="b">
        <f t="shared" si="163"/>
        <v>0</v>
      </c>
      <c r="AW407" s="12" t="b">
        <f t="shared" si="163"/>
        <v>0</v>
      </c>
      <c r="AX407" s="12" t="b">
        <f t="shared" si="163"/>
        <v>0</v>
      </c>
      <c r="AY407" s="12" t="b">
        <f t="shared" si="163"/>
        <v>0</v>
      </c>
      <c r="AZ407" s="12" t="b">
        <f t="shared" si="163"/>
        <v>0</v>
      </c>
      <c r="BA407" s="12" t="b">
        <f t="shared" si="163"/>
        <v>0</v>
      </c>
      <c r="BB407" s="12" t="b">
        <f t="shared" si="163"/>
        <v>0</v>
      </c>
      <c r="BC407" s="12" t="b">
        <f t="shared" si="163"/>
        <v>0</v>
      </c>
      <c r="BD407" s="12" t="b">
        <f t="shared" si="163"/>
        <v>0</v>
      </c>
      <c r="BE407" s="12" t="b">
        <f t="shared" si="163"/>
        <v>0</v>
      </c>
      <c r="BF407" s="12" t="b">
        <f t="shared" si="163"/>
        <v>0</v>
      </c>
      <c r="BG407" s="12" t="b">
        <f t="shared" si="163"/>
        <v>0</v>
      </c>
      <c r="BH407" s="12" t="b">
        <f t="shared" si="163"/>
        <v>0</v>
      </c>
      <c r="BI407" s="12" t="b">
        <f t="shared" si="163"/>
        <v>0</v>
      </c>
      <c r="BJ407" s="12" t="b">
        <f t="shared" si="163"/>
        <v>0</v>
      </c>
      <c r="BK407" s="12" t="b">
        <f t="shared" si="163"/>
        <v>0</v>
      </c>
      <c r="BL407" s="12" t="b">
        <f t="shared" si="163"/>
        <v>0</v>
      </c>
      <c r="BM407" s="12" t="b">
        <f t="shared" si="163"/>
        <v>0</v>
      </c>
      <c r="BN407" s="12" t="b">
        <f t="shared" si="163"/>
        <v>0</v>
      </c>
      <c r="BO407" s="12" t="b">
        <f t="shared" si="163"/>
        <v>0</v>
      </c>
      <c r="BP407" s="12" t="b">
        <f t="shared" si="163"/>
        <v>0</v>
      </c>
      <c r="BQ407" s="12" t="b">
        <f t="shared" si="163"/>
        <v>0</v>
      </c>
      <c r="BR407" s="12" t="b">
        <f t="shared" si="163"/>
        <v>0</v>
      </c>
      <c r="BS407" s="12" t="b">
        <f t="shared" si="163"/>
        <v>0</v>
      </c>
      <c r="BT407" s="12" t="b">
        <f t="shared" si="163"/>
        <v>0</v>
      </c>
      <c r="BU407" s="12" t="b">
        <f t="shared" si="163"/>
        <v>0</v>
      </c>
      <c r="BV407" s="12" t="b">
        <f t="shared" si="163"/>
        <v>0</v>
      </c>
      <c r="BW407" s="12" t="b">
        <f t="shared" si="163"/>
        <v>0</v>
      </c>
      <c r="BX407" s="12" t="b">
        <f t="shared" si="163"/>
        <v>0</v>
      </c>
      <c r="BY407" s="12" t="b">
        <f t="shared" si="163"/>
        <v>0</v>
      </c>
      <c r="BZ407" s="12" t="b">
        <f t="shared" si="163"/>
        <v>0</v>
      </c>
      <c r="CA407" s="12" t="b">
        <f t="shared" si="163"/>
        <v>1</v>
      </c>
      <c r="CB407" s="12" t="b">
        <f t="shared" si="163"/>
        <v>1</v>
      </c>
      <c r="CC407" s="12" t="b">
        <f t="shared" si="163"/>
        <v>1</v>
      </c>
      <c r="CD407" s="12" t="b">
        <f t="shared" si="163"/>
        <v>1</v>
      </c>
      <c r="CE407" s="12" t="b">
        <f t="shared" si="163"/>
        <v>1</v>
      </c>
      <c r="CF407" s="12" t="b">
        <f t="shared" si="163"/>
        <v>1</v>
      </c>
      <c r="CG407" s="12" t="b">
        <f t="shared" si="163"/>
        <v>1</v>
      </c>
      <c r="CH407" s="12" t="b">
        <f t="shared" si="163"/>
        <v>1</v>
      </c>
      <c r="CI407" s="12" t="b">
        <f t="shared" si="163"/>
        <v>1</v>
      </c>
      <c r="CJ407" s="12" t="b">
        <f t="shared" si="163"/>
        <v>1</v>
      </c>
      <c r="CK407" s="12" t="b">
        <f t="shared" si="163"/>
        <v>1</v>
      </c>
      <c r="CL407" s="12" t="b">
        <f t="shared" si="163"/>
        <v>1</v>
      </c>
      <c r="CM407" s="12" t="b">
        <f t="shared" si="163"/>
        <v>1</v>
      </c>
      <c r="CN407" s="12" t="b">
        <f t="shared" si="163"/>
        <v>1</v>
      </c>
      <c r="CO407" s="12" t="b">
        <f t="shared" si="163"/>
        <v>1</v>
      </c>
      <c r="CP407" s="12" t="b">
        <f t="shared" si="163"/>
        <v>1</v>
      </c>
      <c r="CQ407" s="12" t="b">
        <f t="shared" si="163"/>
        <v>1</v>
      </c>
      <c r="CR407" s="12" t="b">
        <f t="shared" si="163"/>
        <v>1</v>
      </c>
      <c r="CS407" s="12" t="b">
        <f t="shared" si="163"/>
        <v>1</v>
      </c>
      <c r="CT407" s="12" t="b">
        <f t="shared" si="163"/>
        <v>1</v>
      </c>
      <c r="CU407" s="12" t="b">
        <f t="shared" si="163"/>
        <v>1</v>
      </c>
      <c r="CV407" s="12" t="b">
        <f t="shared" si="163"/>
        <v>1</v>
      </c>
      <c r="CW407" s="12" t="b">
        <f t="shared" si="163"/>
        <v>1</v>
      </c>
      <c r="CX407" s="12" t="b">
        <f t="shared" si="163"/>
        <v>1</v>
      </c>
      <c r="CY407" s="12" t="b">
        <f t="shared" si="163"/>
        <v>1</v>
      </c>
      <c r="CZ407" s="12" t="b">
        <f t="shared" si="163"/>
        <v>1</v>
      </c>
      <c r="DA407" s="12" t="b">
        <f t="shared" si="163"/>
        <v>1</v>
      </c>
      <c r="DB407" s="12" t="b">
        <f t="shared" si="163"/>
        <v>1</v>
      </c>
      <c r="DC407" s="12" t="b">
        <f t="shared" si="163"/>
        <v>1</v>
      </c>
      <c r="DD407" s="12" t="b">
        <f t="shared" si="163"/>
        <v>1</v>
      </c>
      <c r="DE407" s="12" t="b">
        <f t="shared" si="163"/>
        <v>1</v>
      </c>
      <c r="DF407" s="12" t="b">
        <f t="shared" si="163"/>
        <v>1</v>
      </c>
    </row>
    <row r="408">
      <c r="A408" s="1" t="s">
        <v>1465</v>
      </c>
      <c r="B408" s="2">
        <v>401.0</v>
      </c>
      <c r="C408" s="3">
        <f t="shared" si="2"/>
        <v>80</v>
      </c>
      <c r="D408" s="3">
        <f t="shared" si="3"/>
        <v>1</v>
      </c>
      <c r="E408" s="3">
        <f>IFERROR(__xludf.DUMMYFUNCTION("SPLIT(A408,"" "")"),32.0)</f>
        <v>32</v>
      </c>
      <c r="F408" s="3">
        <f>IFERROR(__xludf.DUMMYFUNCTION("""COMPUTED_VALUE"""),57.0)</f>
        <v>57</v>
      </c>
      <c r="G408" s="3">
        <f>IFERROR(__xludf.DUMMYFUNCTION("""COMPUTED_VALUE"""),87.0)</f>
        <v>87</v>
      </c>
      <c r="H408" s="3">
        <f>IFERROR(__xludf.DUMMYFUNCTION("""COMPUTED_VALUE"""),30.0)</f>
        <v>30</v>
      </c>
      <c r="I408" s="3">
        <f>IFERROR(__xludf.DUMMYFUNCTION("""COMPUTED_VALUE"""),90.0)</f>
        <v>90</v>
      </c>
      <c r="K408" s="3" t="str">
        <f>IF(K407,SUMOFUNMARKED(E407:I411,$K$6)*LASTCALLED($K$6),)</f>
        <v/>
      </c>
      <c r="L408" s="3" t="str">
        <f t="shared" ref="L408:DF408" si="164">IF(AND(L407,NOT(K407)),SUMOFUNMARKED($E407:$I411,$K$6:L$6)*LASTCALLED($K$6:L$6),)</f>
        <v/>
      </c>
      <c r="M408" s="3" t="str">
        <f t="shared" si="164"/>
        <v/>
      </c>
      <c r="N408" s="3" t="str">
        <f t="shared" si="164"/>
        <v/>
      </c>
      <c r="O408" s="3" t="str">
        <f t="shared" si="164"/>
        <v/>
      </c>
      <c r="P408" s="3" t="str">
        <f t="shared" si="164"/>
        <v/>
      </c>
      <c r="Q408" s="3" t="str">
        <f t="shared" si="164"/>
        <v/>
      </c>
      <c r="R408" s="3" t="str">
        <f t="shared" si="164"/>
        <v/>
      </c>
      <c r="S408" s="3" t="str">
        <f t="shared" si="164"/>
        <v/>
      </c>
      <c r="T408" s="3" t="str">
        <f t="shared" si="164"/>
        <v/>
      </c>
      <c r="U408" s="3" t="str">
        <f t="shared" si="164"/>
        <v/>
      </c>
      <c r="V408" s="3" t="str">
        <f t="shared" si="164"/>
        <v/>
      </c>
      <c r="W408" s="3" t="str">
        <f t="shared" si="164"/>
        <v/>
      </c>
      <c r="X408" s="3" t="str">
        <f t="shared" si="164"/>
        <v/>
      </c>
      <c r="Y408" s="3" t="str">
        <f t="shared" si="164"/>
        <v/>
      </c>
      <c r="Z408" s="3" t="str">
        <f t="shared" si="164"/>
        <v/>
      </c>
      <c r="AA408" s="3" t="str">
        <f t="shared" si="164"/>
        <v/>
      </c>
      <c r="AB408" s="3" t="str">
        <f t="shared" si="164"/>
        <v/>
      </c>
      <c r="AC408" s="3" t="str">
        <f t="shared" si="164"/>
        <v/>
      </c>
      <c r="AD408" s="3" t="str">
        <f t="shared" si="164"/>
        <v/>
      </c>
      <c r="AE408" s="3" t="str">
        <f t="shared" si="164"/>
        <v/>
      </c>
      <c r="AF408" s="3" t="str">
        <f t="shared" si="164"/>
        <v/>
      </c>
      <c r="AG408" s="3" t="str">
        <f t="shared" si="164"/>
        <v/>
      </c>
      <c r="AH408" s="3" t="str">
        <f t="shared" si="164"/>
        <v/>
      </c>
      <c r="AI408" s="3" t="str">
        <f t="shared" si="164"/>
        <v/>
      </c>
      <c r="AJ408" s="3" t="str">
        <f t="shared" si="164"/>
        <v/>
      </c>
      <c r="AK408" s="3" t="str">
        <f t="shared" si="164"/>
        <v/>
      </c>
      <c r="AL408" s="3" t="str">
        <f t="shared" si="164"/>
        <v/>
      </c>
      <c r="AM408" s="3" t="str">
        <f t="shared" si="164"/>
        <v/>
      </c>
      <c r="AN408" s="3" t="str">
        <f t="shared" si="164"/>
        <v/>
      </c>
      <c r="AO408" s="3" t="str">
        <f t="shared" si="164"/>
        <v/>
      </c>
      <c r="AP408" s="3" t="str">
        <f t="shared" si="164"/>
        <v/>
      </c>
      <c r="AQ408" s="3" t="str">
        <f t="shared" si="164"/>
        <v/>
      </c>
      <c r="AR408" s="3" t="str">
        <f t="shared" si="164"/>
        <v/>
      </c>
      <c r="AS408" s="3" t="str">
        <f t="shared" si="164"/>
        <v/>
      </c>
      <c r="AT408" s="3" t="str">
        <f t="shared" si="164"/>
        <v/>
      </c>
      <c r="AU408" s="3" t="str">
        <f t="shared" si="164"/>
        <v/>
      </c>
      <c r="AV408" s="3" t="str">
        <f t="shared" si="164"/>
        <v/>
      </c>
      <c r="AW408" s="3" t="str">
        <f t="shared" si="164"/>
        <v/>
      </c>
      <c r="AX408" s="3" t="str">
        <f t="shared" si="164"/>
        <v/>
      </c>
      <c r="AY408" s="3" t="str">
        <f t="shared" si="164"/>
        <v/>
      </c>
      <c r="AZ408" s="3" t="str">
        <f t="shared" si="164"/>
        <v/>
      </c>
      <c r="BA408" s="3" t="str">
        <f t="shared" si="164"/>
        <v/>
      </c>
      <c r="BB408" s="3" t="str">
        <f t="shared" si="164"/>
        <v/>
      </c>
      <c r="BC408" s="3" t="str">
        <f t="shared" si="164"/>
        <v/>
      </c>
      <c r="BD408" s="3" t="str">
        <f t="shared" si="164"/>
        <v/>
      </c>
      <c r="BE408" s="3" t="str">
        <f t="shared" si="164"/>
        <v/>
      </c>
      <c r="BF408" s="3" t="str">
        <f t="shared" si="164"/>
        <v/>
      </c>
      <c r="BG408" s="3" t="str">
        <f t="shared" si="164"/>
        <v/>
      </c>
      <c r="BH408" s="3" t="str">
        <f t="shared" si="164"/>
        <v/>
      </c>
      <c r="BI408" s="3" t="str">
        <f t="shared" si="164"/>
        <v/>
      </c>
      <c r="BJ408" s="3" t="str">
        <f t="shared" si="164"/>
        <v/>
      </c>
      <c r="BK408" s="3" t="str">
        <f t="shared" si="164"/>
        <v/>
      </c>
      <c r="BL408" s="3" t="str">
        <f t="shared" si="164"/>
        <v/>
      </c>
      <c r="BM408" s="3" t="str">
        <f t="shared" si="164"/>
        <v/>
      </c>
      <c r="BN408" s="3" t="str">
        <f t="shared" si="164"/>
        <v/>
      </c>
      <c r="BO408" s="3" t="str">
        <f t="shared" si="164"/>
        <v/>
      </c>
      <c r="BP408" s="3" t="str">
        <f t="shared" si="164"/>
        <v/>
      </c>
      <c r="BQ408" s="3" t="str">
        <f t="shared" si="164"/>
        <v/>
      </c>
      <c r="BR408" s="3" t="str">
        <f t="shared" si="164"/>
        <v/>
      </c>
      <c r="BS408" s="3" t="str">
        <f t="shared" si="164"/>
        <v/>
      </c>
      <c r="BT408" s="3" t="str">
        <f t="shared" si="164"/>
        <v/>
      </c>
      <c r="BU408" s="3" t="str">
        <f t="shared" si="164"/>
        <v/>
      </c>
      <c r="BV408" s="3" t="str">
        <f t="shared" si="164"/>
        <v/>
      </c>
      <c r="BW408" s="3" t="str">
        <f t="shared" si="164"/>
        <v/>
      </c>
      <c r="BX408" s="3" t="str">
        <f t="shared" si="164"/>
        <v/>
      </c>
      <c r="BY408" s="3" t="str">
        <f t="shared" si="164"/>
        <v/>
      </c>
      <c r="BZ408" s="3" t="str">
        <f t="shared" si="164"/>
        <v/>
      </c>
      <c r="CA408" s="3">
        <f t="shared" si="164"/>
        <v>18361</v>
      </c>
      <c r="CB408" s="3" t="str">
        <f t="shared" si="164"/>
        <v/>
      </c>
      <c r="CC408" s="3" t="str">
        <f t="shared" si="164"/>
        <v/>
      </c>
      <c r="CD408" s="3" t="str">
        <f t="shared" si="164"/>
        <v/>
      </c>
      <c r="CE408" s="3" t="str">
        <f t="shared" si="164"/>
        <v/>
      </c>
      <c r="CF408" s="3" t="str">
        <f t="shared" si="164"/>
        <v/>
      </c>
      <c r="CG408" s="3" t="str">
        <f t="shared" si="164"/>
        <v/>
      </c>
      <c r="CH408" s="3" t="str">
        <f t="shared" si="164"/>
        <v/>
      </c>
      <c r="CI408" s="3" t="str">
        <f t="shared" si="164"/>
        <v/>
      </c>
      <c r="CJ408" s="3" t="str">
        <f t="shared" si="164"/>
        <v/>
      </c>
      <c r="CK408" s="3" t="str">
        <f t="shared" si="164"/>
        <v/>
      </c>
      <c r="CL408" s="3" t="str">
        <f t="shared" si="164"/>
        <v/>
      </c>
      <c r="CM408" s="3" t="str">
        <f t="shared" si="164"/>
        <v/>
      </c>
      <c r="CN408" s="3" t="str">
        <f t="shared" si="164"/>
        <v/>
      </c>
      <c r="CO408" s="3" t="str">
        <f t="shared" si="164"/>
        <v/>
      </c>
      <c r="CP408" s="3" t="str">
        <f t="shared" si="164"/>
        <v/>
      </c>
      <c r="CQ408" s="3" t="str">
        <f t="shared" si="164"/>
        <v/>
      </c>
      <c r="CR408" s="3" t="str">
        <f t="shared" si="164"/>
        <v/>
      </c>
      <c r="CS408" s="3" t="str">
        <f t="shared" si="164"/>
        <v/>
      </c>
      <c r="CT408" s="3" t="str">
        <f t="shared" si="164"/>
        <v/>
      </c>
      <c r="CU408" s="3" t="str">
        <f t="shared" si="164"/>
        <v/>
      </c>
      <c r="CV408" s="3" t="str">
        <f t="shared" si="164"/>
        <v/>
      </c>
      <c r="CW408" s="3" t="str">
        <f t="shared" si="164"/>
        <v/>
      </c>
      <c r="CX408" s="3" t="str">
        <f t="shared" si="164"/>
        <v/>
      </c>
      <c r="CY408" s="3" t="str">
        <f t="shared" si="164"/>
        <v/>
      </c>
      <c r="CZ408" s="3" t="str">
        <f t="shared" si="164"/>
        <v/>
      </c>
      <c r="DA408" s="3" t="str">
        <f t="shared" si="164"/>
        <v/>
      </c>
      <c r="DB408" s="3" t="str">
        <f t="shared" si="164"/>
        <v/>
      </c>
      <c r="DC408" s="3" t="str">
        <f t="shared" si="164"/>
        <v/>
      </c>
      <c r="DD408" s="3" t="str">
        <f t="shared" si="164"/>
        <v/>
      </c>
      <c r="DE408" s="3" t="str">
        <f t="shared" si="164"/>
        <v/>
      </c>
      <c r="DF408" s="3" t="str">
        <f t="shared" si="164"/>
        <v/>
      </c>
    </row>
    <row r="409">
      <c r="A409" s="1" t="s">
        <v>1466</v>
      </c>
      <c r="B409" s="2">
        <v>402.0</v>
      </c>
      <c r="C409" s="3">
        <f t="shared" si="2"/>
        <v>80</v>
      </c>
      <c r="D409" s="3">
        <f t="shared" si="3"/>
        <v>2</v>
      </c>
      <c r="E409" s="3">
        <f>IFERROR(__xludf.DUMMYFUNCTION("SPLIT(A409,"" "")"),7.0)</f>
        <v>7</v>
      </c>
      <c r="F409" s="3">
        <f>IFERROR(__xludf.DUMMYFUNCTION("""COMPUTED_VALUE"""),54.0)</f>
        <v>54</v>
      </c>
      <c r="G409" s="3">
        <f>IFERROR(__xludf.DUMMYFUNCTION("""COMPUTED_VALUE"""),39.0)</f>
        <v>39</v>
      </c>
      <c r="H409" s="3">
        <f>IFERROR(__xludf.DUMMYFUNCTION("""COMPUTED_VALUE"""),43.0)</f>
        <v>43</v>
      </c>
      <c r="I409" s="3">
        <f>IFERROR(__xludf.DUMMYFUNCTION("""COMPUTED_VALUE"""),14.0)</f>
        <v>14</v>
      </c>
      <c r="K409" s="13"/>
    </row>
    <row r="410">
      <c r="A410" s="1" t="s">
        <v>1467</v>
      </c>
      <c r="B410" s="2">
        <v>403.0</v>
      </c>
      <c r="C410" s="3">
        <f t="shared" si="2"/>
        <v>80</v>
      </c>
      <c r="D410" s="3">
        <f t="shared" si="3"/>
        <v>3</v>
      </c>
      <c r="E410" s="3">
        <f>IFERROR(__xludf.DUMMYFUNCTION("SPLIT(A410,"" "")"),31.0)</f>
        <v>31</v>
      </c>
      <c r="F410" s="3">
        <f>IFERROR(__xludf.DUMMYFUNCTION("""COMPUTED_VALUE"""),76.0)</f>
        <v>76</v>
      </c>
      <c r="G410" s="3">
        <f>IFERROR(__xludf.DUMMYFUNCTION("""COMPUTED_VALUE"""),96.0)</f>
        <v>96</v>
      </c>
      <c r="H410" s="3">
        <f>IFERROR(__xludf.DUMMYFUNCTION("""COMPUTED_VALUE"""),65.0)</f>
        <v>65</v>
      </c>
      <c r="I410" s="3">
        <f>IFERROR(__xludf.DUMMYFUNCTION("""COMPUTED_VALUE"""),0.0)</f>
        <v>0</v>
      </c>
    </row>
    <row r="411">
      <c r="A411" s="1" t="s">
        <v>1468</v>
      </c>
      <c r="B411" s="2">
        <v>404.0</v>
      </c>
      <c r="C411" s="3">
        <f t="shared" si="2"/>
        <v>80</v>
      </c>
      <c r="D411" s="3">
        <f t="shared" si="3"/>
        <v>4</v>
      </c>
      <c r="E411" s="3">
        <f>IFERROR(__xludf.DUMMYFUNCTION("SPLIT(A411,"" "")"),51.0)</f>
        <v>51</v>
      </c>
      <c r="F411" s="3">
        <f>IFERROR(__xludf.DUMMYFUNCTION("""COMPUTED_VALUE"""),99.0)</f>
        <v>99</v>
      </c>
      <c r="G411" s="3">
        <f>IFERROR(__xludf.DUMMYFUNCTION("""COMPUTED_VALUE"""),20.0)</f>
        <v>20</v>
      </c>
      <c r="H411" s="3">
        <f>IFERROR(__xludf.DUMMYFUNCTION("""COMPUTED_VALUE"""),61.0)</f>
        <v>61</v>
      </c>
      <c r="I411" s="3">
        <f>IFERROR(__xludf.DUMMYFUNCTION("""COMPUTED_VALUE"""),92.0)</f>
        <v>92</v>
      </c>
    </row>
    <row r="412">
      <c r="A412" s="1" t="s">
        <v>1469</v>
      </c>
      <c r="B412" s="2">
        <v>405.0</v>
      </c>
      <c r="C412" s="3">
        <f t="shared" si="2"/>
        <v>81</v>
      </c>
      <c r="D412" s="3">
        <f t="shared" si="3"/>
        <v>0</v>
      </c>
      <c r="E412" s="3">
        <f>IFERROR(__xludf.DUMMYFUNCTION("SPLIT(A412,"" "")"),19.0)</f>
        <v>19</v>
      </c>
      <c r="F412" s="3">
        <f>IFERROR(__xludf.DUMMYFUNCTION("""COMPUTED_VALUE"""),37.0)</f>
        <v>37</v>
      </c>
      <c r="G412" s="3">
        <f>IFERROR(__xludf.DUMMYFUNCTION("""COMPUTED_VALUE"""),39.0)</f>
        <v>39</v>
      </c>
      <c r="H412" s="3">
        <f>IFERROR(__xludf.DUMMYFUNCTION("""COMPUTED_VALUE"""),15.0)</f>
        <v>15</v>
      </c>
      <c r="I412" s="3">
        <f>IFERROR(__xludf.DUMMYFUNCTION("""COMPUTED_VALUE"""),86.0)</f>
        <v>86</v>
      </c>
      <c r="K412" s="12" t="b">
        <f>BINGO(E412:I416,$K$6)</f>
        <v>0</v>
      </c>
      <c r="L412" s="12" t="b">
        <f t="shared" ref="L412:DF412" si="165">OR(K412, BINGO($E412:$I416,$K$6:L$6))</f>
        <v>0</v>
      </c>
      <c r="M412" s="12" t="b">
        <f t="shared" si="165"/>
        <v>0</v>
      </c>
      <c r="N412" s="12" t="b">
        <f t="shared" si="165"/>
        <v>0</v>
      </c>
      <c r="O412" s="12" t="b">
        <f t="shared" si="165"/>
        <v>0</v>
      </c>
      <c r="P412" s="12" t="b">
        <f t="shared" si="165"/>
        <v>0</v>
      </c>
      <c r="Q412" s="12" t="b">
        <f t="shared" si="165"/>
        <v>0</v>
      </c>
      <c r="R412" s="12" t="b">
        <f t="shared" si="165"/>
        <v>0</v>
      </c>
      <c r="S412" s="12" t="b">
        <f t="shared" si="165"/>
        <v>0</v>
      </c>
      <c r="T412" s="12" t="b">
        <f t="shared" si="165"/>
        <v>0</v>
      </c>
      <c r="U412" s="12" t="b">
        <f t="shared" si="165"/>
        <v>0</v>
      </c>
      <c r="V412" s="12" t="b">
        <f t="shared" si="165"/>
        <v>0</v>
      </c>
      <c r="W412" s="12" t="b">
        <f t="shared" si="165"/>
        <v>0</v>
      </c>
      <c r="X412" s="12" t="b">
        <f t="shared" si="165"/>
        <v>0</v>
      </c>
      <c r="Y412" s="12" t="b">
        <f t="shared" si="165"/>
        <v>0</v>
      </c>
      <c r="Z412" s="12" t="b">
        <f t="shared" si="165"/>
        <v>0</v>
      </c>
      <c r="AA412" s="12" t="b">
        <f t="shared" si="165"/>
        <v>0</v>
      </c>
      <c r="AB412" s="12" t="b">
        <f t="shared" si="165"/>
        <v>0</v>
      </c>
      <c r="AC412" s="12" t="b">
        <f t="shared" si="165"/>
        <v>0</v>
      </c>
      <c r="AD412" s="12" t="b">
        <f t="shared" si="165"/>
        <v>0</v>
      </c>
      <c r="AE412" s="12" t="b">
        <f t="shared" si="165"/>
        <v>0</v>
      </c>
      <c r="AF412" s="12" t="b">
        <f t="shared" si="165"/>
        <v>0</v>
      </c>
      <c r="AG412" s="12" t="b">
        <f t="shared" si="165"/>
        <v>0</v>
      </c>
      <c r="AH412" s="12" t="b">
        <f t="shared" si="165"/>
        <v>0</v>
      </c>
      <c r="AI412" s="12" t="b">
        <f t="shared" si="165"/>
        <v>0</v>
      </c>
      <c r="AJ412" s="12" t="b">
        <f t="shared" si="165"/>
        <v>0</v>
      </c>
      <c r="AK412" s="12" t="b">
        <f t="shared" si="165"/>
        <v>0</v>
      </c>
      <c r="AL412" s="12" t="b">
        <f t="shared" si="165"/>
        <v>0</v>
      </c>
      <c r="AM412" s="12" t="b">
        <f t="shared" si="165"/>
        <v>0</v>
      </c>
      <c r="AN412" s="12" t="b">
        <f t="shared" si="165"/>
        <v>0</v>
      </c>
      <c r="AO412" s="12" t="b">
        <f t="shared" si="165"/>
        <v>0</v>
      </c>
      <c r="AP412" s="12" t="b">
        <f t="shared" si="165"/>
        <v>0</v>
      </c>
      <c r="AQ412" s="12" t="b">
        <f t="shared" si="165"/>
        <v>0</v>
      </c>
      <c r="AR412" s="12" t="b">
        <f t="shared" si="165"/>
        <v>0</v>
      </c>
      <c r="AS412" s="12" t="b">
        <f t="shared" si="165"/>
        <v>0</v>
      </c>
      <c r="AT412" s="12" t="b">
        <f t="shared" si="165"/>
        <v>0</v>
      </c>
      <c r="AU412" s="12" t="b">
        <f t="shared" si="165"/>
        <v>0</v>
      </c>
      <c r="AV412" s="12" t="b">
        <f t="shared" si="165"/>
        <v>0</v>
      </c>
      <c r="AW412" s="12" t="b">
        <f t="shared" si="165"/>
        <v>0</v>
      </c>
      <c r="AX412" s="12" t="b">
        <f t="shared" si="165"/>
        <v>0</v>
      </c>
      <c r="AY412" s="12" t="b">
        <f t="shared" si="165"/>
        <v>0</v>
      </c>
      <c r="AZ412" s="12" t="b">
        <f t="shared" si="165"/>
        <v>1</v>
      </c>
      <c r="BA412" s="12" t="b">
        <f t="shared" si="165"/>
        <v>1</v>
      </c>
      <c r="BB412" s="12" t="b">
        <f t="shared" si="165"/>
        <v>1</v>
      </c>
      <c r="BC412" s="12" t="b">
        <f t="shared" si="165"/>
        <v>1</v>
      </c>
      <c r="BD412" s="12" t="b">
        <f t="shared" si="165"/>
        <v>1</v>
      </c>
      <c r="BE412" s="12" t="b">
        <f t="shared" si="165"/>
        <v>1</v>
      </c>
      <c r="BF412" s="12" t="b">
        <f t="shared" si="165"/>
        <v>1</v>
      </c>
      <c r="BG412" s="12" t="b">
        <f t="shared" si="165"/>
        <v>1</v>
      </c>
      <c r="BH412" s="12" t="b">
        <f t="shared" si="165"/>
        <v>1</v>
      </c>
      <c r="BI412" s="12" t="b">
        <f t="shared" si="165"/>
        <v>1</v>
      </c>
      <c r="BJ412" s="12" t="b">
        <f t="shared" si="165"/>
        <v>1</v>
      </c>
      <c r="BK412" s="12" t="b">
        <f t="shared" si="165"/>
        <v>1</v>
      </c>
      <c r="BL412" s="12" t="b">
        <f t="shared" si="165"/>
        <v>1</v>
      </c>
      <c r="BM412" s="12" t="b">
        <f t="shared" si="165"/>
        <v>1</v>
      </c>
      <c r="BN412" s="12" t="b">
        <f t="shared" si="165"/>
        <v>1</v>
      </c>
      <c r="BO412" s="12" t="b">
        <f t="shared" si="165"/>
        <v>1</v>
      </c>
      <c r="BP412" s="12" t="b">
        <f t="shared" si="165"/>
        <v>1</v>
      </c>
      <c r="BQ412" s="12" t="b">
        <f t="shared" si="165"/>
        <v>1</v>
      </c>
      <c r="BR412" s="12" t="b">
        <f t="shared" si="165"/>
        <v>1</v>
      </c>
      <c r="BS412" s="12" t="b">
        <f t="shared" si="165"/>
        <v>1</v>
      </c>
      <c r="BT412" s="12" t="b">
        <f t="shared" si="165"/>
        <v>1</v>
      </c>
      <c r="BU412" s="12" t="b">
        <f t="shared" si="165"/>
        <v>1</v>
      </c>
      <c r="BV412" s="12" t="b">
        <f t="shared" si="165"/>
        <v>1</v>
      </c>
      <c r="BW412" s="12" t="b">
        <f t="shared" si="165"/>
        <v>1</v>
      </c>
      <c r="BX412" s="12" t="b">
        <f t="shared" si="165"/>
        <v>1</v>
      </c>
      <c r="BY412" s="12" t="b">
        <f t="shared" si="165"/>
        <v>1</v>
      </c>
      <c r="BZ412" s="12" t="b">
        <f t="shared" si="165"/>
        <v>1</v>
      </c>
      <c r="CA412" s="12" t="b">
        <f t="shared" si="165"/>
        <v>1</v>
      </c>
      <c r="CB412" s="12" t="b">
        <f t="shared" si="165"/>
        <v>1</v>
      </c>
      <c r="CC412" s="12" t="b">
        <f t="shared" si="165"/>
        <v>1</v>
      </c>
      <c r="CD412" s="12" t="b">
        <f t="shared" si="165"/>
        <v>1</v>
      </c>
      <c r="CE412" s="12" t="b">
        <f t="shared" si="165"/>
        <v>1</v>
      </c>
      <c r="CF412" s="12" t="b">
        <f t="shared" si="165"/>
        <v>1</v>
      </c>
      <c r="CG412" s="12" t="b">
        <f t="shared" si="165"/>
        <v>1</v>
      </c>
      <c r="CH412" s="12" t="b">
        <f t="shared" si="165"/>
        <v>1</v>
      </c>
      <c r="CI412" s="12" t="b">
        <f t="shared" si="165"/>
        <v>1</v>
      </c>
      <c r="CJ412" s="12" t="b">
        <f t="shared" si="165"/>
        <v>1</v>
      </c>
      <c r="CK412" s="12" t="b">
        <f t="shared" si="165"/>
        <v>1</v>
      </c>
      <c r="CL412" s="12" t="b">
        <f t="shared" si="165"/>
        <v>1</v>
      </c>
      <c r="CM412" s="12" t="b">
        <f t="shared" si="165"/>
        <v>1</v>
      </c>
      <c r="CN412" s="12" t="b">
        <f t="shared" si="165"/>
        <v>1</v>
      </c>
      <c r="CO412" s="12" t="b">
        <f t="shared" si="165"/>
        <v>1</v>
      </c>
      <c r="CP412" s="12" t="b">
        <f t="shared" si="165"/>
        <v>1</v>
      </c>
      <c r="CQ412" s="12" t="b">
        <f t="shared" si="165"/>
        <v>1</v>
      </c>
      <c r="CR412" s="12" t="b">
        <f t="shared" si="165"/>
        <v>1</v>
      </c>
      <c r="CS412" s="12" t="b">
        <f t="shared" si="165"/>
        <v>1</v>
      </c>
      <c r="CT412" s="12" t="b">
        <f t="shared" si="165"/>
        <v>1</v>
      </c>
      <c r="CU412" s="12" t="b">
        <f t="shared" si="165"/>
        <v>1</v>
      </c>
      <c r="CV412" s="12" t="b">
        <f t="shared" si="165"/>
        <v>1</v>
      </c>
      <c r="CW412" s="12" t="b">
        <f t="shared" si="165"/>
        <v>1</v>
      </c>
      <c r="CX412" s="12" t="b">
        <f t="shared" si="165"/>
        <v>1</v>
      </c>
      <c r="CY412" s="12" t="b">
        <f t="shared" si="165"/>
        <v>1</v>
      </c>
      <c r="CZ412" s="12" t="b">
        <f t="shared" si="165"/>
        <v>1</v>
      </c>
      <c r="DA412" s="12" t="b">
        <f t="shared" si="165"/>
        <v>1</v>
      </c>
      <c r="DB412" s="12" t="b">
        <f t="shared" si="165"/>
        <v>1</v>
      </c>
      <c r="DC412" s="12" t="b">
        <f t="shared" si="165"/>
        <v>1</v>
      </c>
      <c r="DD412" s="12" t="b">
        <f t="shared" si="165"/>
        <v>1</v>
      </c>
      <c r="DE412" s="12" t="b">
        <f t="shared" si="165"/>
        <v>1</v>
      </c>
      <c r="DF412" s="12" t="b">
        <f t="shared" si="165"/>
        <v>1</v>
      </c>
    </row>
    <row r="413">
      <c r="A413" s="1" t="s">
        <v>1470</v>
      </c>
      <c r="B413" s="2">
        <v>406.0</v>
      </c>
      <c r="C413" s="3">
        <f t="shared" si="2"/>
        <v>81</v>
      </c>
      <c r="D413" s="3">
        <f t="shared" si="3"/>
        <v>1</v>
      </c>
      <c r="E413" s="3">
        <f>IFERROR(__xludf.DUMMYFUNCTION("SPLIT(A413,"" "")"),53.0)</f>
        <v>53</v>
      </c>
      <c r="F413" s="3">
        <f>IFERROR(__xludf.DUMMYFUNCTION("""COMPUTED_VALUE"""),32.0)</f>
        <v>32</v>
      </c>
      <c r="G413" s="3">
        <f>IFERROR(__xludf.DUMMYFUNCTION("""COMPUTED_VALUE"""),42.0)</f>
        <v>42</v>
      </c>
      <c r="H413" s="3">
        <f>IFERROR(__xludf.DUMMYFUNCTION("""COMPUTED_VALUE"""),57.0)</f>
        <v>57</v>
      </c>
      <c r="I413" s="3">
        <f>IFERROR(__xludf.DUMMYFUNCTION("""COMPUTED_VALUE"""),70.0)</f>
        <v>70</v>
      </c>
      <c r="K413" s="3" t="str">
        <f>IF(K412,SUMOFUNMARKED(E412:I416,$K$6)*LASTCALLED($K$6),)</f>
        <v/>
      </c>
      <c r="L413" s="3" t="str">
        <f t="shared" ref="L413:DF413" si="166">IF(AND(L412,NOT(K412)),SUMOFUNMARKED($E412:$I416,$K$6:L$6)*LASTCALLED($K$6:L$6),)</f>
        <v/>
      </c>
      <c r="M413" s="3" t="str">
        <f t="shared" si="166"/>
        <v/>
      </c>
      <c r="N413" s="3" t="str">
        <f t="shared" si="166"/>
        <v/>
      </c>
      <c r="O413" s="3" t="str">
        <f t="shared" si="166"/>
        <v/>
      </c>
      <c r="P413" s="3" t="str">
        <f t="shared" si="166"/>
        <v/>
      </c>
      <c r="Q413" s="3" t="str">
        <f t="shared" si="166"/>
        <v/>
      </c>
      <c r="R413" s="3" t="str">
        <f t="shared" si="166"/>
        <v/>
      </c>
      <c r="S413" s="3" t="str">
        <f t="shared" si="166"/>
        <v/>
      </c>
      <c r="T413" s="3" t="str">
        <f t="shared" si="166"/>
        <v/>
      </c>
      <c r="U413" s="3" t="str">
        <f t="shared" si="166"/>
        <v/>
      </c>
      <c r="V413" s="3" t="str">
        <f t="shared" si="166"/>
        <v/>
      </c>
      <c r="W413" s="3" t="str">
        <f t="shared" si="166"/>
        <v/>
      </c>
      <c r="X413" s="3" t="str">
        <f t="shared" si="166"/>
        <v/>
      </c>
      <c r="Y413" s="3" t="str">
        <f t="shared" si="166"/>
        <v/>
      </c>
      <c r="Z413" s="3" t="str">
        <f t="shared" si="166"/>
        <v/>
      </c>
      <c r="AA413" s="3" t="str">
        <f t="shared" si="166"/>
        <v/>
      </c>
      <c r="AB413" s="3" t="str">
        <f t="shared" si="166"/>
        <v/>
      </c>
      <c r="AC413" s="3" t="str">
        <f t="shared" si="166"/>
        <v/>
      </c>
      <c r="AD413" s="3" t="str">
        <f t="shared" si="166"/>
        <v/>
      </c>
      <c r="AE413" s="3" t="str">
        <f t="shared" si="166"/>
        <v/>
      </c>
      <c r="AF413" s="3" t="str">
        <f t="shared" si="166"/>
        <v/>
      </c>
      <c r="AG413" s="3" t="str">
        <f t="shared" si="166"/>
        <v/>
      </c>
      <c r="AH413" s="3" t="str">
        <f t="shared" si="166"/>
        <v/>
      </c>
      <c r="AI413" s="3" t="str">
        <f t="shared" si="166"/>
        <v/>
      </c>
      <c r="AJ413" s="3" t="str">
        <f t="shared" si="166"/>
        <v/>
      </c>
      <c r="AK413" s="3" t="str">
        <f t="shared" si="166"/>
        <v/>
      </c>
      <c r="AL413" s="3" t="str">
        <f t="shared" si="166"/>
        <v/>
      </c>
      <c r="AM413" s="3" t="str">
        <f t="shared" si="166"/>
        <v/>
      </c>
      <c r="AN413" s="3" t="str">
        <f t="shared" si="166"/>
        <v/>
      </c>
      <c r="AO413" s="3" t="str">
        <f t="shared" si="166"/>
        <v/>
      </c>
      <c r="AP413" s="3" t="str">
        <f t="shared" si="166"/>
        <v/>
      </c>
      <c r="AQ413" s="3" t="str">
        <f t="shared" si="166"/>
        <v/>
      </c>
      <c r="AR413" s="3" t="str">
        <f t="shared" si="166"/>
        <v/>
      </c>
      <c r="AS413" s="3" t="str">
        <f t="shared" si="166"/>
        <v/>
      </c>
      <c r="AT413" s="3" t="str">
        <f t="shared" si="166"/>
        <v/>
      </c>
      <c r="AU413" s="3" t="str">
        <f t="shared" si="166"/>
        <v/>
      </c>
      <c r="AV413" s="3" t="str">
        <f t="shared" si="166"/>
        <v/>
      </c>
      <c r="AW413" s="3" t="str">
        <f t="shared" si="166"/>
        <v/>
      </c>
      <c r="AX413" s="3" t="str">
        <f t="shared" si="166"/>
        <v/>
      </c>
      <c r="AY413" s="3" t="str">
        <f t="shared" si="166"/>
        <v/>
      </c>
      <c r="AZ413" s="3">
        <f t="shared" si="166"/>
        <v>4011</v>
      </c>
      <c r="BA413" s="3" t="str">
        <f t="shared" si="166"/>
        <v/>
      </c>
      <c r="BB413" s="3" t="str">
        <f t="shared" si="166"/>
        <v/>
      </c>
      <c r="BC413" s="3" t="str">
        <f t="shared" si="166"/>
        <v/>
      </c>
      <c r="BD413" s="3" t="str">
        <f t="shared" si="166"/>
        <v/>
      </c>
      <c r="BE413" s="3" t="str">
        <f t="shared" si="166"/>
        <v/>
      </c>
      <c r="BF413" s="3" t="str">
        <f t="shared" si="166"/>
        <v/>
      </c>
      <c r="BG413" s="3" t="str">
        <f t="shared" si="166"/>
        <v/>
      </c>
      <c r="BH413" s="3" t="str">
        <f t="shared" si="166"/>
        <v/>
      </c>
      <c r="BI413" s="3" t="str">
        <f t="shared" si="166"/>
        <v/>
      </c>
      <c r="BJ413" s="3" t="str">
        <f t="shared" si="166"/>
        <v/>
      </c>
      <c r="BK413" s="3" t="str">
        <f t="shared" si="166"/>
        <v/>
      </c>
      <c r="BL413" s="3" t="str">
        <f t="shared" si="166"/>
        <v/>
      </c>
      <c r="BM413" s="3" t="str">
        <f t="shared" si="166"/>
        <v/>
      </c>
      <c r="BN413" s="3" t="str">
        <f t="shared" si="166"/>
        <v/>
      </c>
      <c r="BO413" s="3" t="str">
        <f t="shared" si="166"/>
        <v/>
      </c>
      <c r="BP413" s="3" t="str">
        <f t="shared" si="166"/>
        <v/>
      </c>
      <c r="BQ413" s="3" t="str">
        <f t="shared" si="166"/>
        <v/>
      </c>
      <c r="BR413" s="3" t="str">
        <f t="shared" si="166"/>
        <v/>
      </c>
      <c r="BS413" s="3" t="str">
        <f t="shared" si="166"/>
        <v/>
      </c>
      <c r="BT413" s="3" t="str">
        <f t="shared" si="166"/>
        <v/>
      </c>
      <c r="BU413" s="3" t="str">
        <f t="shared" si="166"/>
        <v/>
      </c>
      <c r="BV413" s="3" t="str">
        <f t="shared" si="166"/>
        <v/>
      </c>
      <c r="BW413" s="3" t="str">
        <f t="shared" si="166"/>
        <v/>
      </c>
      <c r="BX413" s="3" t="str">
        <f t="shared" si="166"/>
        <v/>
      </c>
      <c r="BY413" s="3" t="str">
        <f t="shared" si="166"/>
        <v/>
      </c>
      <c r="BZ413" s="3" t="str">
        <f t="shared" si="166"/>
        <v/>
      </c>
      <c r="CA413" s="3" t="str">
        <f t="shared" si="166"/>
        <v/>
      </c>
      <c r="CB413" s="3" t="str">
        <f t="shared" si="166"/>
        <v/>
      </c>
      <c r="CC413" s="3" t="str">
        <f t="shared" si="166"/>
        <v/>
      </c>
      <c r="CD413" s="3" t="str">
        <f t="shared" si="166"/>
        <v/>
      </c>
      <c r="CE413" s="3" t="str">
        <f t="shared" si="166"/>
        <v/>
      </c>
      <c r="CF413" s="3" t="str">
        <f t="shared" si="166"/>
        <v/>
      </c>
      <c r="CG413" s="3" t="str">
        <f t="shared" si="166"/>
        <v/>
      </c>
      <c r="CH413" s="3" t="str">
        <f t="shared" si="166"/>
        <v/>
      </c>
      <c r="CI413" s="3" t="str">
        <f t="shared" si="166"/>
        <v/>
      </c>
      <c r="CJ413" s="3" t="str">
        <f t="shared" si="166"/>
        <v/>
      </c>
      <c r="CK413" s="3" t="str">
        <f t="shared" si="166"/>
        <v/>
      </c>
      <c r="CL413" s="3" t="str">
        <f t="shared" si="166"/>
        <v/>
      </c>
      <c r="CM413" s="3" t="str">
        <f t="shared" si="166"/>
        <v/>
      </c>
      <c r="CN413" s="3" t="str">
        <f t="shared" si="166"/>
        <v/>
      </c>
      <c r="CO413" s="3" t="str">
        <f t="shared" si="166"/>
        <v/>
      </c>
      <c r="CP413" s="3" t="str">
        <f t="shared" si="166"/>
        <v/>
      </c>
      <c r="CQ413" s="3" t="str">
        <f t="shared" si="166"/>
        <v/>
      </c>
      <c r="CR413" s="3" t="str">
        <f t="shared" si="166"/>
        <v/>
      </c>
      <c r="CS413" s="3" t="str">
        <f t="shared" si="166"/>
        <v/>
      </c>
      <c r="CT413" s="3" t="str">
        <f t="shared" si="166"/>
        <v/>
      </c>
      <c r="CU413" s="3" t="str">
        <f t="shared" si="166"/>
        <v/>
      </c>
      <c r="CV413" s="3" t="str">
        <f t="shared" si="166"/>
        <v/>
      </c>
      <c r="CW413" s="3" t="str">
        <f t="shared" si="166"/>
        <v/>
      </c>
      <c r="CX413" s="3" t="str">
        <f t="shared" si="166"/>
        <v/>
      </c>
      <c r="CY413" s="3" t="str">
        <f t="shared" si="166"/>
        <v/>
      </c>
      <c r="CZ413" s="3" t="str">
        <f t="shared" si="166"/>
        <v/>
      </c>
      <c r="DA413" s="3" t="str">
        <f t="shared" si="166"/>
        <v/>
      </c>
      <c r="DB413" s="3" t="str">
        <f t="shared" si="166"/>
        <v/>
      </c>
      <c r="DC413" s="3" t="str">
        <f t="shared" si="166"/>
        <v/>
      </c>
      <c r="DD413" s="3" t="str">
        <f t="shared" si="166"/>
        <v/>
      </c>
      <c r="DE413" s="3" t="str">
        <f t="shared" si="166"/>
        <v/>
      </c>
      <c r="DF413" s="3" t="str">
        <f t="shared" si="166"/>
        <v/>
      </c>
    </row>
    <row r="414">
      <c r="A414" s="1" t="s">
        <v>1471</v>
      </c>
      <c r="B414" s="2">
        <v>407.0</v>
      </c>
      <c r="C414" s="3">
        <f t="shared" si="2"/>
        <v>81</v>
      </c>
      <c r="D414" s="3">
        <f t="shared" si="3"/>
        <v>2</v>
      </c>
      <c r="E414" s="3">
        <f>IFERROR(__xludf.DUMMYFUNCTION("SPLIT(A414,"" "")"),9.0)</f>
        <v>9</v>
      </c>
      <c r="F414" s="3">
        <f>IFERROR(__xludf.DUMMYFUNCTION("""COMPUTED_VALUE"""),26.0)</f>
        <v>26</v>
      </c>
      <c r="G414" s="3">
        <f>IFERROR(__xludf.DUMMYFUNCTION("""COMPUTED_VALUE"""),84.0)</f>
        <v>84</v>
      </c>
      <c r="H414" s="3">
        <f>IFERROR(__xludf.DUMMYFUNCTION("""COMPUTED_VALUE"""),93.0)</f>
        <v>93</v>
      </c>
      <c r="I414" s="3">
        <f>IFERROR(__xludf.DUMMYFUNCTION("""COMPUTED_VALUE"""),10.0)</f>
        <v>10</v>
      </c>
      <c r="K414" s="13"/>
    </row>
    <row r="415">
      <c r="A415" s="1" t="s">
        <v>1472</v>
      </c>
      <c r="B415" s="2">
        <v>408.0</v>
      </c>
      <c r="C415" s="3">
        <f t="shared" si="2"/>
        <v>81</v>
      </c>
      <c r="D415" s="3">
        <f t="shared" si="3"/>
        <v>3</v>
      </c>
      <c r="E415" s="3">
        <f>IFERROR(__xludf.DUMMYFUNCTION("SPLIT(A415,"" "")"),33.0)</f>
        <v>33</v>
      </c>
      <c r="F415" s="3">
        <f>IFERROR(__xludf.DUMMYFUNCTION("""COMPUTED_VALUE"""),25.0)</f>
        <v>25</v>
      </c>
      <c r="G415" s="3">
        <f>IFERROR(__xludf.DUMMYFUNCTION("""COMPUTED_VALUE"""),61.0)</f>
        <v>61</v>
      </c>
      <c r="H415" s="3">
        <f>IFERROR(__xludf.DUMMYFUNCTION("""COMPUTED_VALUE"""),21.0)</f>
        <v>21</v>
      </c>
      <c r="I415" s="3">
        <f>IFERROR(__xludf.DUMMYFUNCTION("""COMPUTED_VALUE"""),0.0)</f>
        <v>0</v>
      </c>
    </row>
    <row r="416">
      <c r="A416" s="1" t="s">
        <v>1473</v>
      </c>
      <c r="B416" s="2">
        <v>409.0</v>
      </c>
      <c r="C416" s="3">
        <f t="shared" si="2"/>
        <v>81</v>
      </c>
      <c r="D416" s="3">
        <f t="shared" si="3"/>
        <v>4</v>
      </c>
      <c r="E416" s="3">
        <f>IFERROR(__xludf.DUMMYFUNCTION("SPLIT(A416,"" "")"),34.0)</f>
        <v>34</v>
      </c>
      <c r="F416" s="3">
        <f>IFERROR(__xludf.DUMMYFUNCTION("""COMPUTED_VALUE"""),60.0)</f>
        <v>60</v>
      </c>
      <c r="G416" s="3">
        <f>IFERROR(__xludf.DUMMYFUNCTION("""COMPUTED_VALUE"""),30.0)</f>
        <v>30</v>
      </c>
      <c r="H416" s="3">
        <f>IFERROR(__xludf.DUMMYFUNCTION("""COMPUTED_VALUE"""),99.0)</f>
        <v>99</v>
      </c>
      <c r="I416" s="3">
        <f>IFERROR(__xludf.DUMMYFUNCTION("""COMPUTED_VALUE"""),7.0)</f>
        <v>7</v>
      </c>
    </row>
    <row r="417">
      <c r="A417" s="1" t="s">
        <v>1474</v>
      </c>
      <c r="B417" s="2">
        <v>410.0</v>
      </c>
      <c r="C417" s="3">
        <f t="shared" si="2"/>
        <v>82</v>
      </c>
      <c r="D417" s="3">
        <f t="shared" si="3"/>
        <v>0</v>
      </c>
      <c r="E417" s="3">
        <f>IFERROR(__xludf.DUMMYFUNCTION("SPLIT(A417,"" "")"),62.0)</f>
        <v>62</v>
      </c>
      <c r="F417" s="3">
        <f>IFERROR(__xludf.DUMMYFUNCTION("""COMPUTED_VALUE"""),50.0)</f>
        <v>50</v>
      </c>
      <c r="G417" s="3">
        <f>IFERROR(__xludf.DUMMYFUNCTION("""COMPUTED_VALUE"""),33.0)</f>
        <v>33</v>
      </c>
      <c r="H417" s="3">
        <f>IFERROR(__xludf.DUMMYFUNCTION("""COMPUTED_VALUE"""),29.0)</f>
        <v>29</v>
      </c>
      <c r="I417" s="3">
        <f>IFERROR(__xludf.DUMMYFUNCTION("""COMPUTED_VALUE"""),54.0)</f>
        <v>54</v>
      </c>
      <c r="K417" s="12" t="b">
        <f>BINGO(E417:I421,$K$6)</f>
        <v>0</v>
      </c>
      <c r="L417" s="12" t="b">
        <f t="shared" ref="L417:DF417" si="167">OR(K417, BINGO($E417:$I421,$K$6:L$6))</f>
        <v>0</v>
      </c>
      <c r="M417" s="12" t="b">
        <f t="shared" si="167"/>
        <v>0</v>
      </c>
      <c r="N417" s="12" t="b">
        <f t="shared" si="167"/>
        <v>0</v>
      </c>
      <c r="O417" s="12" t="b">
        <f t="shared" si="167"/>
        <v>0</v>
      </c>
      <c r="P417" s="12" t="b">
        <f t="shared" si="167"/>
        <v>0</v>
      </c>
      <c r="Q417" s="12" t="b">
        <f t="shared" si="167"/>
        <v>0</v>
      </c>
      <c r="R417" s="12" t="b">
        <f t="shared" si="167"/>
        <v>0</v>
      </c>
      <c r="S417" s="12" t="b">
        <f t="shared" si="167"/>
        <v>0</v>
      </c>
      <c r="T417" s="12" t="b">
        <f t="shared" si="167"/>
        <v>0</v>
      </c>
      <c r="U417" s="12" t="b">
        <f t="shared" si="167"/>
        <v>0</v>
      </c>
      <c r="V417" s="12" t="b">
        <f t="shared" si="167"/>
        <v>0</v>
      </c>
      <c r="W417" s="12" t="b">
        <f t="shared" si="167"/>
        <v>0</v>
      </c>
      <c r="X417" s="12" t="b">
        <f t="shared" si="167"/>
        <v>0</v>
      </c>
      <c r="Y417" s="12" t="b">
        <f t="shared" si="167"/>
        <v>0</v>
      </c>
      <c r="Z417" s="12" t="b">
        <f t="shared" si="167"/>
        <v>0</v>
      </c>
      <c r="AA417" s="12" t="b">
        <f t="shared" si="167"/>
        <v>0</v>
      </c>
      <c r="AB417" s="12" t="b">
        <f t="shared" si="167"/>
        <v>0</v>
      </c>
      <c r="AC417" s="12" t="b">
        <f t="shared" si="167"/>
        <v>0</v>
      </c>
      <c r="AD417" s="12" t="b">
        <f t="shared" si="167"/>
        <v>0</v>
      </c>
      <c r="AE417" s="12" t="b">
        <f t="shared" si="167"/>
        <v>0</v>
      </c>
      <c r="AF417" s="12" t="b">
        <f t="shared" si="167"/>
        <v>0</v>
      </c>
      <c r="AG417" s="12" t="b">
        <f t="shared" si="167"/>
        <v>0</v>
      </c>
      <c r="AH417" s="12" t="b">
        <f t="shared" si="167"/>
        <v>0</v>
      </c>
      <c r="AI417" s="12" t="b">
        <f t="shared" si="167"/>
        <v>0</v>
      </c>
      <c r="AJ417" s="12" t="b">
        <f t="shared" si="167"/>
        <v>0</v>
      </c>
      <c r="AK417" s="12" t="b">
        <f t="shared" si="167"/>
        <v>0</v>
      </c>
      <c r="AL417" s="12" t="b">
        <f t="shared" si="167"/>
        <v>0</v>
      </c>
      <c r="AM417" s="12" t="b">
        <f t="shared" si="167"/>
        <v>0</v>
      </c>
      <c r="AN417" s="12" t="b">
        <f t="shared" si="167"/>
        <v>0</v>
      </c>
      <c r="AO417" s="12" t="b">
        <f t="shared" si="167"/>
        <v>0</v>
      </c>
      <c r="AP417" s="12" t="b">
        <f t="shared" si="167"/>
        <v>0</v>
      </c>
      <c r="AQ417" s="12" t="b">
        <f t="shared" si="167"/>
        <v>0</v>
      </c>
      <c r="AR417" s="12" t="b">
        <f t="shared" si="167"/>
        <v>0</v>
      </c>
      <c r="AS417" s="12" t="b">
        <f t="shared" si="167"/>
        <v>0</v>
      </c>
      <c r="AT417" s="12" t="b">
        <f t="shared" si="167"/>
        <v>0</v>
      </c>
      <c r="AU417" s="12" t="b">
        <f t="shared" si="167"/>
        <v>0</v>
      </c>
      <c r="AV417" s="12" t="b">
        <f t="shared" si="167"/>
        <v>0</v>
      </c>
      <c r="AW417" s="12" t="b">
        <f t="shared" si="167"/>
        <v>0</v>
      </c>
      <c r="AX417" s="12" t="b">
        <f t="shared" si="167"/>
        <v>0</v>
      </c>
      <c r="AY417" s="12" t="b">
        <f t="shared" si="167"/>
        <v>0</v>
      </c>
      <c r="AZ417" s="12" t="b">
        <f t="shared" si="167"/>
        <v>0</v>
      </c>
      <c r="BA417" s="12" t="b">
        <f t="shared" si="167"/>
        <v>0</v>
      </c>
      <c r="BB417" s="12" t="b">
        <f t="shared" si="167"/>
        <v>0</v>
      </c>
      <c r="BC417" s="12" t="b">
        <f t="shared" si="167"/>
        <v>0</v>
      </c>
      <c r="BD417" s="12" t="b">
        <f t="shared" si="167"/>
        <v>0</v>
      </c>
      <c r="BE417" s="12" t="b">
        <f t="shared" si="167"/>
        <v>0</v>
      </c>
      <c r="BF417" s="12" t="b">
        <f t="shared" si="167"/>
        <v>0</v>
      </c>
      <c r="BG417" s="12" t="b">
        <f t="shared" si="167"/>
        <v>0</v>
      </c>
      <c r="BH417" s="12" t="b">
        <f t="shared" si="167"/>
        <v>0</v>
      </c>
      <c r="BI417" s="12" t="b">
        <f t="shared" si="167"/>
        <v>0</v>
      </c>
      <c r="BJ417" s="12" t="b">
        <f t="shared" si="167"/>
        <v>0</v>
      </c>
      <c r="BK417" s="12" t="b">
        <f t="shared" si="167"/>
        <v>0</v>
      </c>
      <c r="BL417" s="12" t="b">
        <f t="shared" si="167"/>
        <v>0</v>
      </c>
      <c r="BM417" s="12" t="b">
        <f t="shared" si="167"/>
        <v>0</v>
      </c>
      <c r="BN417" s="12" t="b">
        <f t="shared" si="167"/>
        <v>0</v>
      </c>
      <c r="BO417" s="12" t="b">
        <f t="shared" si="167"/>
        <v>0</v>
      </c>
      <c r="BP417" s="12" t="b">
        <f t="shared" si="167"/>
        <v>0</v>
      </c>
      <c r="BQ417" s="12" t="b">
        <f t="shared" si="167"/>
        <v>0</v>
      </c>
      <c r="BR417" s="12" t="b">
        <f t="shared" si="167"/>
        <v>0</v>
      </c>
      <c r="BS417" s="12" t="b">
        <f t="shared" si="167"/>
        <v>0</v>
      </c>
      <c r="BT417" s="12" t="b">
        <f t="shared" si="167"/>
        <v>0</v>
      </c>
      <c r="BU417" s="12" t="b">
        <f t="shared" si="167"/>
        <v>0</v>
      </c>
      <c r="BV417" s="12" t="b">
        <f t="shared" si="167"/>
        <v>0</v>
      </c>
      <c r="BW417" s="12" t="b">
        <f t="shared" si="167"/>
        <v>1</v>
      </c>
      <c r="BX417" s="12" t="b">
        <f t="shared" si="167"/>
        <v>1</v>
      </c>
      <c r="BY417" s="12" t="b">
        <f t="shared" si="167"/>
        <v>1</v>
      </c>
      <c r="BZ417" s="12" t="b">
        <f t="shared" si="167"/>
        <v>1</v>
      </c>
      <c r="CA417" s="12" t="b">
        <f t="shared" si="167"/>
        <v>1</v>
      </c>
      <c r="CB417" s="12" t="b">
        <f t="shared" si="167"/>
        <v>1</v>
      </c>
      <c r="CC417" s="12" t="b">
        <f t="shared" si="167"/>
        <v>1</v>
      </c>
      <c r="CD417" s="12" t="b">
        <f t="shared" si="167"/>
        <v>1</v>
      </c>
      <c r="CE417" s="12" t="b">
        <f t="shared" si="167"/>
        <v>1</v>
      </c>
      <c r="CF417" s="12" t="b">
        <f t="shared" si="167"/>
        <v>1</v>
      </c>
      <c r="CG417" s="12" t="b">
        <f t="shared" si="167"/>
        <v>1</v>
      </c>
      <c r="CH417" s="12" t="b">
        <f t="shared" si="167"/>
        <v>1</v>
      </c>
      <c r="CI417" s="12" t="b">
        <f t="shared" si="167"/>
        <v>1</v>
      </c>
      <c r="CJ417" s="12" t="b">
        <f t="shared" si="167"/>
        <v>1</v>
      </c>
      <c r="CK417" s="12" t="b">
        <f t="shared" si="167"/>
        <v>1</v>
      </c>
      <c r="CL417" s="12" t="b">
        <f t="shared" si="167"/>
        <v>1</v>
      </c>
      <c r="CM417" s="12" t="b">
        <f t="shared" si="167"/>
        <v>1</v>
      </c>
      <c r="CN417" s="12" t="b">
        <f t="shared" si="167"/>
        <v>1</v>
      </c>
      <c r="CO417" s="12" t="b">
        <f t="shared" si="167"/>
        <v>1</v>
      </c>
      <c r="CP417" s="12" t="b">
        <f t="shared" si="167"/>
        <v>1</v>
      </c>
      <c r="CQ417" s="12" t="b">
        <f t="shared" si="167"/>
        <v>1</v>
      </c>
      <c r="CR417" s="12" t="b">
        <f t="shared" si="167"/>
        <v>1</v>
      </c>
      <c r="CS417" s="12" t="b">
        <f t="shared" si="167"/>
        <v>1</v>
      </c>
      <c r="CT417" s="12" t="b">
        <f t="shared" si="167"/>
        <v>1</v>
      </c>
      <c r="CU417" s="12" t="b">
        <f t="shared" si="167"/>
        <v>1</v>
      </c>
      <c r="CV417" s="12" t="b">
        <f t="shared" si="167"/>
        <v>1</v>
      </c>
      <c r="CW417" s="12" t="b">
        <f t="shared" si="167"/>
        <v>1</v>
      </c>
      <c r="CX417" s="12" t="b">
        <f t="shared" si="167"/>
        <v>1</v>
      </c>
      <c r="CY417" s="12" t="b">
        <f t="shared" si="167"/>
        <v>1</v>
      </c>
      <c r="CZ417" s="12" t="b">
        <f t="shared" si="167"/>
        <v>1</v>
      </c>
      <c r="DA417" s="12" t="b">
        <f t="shared" si="167"/>
        <v>1</v>
      </c>
      <c r="DB417" s="12" t="b">
        <f t="shared" si="167"/>
        <v>1</v>
      </c>
      <c r="DC417" s="12" t="b">
        <f t="shared" si="167"/>
        <v>1</v>
      </c>
      <c r="DD417" s="12" t="b">
        <f t="shared" si="167"/>
        <v>1</v>
      </c>
      <c r="DE417" s="12" t="b">
        <f t="shared" si="167"/>
        <v>1</v>
      </c>
      <c r="DF417" s="12" t="b">
        <f t="shared" si="167"/>
        <v>1</v>
      </c>
    </row>
    <row r="418">
      <c r="A418" s="1" t="s">
        <v>1475</v>
      </c>
      <c r="B418" s="2">
        <v>411.0</v>
      </c>
      <c r="C418" s="3">
        <f t="shared" si="2"/>
        <v>82</v>
      </c>
      <c r="D418" s="3">
        <f t="shared" si="3"/>
        <v>1</v>
      </c>
      <c r="E418" s="3">
        <f>IFERROR(__xludf.DUMMYFUNCTION("SPLIT(A418,"" "")"),92.0)</f>
        <v>92</v>
      </c>
      <c r="F418" s="3">
        <f>IFERROR(__xludf.DUMMYFUNCTION("""COMPUTED_VALUE"""),12.0)</f>
        <v>12</v>
      </c>
      <c r="G418" s="3">
        <f>IFERROR(__xludf.DUMMYFUNCTION("""COMPUTED_VALUE"""),81.0)</f>
        <v>81</v>
      </c>
      <c r="H418" s="3">
        <f>IFERROR(__xludf.DUMMYFUNCTION("""COMPUTED_VALUE"""),0.0)</f>
        <v>0</v>
      </c>
      <c r="I418" s="3">
        <f>IFERROR(__xludf.DUMMYFUNCTION("""COMPUTED_VALUE"""),87.0)</f>
        <v>87</v>
      </c>
      <c r="K418" s="3" t="str">
        <f>IF(K417,SUMOFUNMARKED(E417:I421,$K$6)*LASTCALLED($K$6),)</f>
        <v/>
      </c>
      <c r="L418" s="3" t="str">
        <f t="shared" ref="L418:DF418" si="168">IF(AND(L417,NOT(K417)),SUMOFUNMARKED($E417:$I421,$K$6:L$6)*LASTCALLED($K$6:L$6),)</f>
        <v/>
      </c>
      <c r="M418" s="3" t="str">
        <f t="shared" si="168"/>
        <v/>
      </c>
      <c r="N418" s="3" t="str">
        <f t="shared" si="168"/>
        <v/>
      </c>
      <c r="O418" s="3" t="str">
        <f t="shared" si="168"/>
        <v/>
      </c>
      <c r="P418" s="3" t="str">
        <f t="shared" si="168"/>
        <v/>
      </c>
      <c r="Q418" s="3" t="str">
        <f t="shared" si="168"/>
        <v/>
      </c>
      <c r="R418" s="3" t="str">
        <f t="shared" si="168"/>
        <v/>
      </c>
      <c r="S418" s="3" t="str">
        <f t="shared" si="168"/>
        <v/>
      </c>
      <c r="T418" s="3" t="str">
        <f t="shared" si="168"/>
        <v/>
      </c>
      <c r="U418" s="3" t="str">
        <f t="shared" si="168"/>
        <v/>
      </c>
      <c r="V418" s="3" t="str">
        <f t="shared" si="168"/>
        <v/>
      </c>
      <c r="W418" s="3" t="str">
        <f t="shared" si="168"/>
        <v/>
      </c>
      <c r="X418" s="3" t="str">
        <f t="shared" si="168"/>
        <v/>
      </c>
      <c r="Y418" s="3" t="str">
        <f t="shared" si="168"/>
        <v/>
      </c>
      <c r="Z418" s="3" t="str">
        <f t="shared" si="168"/>
        <v/>
      </c>
      <c r="AA418" s="3" t="str">
        <f t="shared" si="168"/>
        <v/>
      </c>
      <c r="AB418" s="3" t="str">
        <f t="shared" si="168"/>
        <v/>
      </c>
      <c r="AC418" s="3" t="str">
        <f t="shared" si="168"/>
        <v/>
      </c>
      <c r="AD418" s="3" t="str">
        <f t="shared" si="168"/>
        <v/>
      </c>
      <c r="AE418" s="3" t="str">
        <f t="shared" si="168"/>
        <v/>
      </c>
      <c r="AF418" s="3" t="str">
        <f t="shared" si="168"/>
        <v/>
      </c>
      <c r="AG418" s="3" t="str">
        <f t="shared" si="168"/>
        <v/>
      </c>
      <c r="AH418" s="3" t="str">
        <f t="shared" si="168"/>
        <v/>
      </c>
      <c r="AI418" s="3" t="str">
        <f t="shared" si="168"/>
        <v/>
      </c>
      <c r="AJ418" s="3" t="str">
        <f t="shared" si="168"/>
        <v/>
      </c>
      <c r="AK418" s="3" t="str">
        <f t="shared" si="168"/>
        <v/>
      </c>
      <c r="AL418" s="3" t="str">
        <f t="shared" si="168"/>
        <v/>
      </c>
      <c r="AM418" s="3" t="str">
        <f t="shared" si="168"/>
        <v/>
      </c>
      <c r="AN418" s="3" t="str">
        <f t="shared" si="168"/>
        <v/>
      </c>
      <c r="AO418" s="3" t="str">
        <f t="shared" si="168"/>
        <v/>
      </c>
      <c r="AP418" s="3" t="str">
        <f t="shared" si="168"/>
        <v/>
      </c>
      <c r="AQ418" s="3" t="str">
        <f t="shared" si="168"/>
        <v/>
      </c>
      <c r="AR418" s="3" t="str">
        <f t="shared" si="168"/>
        <v/>
      </c>
      <c r="AS418" s="3" t="str">
        <f t="shared" si="168"/>
        <v/>
      </c>
      <c r="AT418" s="3" t="str">
        <f t="shared" si="168"/>
        <v/>
      </c>
      <c r="AU418" s="3" t="str">
        <f t="shared" si="168"/>
        <v/>
      </c>
      <c r="AV418" s="3" t="str">
        <f t="shared" si="168"/>
        <v/>
      </c>
      <c r="AW418" s="3" t="str">
        <f t="shared" si="168"/>
        <v/>
      </c>
      <c r="AX418" s="3" t="str">
        <f t="shared" si="168"/>
        <v/>
      </c>
      <c r="AY418" s="3" t="str">
        <f t="shared" si="168"/>
        <v/>
      </c>
      <c r="AZ418" s="3" t="str">
        <f t="shared" si="168"/>
        <v/>
      </c>
      <c r="BA418" s="3" t="str">
        <f t="shared" si="168"/>
        <v/>
      </c>
      <c r="BB418" s="3" t="str">
        <f t="shared" si="168"/>
        <v/>
      </c>
      <c r="BC418" s="3" t="str">
        <f t="shared" si="168"/>
        <v/>
      </c>
      <c r="BD418" s="3" t="str">
        <f t="shared" si="168"/>
        <v/>
      </c>
      <c r="BE418" s="3" t="str">
        <f t="shared" si="168"/>
        <v/>
      </c>
      <c r="BF418" s="3" t="str">
        <f t="shared" si="168"/>
        <v/>
      </c>
      <c r="BG418" s="3" t="str">
        <f t="shared" si="168"/>
        <v/>
      </c>
      <c r="BH418" s="3" t="str">
        <f t="shared" si="168"/>
        <v/>
      </c>
      <c r="BI418" s="3" t="str">
        <f t="shared" si="168"/>
        <v/>
      </c>
      <c r="BJ418" s="3" t="str">
        <f t="shared" si="168"/>
        <v/>
      </c>
      <c r="BK418" s="3" t="str">
        <f t="shared" si="168"/>
        <v/>
      </c>
      <c r="BL418" s="3" t="str">
        <f t="shared" si="168"/>
        <v/>
      </c>
      <c r="BM418" s="3" t="str">
        <f t="shared" si="168"/>
        <v/>
      </c>
      <c r="BN418" s="3" t="str">
        <f t="shared" si="168"/>
        <v/>
      </c>
      <c r="BO418" s="3" t="str">
        <f t="shared" si="168"/>
        <v/>
      </c>
      <c r="BP418" s="3" t="str">
        <f t="shared" si="168"/>
        <v/>
      </c>
      <c r="BQ418" s="3" t="str">
        <f t="shared" si="168"/>
        <v/>
      </c>
      <c r="BR418" s="3" t="str">
        <f t="shared" si="168"/>
        <v/>
      </c>
      <c r="BS418" s="3" t="str">
        <f t="shared" si="168"/>
        <v/>
      </c>
      <c r="BT418" s="3" t="str">
        <f t="shared" si="168"/>
        <v/>
      </c>
      <c r="BU418" s="3" t="str">
        <f t="shared" si="168"/>
        <v/>
      </c>
      <c r="BV418" s="3" t="str">
        <f t="shared" si="168"/>
        <v/>
      </c>
      <c r="BW418" s="3">
        <f t="shared" si="168"/>
        <v>9666</v>
      </c>
      <c r="BX418" s="3" t="str">
        <f t="shared" si="168"/>
        <v/>
      </c>
      <c r="BY418" s="3" t="str">
        <f t="shared" si="168"/>
        <v/>
      </c>
      <c r="BZ418" s="3" t="str">
        <f t="shared" si="168"/>
        <v/>
      </c>
      <c r="CA418" s="3" t="str">
        <f t="shared" si="168"/>
        <v/>
      </c>
      <c r="CB418" s="3" t="str">
        <f t="shared" si="168"/>
        <v/>
      </c>
      <c r="CC418" s="3" t="str">
        <f t="shared" si="168"/>
        <v/>
      </c>
      <c r="CD418" s="3" t="str">
        <f t="shared" si="168"/>
        <v/>
      </c>
      <c r="CE418" s="3" t="str">
        <f t="shared" si="168"/>
        <v/>
      </c>
      <c r="CF418" s="3" t="str">
        <f t="shared" si="168"/>
        <v/>
      </c>
      <c r="CG418" s="3" t="str">
        <f t="shared" si="168"/>
        <v/>
      </c>
      <c r="CH418" s="3" t="str">
        <f t="shared" si="168"/>
        <v/>
      </c>
      <c r="CI418" s="3" t="str">
        <f t="shared" si="168"/>
        <v/>
      </c>
      <c r="CJ418" s="3" t="str">
        <f t="shared" si="168"/>
        <v/>
      </c>
      <c r="CK418" s="3" t="str">
        <f t="shared" si="168"/>
        <v/>
      </c>
      <c r="CL418" s="3" t="str">
        <f t="shared" si="168"/>
        <v/>
      </c>
      <c r="CM418" s="3" t="str">
        <f t="shared" si="168"/>
        <v/>
      </c>
      <c r="CN418" s="3" t="str">
        <f t="shared" si="168"/>
        <v/>
      </c>
      <c r="CO418" s="3" t="str">
        <f t="shared" si="168"/>
        <v/>
      </c>
      <c r="CP418" s="3" t="str">
        <f t="shared" si="168"/>
        <v/>
      </c>
      <c r="CQ418" s="3" t="str">
        <f t="shared" si="168"/>
        <v/>
      </c>
      <c r="CR418" s="3" t="str">
        <f t="shared" si="168"/>
        <v/>
      </c>
      <c r="CS418" s="3" t="str">
        <f t="shared" si="168"/>
        <v/>
      </c>
      <c r="CT418" s="3" t="str">
        <f t="shared" si="168"/>
        <v/>
      </c>
      <c r="CU418" s="3" t="str">
        <f t="shared" si="168"/>
        <v/>
      </c>
      <c r="CV418" s="3" t="str">
        <f t="shared" si="168"/>
        <v/>
      </c>
      <c r="CW418" s="3" t="str">
        <f t="shared" si="168"/>
        <v/>
      </c>
      <c r="CX418" s="3" t="str">
        <f t="shared" si="168"/>
        <v/>
      </c>
      <c r="CY418" s="3" t="str">
        <f t="shared" si="168"/>
        <v/>
      </c>
      <c r="CZ418" s="3" t="str">
        <f t="shared" si="168"/>
        <v/>
      </c>
      <c r="DA418" s="3" t="str">
        <f t="shared" si="168"/>
        <v/>
      </c>
      <c r="DB418" s="3" t="str">
        <f t="shared" si="168"/>
        <v/>
      </c>
      <c r="DC418" s="3" t="str">
        <f t="shared" si="168"/>
        <v/>
      </c>
      <c r="DD418" s="3" t="str">
        <f t="shared" si="168"/>
        <v/>
      </c>
      <c r="DE418" s="3" t="str">
        <f t="shared" si="168"/>
        <v/>
      </c>
      <c r="DF418" s="3" t="str">
        <f t="shared" si="168"/>
        <v/>
      </c>
    </row>
    <row r="419">
      <c r="A419" s="1" t="s">
        <v>1476</v>
      </c>
      <c r="B419" s="2">
        <v>412.0</v>
      </c>
      <c r="C419" s="3">
        <f t="shared" si="2"/>
        <v>82</v>
      </c>
      <c r="D419" s="3">
        <f t="shared" si="3"/>
        <v>2</v>
      </c>
      <c r="E419" s="3">
        <f>IFERROR(__xludf.DUMMYFUNCTION("SPLIT(A419,"" "")"),60.0)</f>
        <v>60</v>
      </c>
      <c r="F419" s="3">
        <f>IFERROR(__xludf.DUMMYFUNCTION("""COMPUTED_VALUE"""),2.0)</f>
        <v>2</v>
      </c>
      <c r="G419" s="3">
        <f>IFERROR(__xludf.DUMMYFUNCTION("""COMPUTED_VALUE"""),27.0)</f>
        <v>27</v>
      </c>
      <c r="H419" s="3">
        <f>IFERROR(__xludf.DUMMYFUNCTION("""COMPUTED_VALUE"""),7.0)</f>
        <v>7</v>
      </c>
      <c r="I419" s="3">
        <f>IFERROR(__xludf.DUMMYFUNCTION("""COMPUTED_VALUE"""),9.0)</f>
        <v>9</v>
      </c>
      <c r="K419" s="13"/>
    </row>
    <row r="420">
      <c r="A420" s="1" t="s">
        <v>1477</v>
      </c>
      <c r="B420" s="2">
        <v>413.0</v>
      </c>
      <c r="C420" s="3">
        <f t="shared" si="2"/>
        <v>82</v>
      </c>
      <c r="D420" s="3">
        <f t="shared" si="3"/>
        <v>3</v>
      </c>
      <c r="E420" s="3">
        <f>IFERROR(__xludf.DUMMYFUNCTION("SPLIT(A420,"" "")"),28.0)</f>
        <v>28</v>
      </c>
      <c r="F420" s="3">
        <f>IFERROR(__xludf.DUMMYFUNCTION("""COMPUTED_VALUE"""),18.0)</f>
        <v>18</v>
      </c>
      <c r="G420" s="3">
        <f>IFERROR(__xludf.DUMMYFUNCTION("""COMPUTED_VALUE"""),31.0)</f>
        <v>31</v>
      </c>
      <c r="H420" s="3">
        <f>IFERROR(__xludf.DUMMYFUNCTION("""COMPUTED_VALUE"""),35.0)</f>
        <v>35</v>
      </c>
      <c r="I420" s="3">
        <f>IFERROR(__xludf.DUMMYFUNCTION("""COMPUTED_VALUE"""),59.0)</f>
        <v>59</v>
      </c>
    </row>
    <row r="421">
      <c r="A421" s="1" t="s">
        <v>1478</v>
      </c>
      <c r="B421" s="2">
        <v>414.0</v>
      </c>
      <c r="C421" s="3">
        <f t="shared" si="2"/>
        <v>82</v>
      </c>
      <c r="D421" s="3">
        <f t="shared" si="3"/>
        <v>4</v>
      </c>
      <c r="E421" s="3">
        <f>IFERROR(__xludf.DUMMYFUNCTION("SPLIT(A421,"" "")"),20.0)</f>
        <v>20</v>
      </c>
      <c r="F421" s="3">
        <f>IFERROR(__xludf.DUMMYFUNCTION("""COMPUTED_VALUE"""),63.0)</f>
        <v>63</v>
      </c>
      <c r="G421" s="3">
        <f>IFERROR(__xludf.DUMMYFUNCTION("""COMPUTED_VALUE"""),38.0)</f>
        <v>38</v>
      </c>
      <c r="H421" s="3">
        <f>IFERROR(__xludf.DUMMYFUNCTION("""COMPUTED_VALUE"""),72.0)</f>
        <v>72</v>
      </c>
      <c r="I421" s="3">
        <f>IFERROR(__xludf.DUMMYFUNCTION("""COMPUTED_VALUE"""),14.0)</f>
        <v>14</v>
      </c>
    </row>
    <row r="422">
      <c r="A422" s="1" t="s">
        <v>1479</v>
      </c>
      <c r="B422" s="2">
        <v>415.0</v>
      </c>
      <c r="C422" s="3">
        <f t="shared" si="2"/>
        <v>83</v>
      </c>
      <c r="D422" s="3">
        <f t="shared" si="3"/>
        <v>0</v>
      </c>
      <c r="E422" s="3">
        <f>IFERROR(__xludf.DUMMYFUNCTION("SPLIT(A422,"" "")"),96.0)</f>
        <v>96</v>
      </c>
      <c r="F422" s="3">
        <f>IFERROR(__xludf.DUMMYFUNCTION("""COMPUTED_VALUE"""),89.0)</f>
        <v>89</v>
      </c>
      <c r="G422" s="3">
        <f>IFERROR(__xludf.DUMMYFUNCTION("""COMPUTED_VALUE"""),34.0)</f>
        <v>34</v>
      </c>
      <c r="H422" s="3">
        <f>IFERROR(__xludf.DUMMYFUNCTION("""COMPUTED_VALUE"""),56.0)</f>
        <v>56</v>
      </c>
      <c r="I422" s="3">
        <f>IFERROR(__xludf.DUMMYFUNCTION("""COMPUTED_VALUE"""),63.0)</f>
        <v>63</v>
      </c>
      <c r="K422" s="12" t="b">
        <f>BINGO(E422:I426,$K$6)</f>
        <v>0</v>
      </c>
      <c r="L422" s="12" t="b">
        <f t="shared" ref="L422:DF422" si="169">OR(K422, BINGO($E422:$I426,$K$6:L$6))</f>
        <v>0</v>
      </c>
      <c r="M422" s="12" t="b">
        <f t="shared" si="169"/>
        <v>0</v>
      </c>
      <c r="N422" s="12" t="b">
        <f t="shared" si="169"/>
        <v>0</v>
      </c>
      <c r="O422" s="12" t="b">
        <f t="shared" si="169"/>
        <v>0</v>
      </c>
      <c r="P422" s="12" t="b">
        <f t="shared" si="169"/>
        <v>0</v>
      </c>
      <c r="Q422" s="12" t="b">
        <f t="shared" si="169"/>
        <v>0</v>
      </c>
      <c r="R422" s="12" t="b">
        <f t="shared" si="169"/>
        <v>0</v>
      </c>
      <c r="S422" s="12" t="b">
        <f t="shared" si="169"/>
        <v>0</v>
      </c>
      <c r="T422" s="12" t="b">
        <f t="shared" si="169"/>
        <v>0</v>
      </c>
      <c r="U422" s="12" t="b">
        <f t="shared" si="169"/>
        <v>0</v>
      </c>
      <c r="V422" s="12" t="b">
        <f t="shared" si="169"/>
        <v>0</v>
      </c>
      <c r="W422" s="12" t="b">
        <f t="shared" si="169"/>
        <v>0</v>
      </c>
      <c r="X422" s="12" t="b">
        <f t="shared" si="169"/>
        <v>0</v>
      </c>
      <c r="Y422" s="12" t="b">
        <f t="shared" si="169"/>
        <v>0</v>
      </c>
      <c r="Z422" s="12" t="b">
        <f t="shared" si="169"/>
        <v>0</v>
      </c>
      <c r="AA422" s="12" t="b">
        <f t="shared" si="169"/>
        <v>0</v>
      </c>
      <c r="AB422" s="12" t="b">
        <f t="shared" si="169"/>
        <v>0</v>
      </c>
      <c r="AC422" s="12" t="b">
        <f t="shared" si="169"/>
        <v>0</v>
      </c>
      <c r="AD422" s="12" t="b">
        <f t="shared" si="169"/>
        <v>0</v>
      </c>
      <c r="AE422" s="12" t="b">
        <f t="shared" si="169"/>
        <v>0</v>
      </c>
      <c r="AF422" s="12" t="b">
        <f t="shared" si="169"/>
        <v>0</v>
      </c>
      <c r="AG422" s="12" t="b">
        <f t="shared" si="169"/>
        <v>0</v>
      </c>
      <c r="AH422" s="12" t="b">
        <f t="shared" si="169"/>
        <v>0</v>
      </c>
      <c r="AI422" s="12" t="b">
        <f t="shared" si="169"/>
        <v>0</v>
      </c>
      <c r="AJ422" s="12" t="b">
        <f t="shared" si="169"/>
        <v>0</v>
      </c>
      <c r="AK422" s="12" t="b">
        <f t="shared" si="169"/>
        <v>0</v>
      </c>
      <c r="AL422" s="12" t="b">
        <f t="shared" si="169"/>
        <v>0</v>
      </c>
      <c r="AM422" s="12" t="b">
        <f t="shared" si="169"/>
        <v>0</v>
      </c>
      <c r="AN422" s="12" t="b">
        <f t="shared" si="169"/>
        <v>0</v>
      </c>
      <c r="AO422" s="12" t="b">
        <f t="shared" si="169"/>
        <v>0</v>
      </c>
      <c r="AP422" s="12" t="b">
        <f t="shared" si="169"/>
        <v>0</v>
      </c>
      <c r="AQ422" s="12" t="b">
        <f t="shared" si="169"/>
        <v>0</v>
      </c>
      <c r="AR422" s="12" t="b">
        <f t="shared" si="169"/>
        <v>0</v>
      </c>
      <c r="AS422" s="12" t="b">
        <f t="shared" si="169"/>
        <v>0</v>
      </c>
      <c r="AT422" s="12" t="b">
        <f t="shared" si="169"/>
        <v>0</v>
      </c>
      <c r="AU422" s="12" t="b">
        <f t="shared" si="169"/>
        <v>0</v>
      </c>
      <c r="AV422" s="12" t="b">
        <f t="shared" si="169"/>
        <v>0</v>
      </c>
      <c r="AW422" s="12" t="b">
        <f t="shared" si="169"/>
        <v>0</v>
      </c>
      <c r="AX422" s="12" t="b">
        <f t="shared" si="169"/>
        <v>0</v>
      </c>
      <c r="AY422" s="12" t="b">
        <f t="shared" si="169"/>
        <v>0</v>
      </c>
      <c r="AZ422" s="12" t="b">
        <f t="shared" si="169"/>
        <v>0</v>
      </c>
      <c r="BA422" s="12" t="b">
        <f t="shared" si="169"/>
        <v>0</v>
      </c>
      <c r="BB422" s="12" t="b">
        <f t="shared" si="169"/>
        <v>0</v>
      </c>
      <c r="BC422" s="12" t="b">
        <f t="shared" si="169"/>
        <v>0</v>
      </c>
      <c r="BD422" s="12" t="b">
        <f t="shared" si="169"/>
        <v>0</v>
      </c>
      <c r="BE422" s="12" t="b">
        <f t="shared" si="169"/>
        <v>0</v>
      </c>
      <c r="BF422" s="12" t="b">
        <f t="shared" si="169"/>
        <v>0</v>
      </c>
      <c r="BG422" s="12" t="b">
        <f t="shared" si="169"/>
        <v>0</v>
      </c>
      <c r="BH422" s="12" t="b">
        <f t="shared" si="169"/>
        <v>0</v>
      </c>
      <c r="BI422" s="12" t="b">
        <f t="shared" si="169"/>
        <v>0</v>
      </c>
      <c r="BJ422" s="12" t="b">
        <f t="shared" si="169"/>
        <v>0</v>
      </c>
      <c r="BK422" s="12" t="b">
        <f t="shared" si="169"/>
        <v>0</v>
      </c>
      <c r="BL422" s="12" t="b">
        <f t="shared" si="169"/>
        <v>0</v>
      </c>
      <c r="BM422" s="12" t="b">
        <f t="shared" si="169"/>
        <v>0</v>
      </c>
      <c r="BN422" s="12" t="b">
        <f t="shared" si="169"/>
        <v>0</v>
      </c>
      <c r="BO422" s="12" t="b">
        <f t="shared" si="169"/>
        <v>0</v>
      </c>
      <c r="BP422" s="12" t="b">
        <f t="shared" si="169"/>
        <v>0</v>
      </c>
      <c r="BQ422" s="12" t="b">
        <f t="shared" si="169"/>
        <v>0</v>
      </c>
      <c r="BR422" s="12" t="b">
        <f t="shared" si="169"/>
        <v>1</v>
      </c>
      <c r="BS422" s="12" t="b">
        <f t="shared" si="169"/>
        <v>1</v>
      </c>
      <c r="BT422" s="12" t="b">
        <f t="shared" si="169"/>
        <v>1</v>
      </c>
      <c r="BU422" s="12" t="b">
        <f t="shared" si="169"/>
        <v>1</v>
      </c>
      <c r="BV422" s="12" t="b">
        <f t="shared" si="169"/>
        <v>1</v>
      </c>
      <c r="BW422" s="12" t="b">
        <f t="shared" si="169"/>
        <v>1</v>
      </c>
      <c r="BX422" s="12" t="b">
        <f t="shared" si="169"/>
        <v>1</v>
      </c>
      <c r="BY422" s="12" t="b">
        <f t="shared" si="169"/>
        <v>1</v>
      </c>
      <c r="BZ422" s="12" t="b">
        <f t="shared" si="169"/>
        <v>1</v>
      </c>
      <c r="CA422" s="12" t="b">
        <f t="shared" si="169"/>
        <v>1</v>
      </c>
      <c r="CB422" s="12" t="b">
        <f t="shared" si="169"/>
        <v>1</v>
      </c>
      <c r="CC422" s="12" t="b">
        <f t="shared" si="169"/>
        <v>1</v>
      </c>
      <c r="CD422" s="12" t="b">
        <f t="shared" si="169"/>
        <v>1</v>
      </c>
      <c r="CE422" s="12" t="b">
        <f t="shared" si="169"/>
        <v>1</v>
      </c>
      <c r="CF422" s="12" t="b">
        <f t="shared" si="169"/>
        <v>1</v>
      </c>
      <c r="CG422" s="12" t="b">
        <f t="shared" si="169"/>
        <v>1</v>
      </c>
      <c r="CH422" s="12" t="b">
        <f t="shared" si="169"/>
        <v>1</v>
      </c>
      <c r="CI422" s="12" t="b">
        <f t="shared" si="169"/>
        <v>1</v>
      </c>
      <c r="CJ422" s="12" t="b">
        <f t="shared" si="169"/>
        <v>1</v>
      </c>
      <c r="CK422" s="12" t="b">
        <f t="shared" si="169"/>
        <v>1</v>
      </c>
      <c r="CL422" s="12" t="b">
        <f t="shared" si="169"/>
        <v>1</v>
      </c>
      <c r="CM422" s="12" t="b">
        <f t="shared" si="169"/>
        <v>1</v>
      </c>
      <c r="CN422" s="12" t="b">
        <f t="shared" si="169"/>
        <v>1</v>
      </c>
      <c r="CO422" s="12" t="b">
        <f t="shared" si="169"/>
        <v>1</v>
      </c>
      <c r="CP422" s="12" t="b">
        <f t="shared" si="169"/>
        <v>1</v>
      </c>
      <c r="CQ422" s="12" t="b">
        <f t="shared" si="169"/>
        <v>1</v>
      </c>
      <c r="CR422" s="12" t="b">
        <f t="shared" si="169"/>
        <v>1</v>
      </c>
      <c r="CS422" s="12" t="b">
        <f t="shared" si="169"/>
        <v>1</v>
      </c>
      <c r="CT422" s="12" t="b">
        <f t="shared" si="169"/>
        <v>1</v>
      </c>
      <c r="CU422" s="12" t="b">
        <f t="shared" si="169"/>
        <v>1</v>
      </c>
      <c r="CV422" s="12" t="b">
        <f t="shared" si="169"/>
        <v>1</v>
      </c>
      <c r="CW422" s="12" t="b">
        <f t="shared" si="169"/>
        <v>1</v>
      </c>
      <c r="CX422" s="12" t="b">
        <f t="shared" si="169"/>
        <v>1</v>
      </c>
      <c r="CY422" s="12" t="b">
        <f t="shared" si="169"/>
        <v>1</v>
      </c>
      <c r="CZ422" s="12" t="b">
        <f t="shared" si="169"/>
        <v>1</v>
      </c>
      <c r="DA422" s="12" t="b">
        <f t="shared" si="169"/>
        <v>1</v>
      </c>
      <c r="DB422" s="12" t="b">
        <f t="shared" si="169"/>
        <v>1</v>
      </c>
      <c r="DC422" s="12" t="b">
        <f t="shared" si="169"/>
        <v>1</v>
      </c>
      <c r="DD422" s="12" t="b">
        <f t="shared" si="169"/>
        <v>1</v>
      </c>
      <c r="DE422" s="12" t="b">
        <f t="shared" si="169"/>
        <v>1</v>
      </c>
      <c r="DF422" s="12" t="b">
        <f t="shared" si="169"/>
        <v>1</v>
      </c>
    </row>
    <row r="423">
      <c r="A423" s="1" t="s">
        <v>1480</v>
      </c>
      <c r="B423" s="2">
        <v>416.0</v>
      </c>
      <c r="C423" s="3">
        <f t="shared" si="2"/>
        <v>83</v>
      </c>
      <c r="D423" s="3">
        <f t="shared" si="3"/>
        <v>1</v>
      </c>
      <c r="E423" s="3">
        <f>IFERROR(__xludf.DUMMYFUNCTION("SPLIT(A423,"" "")"),61.0)</f>
        <v>61</v>
      </c>
      <c r="F423" s="3">
        <f>IFERROR(__xludf.DUMMYFUNCTION("""COMPUTED_VALUE"""),8.0)</f>
        <v>8</v>
      </c>
      <c r="G423" s="3">
        <f>IFERROR(__xludf.DUMMYFUNCTION("""COMPUTED_VALUE"""),25.0)</f>
        <v>25</v>
      </c>
      <c r="H423" s="3">
        <f>IFERROR(__xludf.DUMMYFUNCTION("""COMPUTED_VALUE"""),90.0)</f>
        <v>90</v>
      </c>
      <c r="I423" s="3">
        <f>IFERROR(__xludf.DUMMYFUNCTION("""COMPUTED_VALUE"""),78.0)</f>
        <v>78</v>
      </c>
      <c r="K423" s="3" t="str">
        <f>IF(K422,SUMOFUNMARKED(E422:I426,$K$6)*LASTCALLED($K$6),)</f>
        <v/>
      </c>
      <c r="L423" s="3" t="str">
        <f t="shared" ref="L423:DF423" si="170">IF(AND(L422,NOT(K422)),SUMOFUNMARKED($E422:$I426,$K$6:L$6)*LASTCALLED($K$6:L$6),)</f>
        <v/>
      </c>
      <c r="M423" s="3" t="str">
        <f t="shared" si="170"/>
        <v/>
      </c>
      <c r="N423" s="3" t="str">
        <f t="shared" si="170"/>
        <v/>
      </c>
      <c r="O423" s="3" t="str">
        <f t="shared" si="170"/>
        <v/>
      </c>
      <c r="P423" s="3" t="str">
        <f t="shared" si="170"/>
        <v/>
      </c>
      <c r="Q423" s="3" t="str">
        <f t="shared" si="170"/>
        <v/>
      </c>
      <c r="R423" s="3" t="str">
        <f t="shared" si="170"/>
        <v/>
      </c>
      <c r="S423" s="3" t="str">
        <f t="shared" si="170"/>
        <v/>
      </c>
      <c r="T423" s="3" t="str">
        <f t="shared" si="170"/>
        <v/>
      </c>
      <c r="U423" s="3" t="str">
        <f t="shared" si="170"/>
        <v/>
      </c>
      <c r="V423" s="3" t="str">
        <f t="shared" si="170"/>
        <v/>
      </c>
      <c r="W423" s="3" t="str">
        <f t="shared" si="170"/>
        <v/>
      </c>
      <c r="X423" s="3" t="str">
        <f t="shared" si="170"/>
        <v/>
      </c>
      <c r="Y423" s="3" t="str">
        <f t="shared" si="170"/>
        <v/>
      </c>
      <c r="Z423" s="3" t="str">
        <f t="shared" si="170"/>
        <v/>
      </c>
      <c r="AA423" s="3" t="str">
        <f t="shared" si="170"/>
        <v/>
      </c>
      <c r="AB423" s="3" t="str">
        <f t="shared" si="170"/>
        <v/>
      </c>
      <c r="AC423" s="3" t="str">
        <f t="shared" si="170"/>
        <v/>
      </c>
      <c r="AD423" s="3" t="str">
        <f t="shared" si="170"/>
        <v/>
      </c>
      <c r="AE423" s="3" t="str">
        <f t="shared" si="170"/>
        <v/>
      </c>
      <c r="AF423" s="3" t="str">
        <f t="shared" si="170"/>
        <v/>
      </c>
      <c r="AG423" s="3" t="str">
        <f t="shared" si="170"/>
        <v/>
      </c>
      <c r="AH423" s="3" t="str">
        <f t="shared" si="170"/>
        <v/>
      </c>
      <c r="AI423" s="3" t="str">
        <f t="shared" si="170"/>
        <v/>
      </c>
      <c r="AJ423" s="3" t="str">
        <f t="shared" si="170"/>
        <v/>
      </c>
      <c r="AK423" s="3" t="str">
        <f t="shared" si="170"/>
        <v/>
      </c>
      <c r="AL423" s="3" t="str">
        <f t="shared" si="170"/>
        <v/>
      </c>
      <c r="AM423" s="3" t="str">
        <f t="shared" si="170"/>
        <v/>
      </c>
      <c r="AN423" s="3" t="str">
        <f t="shared" si="170"/>
        <v/>
      </c>
      <c r="AO423" s="3" t="str">
        <f t="shared" si="170"/>
        <v/>
      </c>
      <c r="AP423" s="3" t="str">
        <f t="shared" si="170"/>
        <v/>
      </c>
      <c r="AQ423" s="3" t="str">
        <f t="shared" si="170"/>
        <v/>
      </c>
      <c r="AR423" s="3" t="str">
        <f t="shared" si="170"/>
        <v/>
      </c>
      <c r="AS423" s="3" t="str">
        <f t="shared" si="170"/>
        <v/>
      </c>
      <c r="AT423" s="3" t="str">
        <f t="shared" si="170"/>
        <v/>
      </c>
      <c r="AU423" s="3" t="str">
        <f t="shared" si="170"/>
        <v/>
      </c>
      <c r="AV423" s="3" t="str">
        <f t="shared" si="170"/>
        <v/>
      </c>
      <c r="AW423" s="3" t="str">
        <f t="shared" si="170"/>
        <v/>
      </c>
      <c r="AX423" s="3" t="str">
        <f t="shared" si="170"/>
        <v/>
      </c>
      <c r="AY423" s="3" t="str">
        <f t="shared" si="170"/>
        <v/>
      </c>
      <c r="AZ423" s="3" t="str">
        <f t="shared" si="170"/>
        <v/>
      </c>
      <c r="BA423" s="3" t="str">
        <f t="shared" si="170"/>
        <v/>
      </c>
      <c r="BB423" s="3" t="str">
        <f t="shared" si="170"/>
        <v/>
      </c>
      <c r="BC423" s="3" t="str">
        <f t="shared" si="170"/>
        <v/>
      </c>
      <c r="BD423" s="3" t="str">
        <f t="shared" si="170"/>
        <v/>
      </c>
      <c r="BE423" s="3" t="str">
        <f t="shared" si="170"/>
        <v/>
      </c>
      <c r="BF423" s="3" t="str">
        <f t="shared" si="170"/>
        <v/>
      </c>
      <c r="BG423" s="3" t="str">
        <f t="shared" si="170"/>
        <v/>
      </c>
      <c r="BH423" s="3" t="str">
        <f t="shared" si="170"/>
        <v/>
      </c>
      <c r="BI423" s="3" t="str">
        <f t="shared" si="170"/>
        <v/>
      </c>
      <c r="BJ423" s="3" t="str">
        <f t="shared" si="170"/>
        <v/>
      </c>
      <c r="BK423" s="3" t="str">
        <f t="shared" si="170"/>
        <v/>
      </c>
      <c r="BL423" s="3" t="str">
        <f t="shared" si="170"/>
        <v/>
      </c>
      <c r="BM423" s="3" t="str">
        <f t="shared" si="170"/>
        <v/>
      </c>
      <c r="BN423" s="3" t="str">
        <f t="shared" si="170"/>
        <v/>
      </c>
      <c r="BO423" s="3" t="str">
        <f t="shared" si="170"/>
        <v/>
      </c>
      <c r="BP423" s="3" t="str">
        <f t="shared" si="170"/>
        <v/>
      </c>
      <c r="BQ423" s="3" t="str">
        <f t="shared" si="170"/>
        <v/>
      </c>
      <c r="BR423" s="3">
        <f t="shared" si="170"/>
        <v>502</v>
      </c>
      <c r="BS423" s="3" t="str">
        <f t="shared" si="170"/>
        <v/>
      </c>
      <c r="BT423" s="3" t="str">
        <f t="shared" si="170"/>
        <v/>
      </c>
      <c r="BU423" s="3" t="str">
        <f t="shared" si="170"/>
        <v/>
      </c>
      <c r="BV423" s="3" t="str">
        <f t="shared" si="170"/>
        <v/>
      </c>
      <c r="BW423" s="3" t="str">
        <f t="shared" si="170"/>
        <v/>
      </c>
      <c r="BX423" s="3" t="str">
        <f t="shared" si="170"/>
        <v/>
      </c>
      <c r="BY423" s="3" t="str">
        <f t="shared" si="170"/>
        <v/>
      </c>
      <c r="BZ423" s="3" t="str">
        <f t="shared" si="170"/>
        <v/>
      </c>
      <c r="CA423" s="3" t="str">
        <f t="shared" si="170"/>
        <v/>
      </c>
      <c r="CB423" s="3" t="str">
        <f t="shared" si="170"/>
        <v/>
      </c>
      <c r="CC423" s="3" t="str">
        <f t="shared" si="170"/>
        <v/>
      </c>
      <c r="CD423" s="3" t="str">
        <f t="shared" si="170"/>
        <v/>
      </c>
      <c r="CE423" s="3" t="str">
        <f t="shared" si="170"/>
        <v/>
      </c>
      <c r="CF423" s="3" t="str">
        <f t="shared" si="170"/>
        <v/>
      </c>
      <c r="CG423" s="3" t="str">
        <f t="shared" si="170"/>
        <v/>
      </c>
      <c r="CH423" s="3" t="str">
        <f t="shared" si="170"/>
        <v/>
      </c>
      <c r="CI423" s="3" t="str">
        <f t="shared" si="170"/>
        <v/>
      </c>
      <c r="CJ423" s="3" t="str">
        <f t="shared" si="170"/>
        <v/>
      </c>
      <c r="CK423" s="3" t="str">
        <f t="shared" si="170"/>
        <v/>
      </c>
      <c r="CL423" s="3" t="str">
        <f t="shared" si="170"/>
        <v/>
      </c>
      <c r="CM423" s="3" t="str">
        <f t="shared" si="170"/>
        <v/>
      </c>
      <c r="CN423" s="3" t="str">
        <f t="shared" si="170"/>
        <v/>
      </c>
      <c r="CO423" s="3" t="str">
        <f t="shared" si="170"/>
        <v/>
      </c>
      <c r="CP423" s="3" t="str">
        <f t="shared" si="170"/>
        <v/>
      </c>
      <c r="CQ423" s="3" t="str">
        <f t="shared" si="170"/>
        <v/>
      </c>
      <c r="CR423" s="3" t="str">
        <f t="shared" si="170"/>
        <v/>
      </c>
      <c r="CS423" s="3" t="str">
        <f t="shared" si="170"/>
        <v/>
      </c>
      <c r="CT423" s="3" t="str">
        <f t="shared" si="170"/>
        <v/>
      </c>
      <c r="CU423" s="3" t="str">
        <f t="shared" si="170"/>
        <v/>
      </c>
      <c r="CV423" s="3" t="str">
        <f t="shared" si="170"/>
        <v/>
      </c>
      <c r="CW423" s="3" t="str">
        <f t="shared" si="170"/>
        <v/>
      </c>
      <c r="CX423" s="3" t="str">
        <f t="shared" si="170"/>
        <v/>
      </c>
      <c r="CY423" s="3" t="str">
        <f t="shared" si="170"/>
        <v/>
      </c>
      <c r="CZ423" s="3" t="str">
        <f t="shared" si="170"/>
        <v/>
      </c>
      <c r="DA423" s="3" t="str">
        <f t="shared" si="170"/>
        <v/>
      </c>
      <c r="DB423" s="3" t="str">
        <f t="shared" si="170"/>
        <v/>
      </c>
      <c r="DC423" s="3" t="str">
        <f t="shared" si="170"/>
        <v/>
      </c>
      <c r="DD423" s="3" t="str">
        <f t="shared" si="170"/>
        <v/>
      </c>
      <c r="DE423" s="3" t="str">
        <f t="shared" si="170"/>
        <v/>
      </c>
      <c r="DF423" s="3" t="str">
        <f t="shared" si="170"/>
        <v/>
      </c>
    </row>
    <row r="424">
      <c r="A424" s="1" t="s">
        <v>1481</v>
      </c>
      <c r="B424" s="2">
        <v>417.0</v>
      </c>
      <c r="C424" s="3">
        <f t="shared" si="2"/>
        <v>83</v>
      </c>
      <c r="D424" s="3">
        <f t="shared" si="3"/>
        <v>2</v>
      </c>
      <c r="E424" s="3">
        <f>IFERROR(__xludf.DUMMYFUNCTION("SPLIT(A424,"" "")"),94.0)</f>
        <v>94</v>
      </c>
      <c r="F424" s="3">
        <f>IFERROR(__xludf.DUMMYFUNCTION("""COMPUTED_VALUE"""),26.0)</f>
        <v>26</v>
      </c>
      <c r="G424" s="3">
        <f>IFERROR(__xludf.DUMMYFUNCTION("""COMPUTED_VALUE"""),10.0)</f>
        <v>10</v>
      </c>
      <c r="H424" s="3">
        <f>IFERROR(__xludf.DUMMYFUNCTION("""COMPUTED_VALUE"""),47.0)</f>
        <v>47</v>
      </c>
      <c r="I424" s="3">
        <f>IFERROR(__xludf.DUMMYFUNCTION("""COMPUTED_VALUE"""),84.0)</f>
        <v>84</v>
      </c>
      <c r="K424" s="13"/>
    </row>
    <row r="425">
      <c r="A425" s="1" t="s">
        <v>1482</v>
      </c>
      <c r="B425" s="2">
        <v>418.0</v>
      </c>
      <c r="C425" s="3">
        <f t="shared" si="2"/>
        <v>83</v>
      </c>
      <c r="D425" s="3">
        <f t="shared" si="3"/>
        <v>3</v>
      </c>
      <c r="E425" s="3">
        <f>IFERROR(__xludf.DUMMYFUNCTION("SPLIT(A425,"" "")"),1.0)</f>
        <v>1</v>
      </c>
      <c r="F425" s="3">
        <f>IFERROR(__xludf.DUMMYFUNCTION("""COMPUTED_VALUE"""),32.0)</f>
        <v>32</v>
      </c>
      <c r="G425" s="3">
        <f>IFERROR(__xludf.DUMMYFUNCTION("""COMPUTED_VALUE"""),7.0)</f>
        <v>7</v>
      </c>
      <c r="H425" s="3">
        <f>IFERROR(__xludf.DUMMYFUNCTION("""COMPUTED_VALUE"""),83.0)</f>
        <v>83</v>
      </c>
      <c r="I425" s="3">
        <f>IFERROR(__xludf.DUMMYFUNCTION("""COMPUTED_VALUE"""),73.0)</f>
        <v>73</v>
      </c>
    </row>
    <row r="426">
      <c r="A426" s="1" t="s">
        <v>1483</v>
      </c>
      <c r="B426" s="2">
        <v>419.0</v>
      </c>
      <c r="C426" s="3">
        <f t="shared" si="2"/>
        <v>83</v>
      </c>
      <c r="D426" s="3">
        <f t="shared" si="3"/>
        <v>4</v>
      </c>
      <c r="E426" s="3">
        <f>IFERROR(__xludf.DUMMYFUNCTION("SPLIT(A426,"" "")"),16.0)</f>
        <v>16</v>
      </c>
      <c r="F426" s="3">
        <f>IFERROR(__xludf.DUMMYFUNCTION("""COMPUTED_VALUE"""),65.0)</f>
        <v>65</v>
      </c>
      <c r="G426" s="3">
        <f>IFERROR(__xludf.DUMMYFUNCTION("""COMPUTED_VALUE"""),69.0)</f>
        <v>69</v>
      </c>
      <c r="H426" s="3">
        <f>IFERROR(__xludf.DUMMYFUNCTION("""COMPUTED_VALUE"""),23.0)</f>
        <v>23</v>
      </c>
      <c r="I426" s="3">
        <f>IFERROR(__xludf.DUMMYFUNCTION("""COMPUTED_VALUE"""),97.0)</f>
        <v>97</v>
      </c>
    </row>
    <row r="427">
      <c r="A427" s="1" t="s">
        <v>1484</v>
      </c>
      <c r="B427" s="2">
        <v>420.0</v>
      </c>
      <c r="C427" s="3">
        <f t="shared" si="2"/>
        <v>84</v>
      </c>
      <c r="D427" s="3">
        <f t="shared" si="3"/>
        <v>0</v>
      </c>
      <c r="E427" s="3">
        <f>IFERROR(__xludf.DUMMYFUNCTION("SPLIT(A427,"" "")"),44.0)</f>
        <v>44</v>
      </c>
      <c r="F427" s="3">
        <f>IFERROR(__xludf.DUMMYFUNCTION("""COMPUTED_VALUE"""),59.0)</f>
        <v>59</v>
      </c>
      <c r="G427" s="3">
        <f>IFERROR(__xludf.DUMMYFUNCTION("""COMPUTED_VALUE"""),87.0)</f>
        <v>87</v>
      </c>
      <c r="H427" s="3">
        <f>IFERROR(__xludf.DUMMYFUNCTION("""COMPUTED_VALUE"""),16.0)</f>
        <v>16</v>
      </c>
      <c r="I427" s="3">
        <f>IFERROR(__xludf.DUMMYFUNCTION("""COMPUTED_VALUE"""),18.0)</f>
        <v>18</v>
      </c>
      <c r="K427" s="12" t="b">
        <f>BINGO(E427:I431,$K$6)</f>
        <v>0</v>
      </c>
      <c r="L427" s="12" t="b">
        <f t="shared" ref="L427:DF427" si="171">OR(K427, BINGO($E427:$I431,$K$6:L$6))</f>
        <v>0</v>
      </c>
      <c r="M427" s="12" t="b">
        <f t="shared" si="171"/>
        <v>0</v>
      </c>
      <c r="N427" s="12" t="b">
        <f t="shared" si="171"/>
        <v>0</v>
      </c>
      <c r="O427" s="12" t="b">
        <f t="shared" si="171"/>
        <v>0</v>
      </c>
      <c r="P427" s="12" t="b">
        <f t="shared" si="171"/>
        <v>0</v>
      </c>
      <c r="Q427" s="12" t="b">
        <f t="shared" si="171"/>
        <v>0</v>
      </c>
      <c r="R427" s="12" t="b">
        <f t="shared" si="171"/>
        <v>0</v>
      </c>
      <c r="S427" s="12" t="b">
        <f t="shared" si="171"/>
        <v>0</v>
      </c>
      <c r="T427" s="12" t="b">
        <f t="shared" si="171"/>
        <v>0</v>
      </c>
      <c r="U427" s="12" t="b">
        <f t="shared" si="171"/>
        <v>0</v>
      </c>
      <c r="V427" s="12" t="b">
        <f t="shared" si="171"/>
        <v>0</v>
      </c>
      <c r="W427" s="12" t="b">
        <f t="shared" si="171"/>
        <v>0</v>
      </c>
      <c r="X427" s="12" t="b">
        <f t="shared" si="171"/>
        <v>0</v>
      </c>
      <c r="Y427" s="12" t="b">
        <f t="shared" si="171"/>
        <v>0</v>
      </c>
      <c r="Z427" s="12" t="b">
        <f t="shared" si="171"/>
        <v>0</v>
      </c>
      <c r="AA427" s="12" t="b">
        <f t="shared" si="171"/>
        <v>0</v>
      </c>
      <c r="AB427" s="12" t="b">
        <f t="shared" si="171"/>
        <v>0</v>
      </c>
      <c r="AC427" s="12" t="b">
        <f t="shared" si="171"/>
        <v>0</v>
      </c>
      <c r="AD427" s="12" t="b">
        <f t="shared" si="171"/>
        <v>0</v>
      </c>
      <c r="AE427" s="12" t="b">
        <f t="shared" si="171"/>
        <v>0</v>
      </c>
      <c r="AF427" s="12" t="b">
        <f t="shared" si="171"/>
        <v>0</v>
      </c>
      <c r="AG427" s="12" t="b">
        <f t="shared" si="171"/>
        <v>0</v>
      </c>
      <c r="AH427" s="12" t="b">
        <f t="shared" si="171"/>
        <v>0</v>
      </c>
      <c r="AI427" s="12" t="b">
        <f t="shared" si="171"/>
        <v>0</v>
      </c>
      <c r="AJ427" s="12" t="b">
        <f t="shared" si="171"/>
        <v>0</v>
      </c>
      <c r="AK427" s="12" t="b">
        <f t="shared" si="171"/>
        <v>0</v>
      </c>
      <c r="AL427" s="12" t="b">
        <f t="shared" si="171"/>
        <v>0</v>
      </c>
      <c r="AM427" s="12" t="b">
        <f t="shared" si="171"/>
        <v>0</v>
      </c>
      <c r="AN427" s="12" t="b">
        <f t="shared" si="171"/>
        <v>0</v>
      </c>
      <c r="AO427" s="12" t="b">
        <f t="shared" si="171"/>
        <v>0</v>
      </c>
      <c r="AP427" s="12" t="b">
        <f t="shared" si="171"/>
        <v>0</v>
      </c>
      <c r="AQ427" s="12" t="b">
        <f t="shared" si="171"/>
        <v>0</v>
      </c>
      <c r="AR427" s="12" t="b">
        <f t="shared" si="171"/>
        <v>0</v>
      </c>
      <c r="AS427" s="12" t="b">
        <f t="shared" si="171"/>
        <v>0</v>
      </c>
      <c r="AT427" s="12" t="b">
        <f t="shared" si="171"/>
        <v>0</v>
      </c>
      <c r="AU427" s="12" t="b">
        <f t="shared" si="171"/>
        <v>0</v>
      </c>
      <c r="AV427" s="12" t="b">
        <f t="shared" si="171"/>
        <v>0</v>
      </c>
      <c r="AW427" s="12" t="b">
        <f t="shared" si="171"/>
        <v>0</v>
      </c>
      <c r="AX427" s="12" t="b">
        <f t="shared" si="171"/>
        <v>0</v>
      </c>
      <c r="AY427" s="12" t="b">
        <f t="shared" si="171"/>
        <v>0</v>
      </c>
      <c r="AZ427" s="12" t="b">
        <f t="shared" si="171"/>
        <v>0</v>
      </c>
      <c r="BA427" s="12" t="b">
        <f t="shared" si="171"/>
        <v>0</v>
      </c>
      <c r="BB427" s="12" t="b">
        <f t="shared" si="171"/>
        <v>0</v>
      </c>
      <c r="BC427" s="12" t="b">
        <f t="shared" si="171"/>
        <v>0</v>
      </c>
      <c r="BD427" s="12" t="b">
        <f t="shared" si="171"/>
        <v>0</v>
      </c>
      <c r="BE427" s="12" t="b">
        <f t="shared" si="171"/>
        <v>0</v>
      </c>
      <c r="BF427" s="12" t="b">
        <f t="shared" si="171"/>
        <v>0</v>
      </c>
      <c r="BG427" s="12" t="b">
        <f t="shared" si="171"/>
        <v>0</v>
      </c>
      <c r="BH427" s="12" t="b">
        <f t="shared" si="171"/>
        <v>0</v>
      </c>
      <c r="BI427" s="12" t="b">
        <f t="shared" si="171"/>
        <v>0</v>
      </c>
      <c r="BJ427" s="12" t="b">
        <f t="shared" si="171"/>
        <v>0</v>
      </c>
      <c r="BK427" s="12" t="b">
        <f t="shared" si="171"/>
        <v>0</v>
      </c>
      <c r="BL427" s="12" t="b">
        <f t="shared" si="171"/>
        <v>0</v>
      </c>
      <c r="BM427" s="12" t="b">
        <f t="shared" si="171"/>
        <v>0</v>
      </c>
      <c r="BN427" s="12" t="b">
        <f t="shared" si="171"/>
        <v>0</v>
      </c>
      <c r="BO427" s="12" t="b">
        <f t="shared" si="171"/>
        <v>0</v>
      </c>
      <c r="BP427" s="12" t="b">
        <f t="shared" si="171"/>
        <v>0</v>
      </c>
      <c r="BQ427" s="12" t="b">
        <f t="shared" si="171"/>
        <v>0</v>
      </c>
      <c r="BR427" s="12" t="b">
        <f t="shared" si="171"/>
        <v>0</v>
      </c>
      <c r="BS427" s="12" t="b">
        <f t="shared" si="171"/>
        <v>0</v>
      </c>
      <c r="BT427" s="12" t="b">
        <f t="shared" si="171"/>
        <v>0</v>
      </c>
      <c r="BU427" s="12" t="b">
        <f t="shared" si="171"/>
        <v>0</v>
      </c>
      <c r="BV427" s="12" t="b">
        <f t="shared" si="171"/>
        <v>0</v>
      </c>
      <c r="BW427" s="12" t="b">
        <f t="shared" si="171"/>
        <v>0</v>
      </c>
      <c r="BX427" s="12" t="b">
        <f t="shared" si="171"/>
        <v>1</v>
      </c>
      <c r="BY427" s="12" t="b">
        <f t="shared" si="171"/>
        <v>1</v>
      </c>
      <c r="BZ427" s="12" t="b">
        <f t="shared" si="171"/>
        <v>1</v>
      </c>
      <c r="CA427" s="12" t="b">
        <f t="shared" si="171"/>
        <v>1</v>
      </c>
      <c r="CB427" s="12" t="b">
        <f t="shared" si="171"/>
        <v>1</v>
      </c>
      <c r="CC427" s="12" t="b">
        <f t="shared" si="171"/>
        <v>1</v>
      </c>
      <c r="CD427" s="12" t="b">
        <f t="shared" si="171"/>
        <v>1</v>
      </c>
      <c r="CE427" s="12" t="b">
        <f t="shared" si="171"/>
        <v>1</v>
      </c>
      <c r="CF427" s="12" t="b">
        <f t="shared" si="171"/>
        <v>1</v>
      </c>
      <c r="CG427" s="12" t="b">
        <f t="shared" si="171"/>
        <v>1</v>
      </c>
      <c r="CH427" s="12" t="b">
        <f t="shared" si="171"/>
        <v>1</v>
      </c>
      <c r="CI427" s="12" t="b">
        <f t="shared" si="171"/>
        <v>1</v>
      </c>
      <c r="CJ427" s="12" t="b">
        <f t="shared" si="171"/>
        <v>1</v>
      </c>
      <c r="CK427" s="12" t="b">
        <f t="shared" si="171"/>
        <v>1</v>
      </c>
      <c r="CL427" s="12" t="b">
        <f t="shared" si="171"/>
        <v>1</v>
      </c>
      <c r="CM427" s="12" t="b">
        <f t="shared" si="171"/>
        <v>1</v>
      </c>
      <c r="CN427" s="12" t="b">
        <f t="shared" si="171"/>
        <v>1</v>
      </c>
      <c r="CO427" s="12" t="b">
        <f t="shared" si="171"/>
        <v>1</v>
      </c>
      <c r="CP427" s="12" t="b">
        <f t="shared" si="171"/>
        <v>1</v>
      </c>
      <c r="CQ427" s="12" t="b">
        <f t="shared" si="171"/>
        <v>1</v>
      </c>
      <c r="CR427" s="12" t="b">
        <f t="shared" si="171"/>
        <v>1</v>
      </c>
      <c r="CS427" s="12" t="b">
        <f t="shared" si="171"/>
        <v>1</v>
      </c>
      <c r="CT427" s="12" t="b">
        <f t="shared" si="171"/>
        <v>1</v>
      </c>
      <c r="CU427" s="12" t="b">
        <f t="shared" si="171"/>
        <v>1</v>
      </c>
      <c r="CV427" s="12" t="b">
        <f t="shared" si="171"/>
        <v>1</v>
      </c>
      <c r="CW427" s="12" t="b">
        <f t="shared" si="171"/>
        <v>1</v>
      </c>
      <c r="CX427" s="12" t="b">
        <f t="shared" si="171"/>
        <v>1</v>
      </c>
      <c r="CY427" s="12" t="b">
        <f t="shared" si="171"/>
        <v>1</v>
      </c>
      <c r="CZ427" s="12" t="b">
        <f t="shared" si="171"/>
        <v>1</v>
      </c>
      <c r="DA427" s="12" t="b">
        <f t="shared" si="171"/>
        <v>1</v>
      </c>
      <c r="DB427" s="12" t="b">
        <f t="shared" si="171"/>
        <v>1</v>
      </c>
      <c r="DC427" s="12" t="b">
        <f t="shared" si="171"/>
        <v>1</v>
      </c>
      <c r="DD427" s="12" t="b">
        <f t="shared" si="171"/>
        <v>1</v>
      </c>
      <c r="DE427" s="12" t="b">
        <f t="shared" si="171"/>
        <v>1</v>
      </c>
      <c r="DF427" s="12" t="b">
        <f t="shared" si="171"/>
        <v>1</v>
      </c>
    </row>
    <row r="428">
      <c r="A428" s="1" t="s">
        <v>1485</v>
      </c>
      <c r="B428" s="2">
        <v>421.0</v>
      </c>
      <c r="C428" s="3">
        <f t="shared" si="2"/>
        <v>84</v>
      </c>
      <c r="D428" s="3">
        <f t="shared" si="3"/>
        <v>1</v>
      </c>
      <c r="E428" s="3">
        <f>IFERROR(__xludf.DUMMYFUNCTION("SPLIT(A428,"" "")"),31.0)</f>
        <v>31</v>
      </c>
      <c r="F428" s="3">
        <f>IFERROR(__xludf.DUMMYFUNCTION("""COMPUTED_VALUE"""),50.0)</f>
        <v>50</v>
      </c>
      <c r="G428" s="3">
        <f>IFERROR(__xludf.DUMMYFUNCTION("""COMPUTED_VALUE"""),27.0)</f>
        <v>27</v>
      </c>
      <c r="H428" s="3">
        <f>IFERROR(__xludf.DUMMYFUNCTION("""COMPUTED_VALUE"""),9.0)</f>
        <v>9</v>
      </c>
      <c r="I428" s="3">
        <f>IFERROR(__xludf.DUMMYFUNCTION("""COMPUTED_VALUE"""),38.0)</f>
        <v>38</v>
      </c>
      <c r="K428" s="3" t="str">
        <f>IF(K427,SUMOFUNMARKED(E427:I431,$K$6)*LASTCALLED($K$6),)</f>
        <v/>
      </c>
      <c r="L428" s="3" t="str">
        <f t="shared" ref="L428:DF428" si="172">IF(AND(L427,NOT(K427)),SUMOFUNMARKED($E427:$I431,$K$6:L$6)*LASTCALLED($K$6:L$6),)</f>
        <v/>
      </c>
      <c r="M428" s="3" t="str">
        <f t="shared" si="172"/>
        <v/>
      </c>
      <c r="N428" s="3" t="str">
        <f t="shared" si="172"/>
        <v/>
      </c>
      <c r="O428" s="3" t="str">
        <f t="shared" si="172"/>
        <v/>
      </c>
      <c r="P428" s="3" t="str">
        <f t="shared" si="172"/>
        <v/>
      </c>
      <c r="Q428" s="3" t="str">
        <f t="shared" si="172"/>
        <v/>
      </c>
      <c r="R428" s="3" t="str">
        <f t="shared" si="172"/>
        <v/>
      </c>
      <c r="S428" s="3" t="str">
        <f t="shared" si="172"/>
        <v/>
      </c>
      <c r="T428" s="3" t="str">
        <f t="shared" si="172"/>
        <v/>
      </c>
      <c r="U428" s="3" t="str">
        <f t="shared" si="172"/>
        <v/>
      </c>
      <c r="V428" s="3" t="str">
        <f t="shared" si="172"/>
        <v/>
      </c>
      <c r="W428" s="3" t="str">
        <f t="shared" si="172"/>
        <v/>
      </c>
      <c r="X428" s="3" t="str">
        <f t="shared" si="172"/>
        <v/>
      </c>
      <c r="Y428" s="3" t="str">
        <f t="shared" si="172"/>
        <v/>
      </c>
      <c r="Z428" s="3" t="str">
        <f t="shared" si="172"/>
        <v/>
      </c>
      <c r="AA428" s="3" t="str">
        <f t="shared" si="172"/>
        <v/>
      </c>
      <c r="AB428" s="3" t="str">
        <f t="shared" si="172"/>
        <v/>
      </c>
      <c r="AC428" s="3" t="str">
        <f t="shared" si="172"/>
        <v/>
      </c>
      <c r="AD428" s="3" t="str">
        <f t="shared" si="172"/>
        <v/>
      </c>
      <c r="AE428" s="3" t="str">
        <f t="shared" si="172"/>
        <v/>
      </c>
      <c r="AF428" s="3" t="str">
        <f t="shared" si="172"/>
        <v/>
      </c>
      <c r="AG428" s="3" t="str">
        <f t="shared" si="172"/>
        <v/>
      </c>
      <c r="AH428" s="3" t="str">
        <f t="shared" si="172"/>
        <v/>
      </c>
      <c r="AI428" s="3" t="str">
        <f t="shared" si="172"/>
        <v/>
      </c>
      <c r="AJ428" s="3" t="str">
        <f t="shared" si="172"/>
        <v/>
      </c>
      <c r="AK428" s="3" t="str">
        <f t="shared" si="172"/>
        <v/>
      </c>
      <c r="AL428" s="3" t="str">
        <f t="shared" si="172"/>
        <v/>
      </c>
      <c r="AM428" s="3" t="str">
        <f t="shared" si="172"/>
        <v/>
      </c>
      <c r="AN428" s="3" t="str">
        <f t="shared" si="172"/>
        <v/>
      </c>
      <c r="AO428" s="3" t="str">
        <f t="shared" si="172"/>
        <v/>
      </c>
      <c r="AP428" s="3" t="str">
        <f t="shared" si="172"/>
        <v/>
      </c>
      <c r="AQ428" s="3" t="str">
        <f t="shared" si="172"/>
        <v/>
      </c>
      <c r="AR428" s="3" t="str">
        <f t="shared" si="172"/>
        <v/>
      </c>
      <c r="AS428" s="3" t="str">
        <f t="shared" si="172"/>
        <v/>
      </c>
      <c r="AT428" s="3" t="str">
        <f t="shared" si="172"/>
        <v/>
      </c>
      <c r="AU428" s="3" t="str">
        <f t="shared" si="172"/>
        <v/>
      </c>
      <c r="AV428" s="3" t="str">
        <f t="shared" si="172"/>
        <v/>
      </c>
      <c r="AW428" s="3" t="str">
        <f t="shared" si="172"/>
        <v/>
      </c>
      <c r="AX428" s="3" t="str">
        <f t="shared" si="172"/>
        <v/>
      </c>
      <c r="AY428" s="3" t="str">
        <f t="shared" si="172"/>
        <v/>
      </c>
      <c r="AZ428" s="3" t="str">
        <f t="shared" si="172"/>
        <v/>
      </c>
      <c r="BA428" s="3" t="str">
        <f t="shared" si="172"/>
        <v/>
      </c>
      <c r="BB428" s="3" t="str">
        <f t="shared" si="172"/>
        <v/>
      </c>
      <c r="BC428" s="3" t="str">
        <f t="shared" si="172"/>
        <v/>
      </c>
      <c r="BD428" s="3" t="str">
        <f t="shared" si="172"/>
        <v/>
      </c>
      <c r="BE428" s="3" t="str">
        <f t="shared" si="172"/>
        <v/>
      </c>
      <c r="BF428" s="3" t="str">
        <f t="shared" si="172"/>
        <v/>
      </c>
      <c r="BG428" s="3" t="str">
        <f t="shared" si="172"/>
        <v/>
      </c>
      <c r="BH428" s="3" t="str">
        <f t="shared" si="172"/>
        <v/>
      </c>
      <c r="BI428" s="3" t="str">
        <f t="shared" si="172"/>
        <v/>
      </c>
      <c r="BJ428" s="3" t="str">
        <f t="shared" si="172"/>
        <v/>
      </c>
      <c r="BK428" s="3" t="str">
        <f t="shared" si="172"/>
        <v/>
      </c>
      <c r="BL428" s="3" t="str">
        <f t="shared" si="172"/>
        <v/>
      </c>
      <c r="BM428" s="3" t="str">
        <f t="shared" si="172"/>
        <v/>
      </c>
      <c r="BN428" s="3" t="str">
        <f t="shared" si="172"/>
        <v/>
      </c>
      <c r="BO428" s="3" t="str">
        <f t="shared" si="172"/>
        <v/>
      </c>
      <c r="BP428" s="3" t="str">
        <f t="shared" si="172"/>
        <v/>
      </c>
      <c r="BQ428" s="3" t="str">
        <f t="shared" si="172"/>
        <v/>
      </c>
      <c r="BR428" s="3" t="str">
        <f t="shared" si="172"/>
        <v/>
      </c>
      <c r="BS428" s="3" t="str">
        <f t="shared" si="172"/>
        <v/>
      </c>
      <c r="BT428" s="3" t="str">
        <f t="shared" si="172"/>
        <v/>
      </c>
      <c r="BU428" s="3" t="str">
        <f t="shared" si="172"/>
        <v/>
      </c>
      <c r="BV428" s="3" t="str">
        <f t="shared" si="172"/>
        <v/>
      </c>
      <c r="BW428" s="3" t="str">
        <f t="shared" si="172"/>
        <v/>
      </c>
      <c r="BX428" s="3">
        <f t="shared" si="172"/>
        <v>13051</v>
      </c>
      <c r="BY428" s="3" t="str">
        <f t="shared" si="172"/>
        <v/>
      </c>
      <c r="BZ428" s="3" t="str">
        <f t="shared" si="172"/>
        <v/>
      </c>
      <c r="CA428" s="3" t="str">
        <f t="shared" si="172"/>
        <v/>
      </c>
      <c r="CB428" s="3" t="str">
        <f t="shared" si="172"/>
        <v/>
      </c>
      <c r="CC428" s="3" t="str">
        <f t="shared" si="172"/>
        <v/>
      </c>
      <c r="CD428" s="3" t="str">
        <f t="shared" si="172"/>
        <v/>
      </c>
      <c r="CE428" s="3" t="str">
        <f t="shared" si="172"/>
        <v/>
      </c>
      <c r="CF428" s="3" t="str">
        <f t="shared" si="172"/>
        <v/>
      </c>
      <c r="CG428" s="3" t="str">
        <f t="shared" si="172"/>
        <v/>
      </c>
      <c r="CH428" s="3" t="str">
        <f t="shared" si="172"/>
        <v/>
      </c>
      <c r="CI428" s="3" t="str">
        <f t="shared" si="172"/>
        <v/>
      </c>
      <c r="CJ428" s="3" t="str">
        <f t="shared" si="172"/>
        <v/>
      </c>
      <c r="CK428" s="3" t="str">
        <f t="shared" si="172"/>
        <v/>
      </c>
      <c r="CL428" s="3" t="str">
        <f t="shared" si="172"/>
        <v/>
      </c>
      <c r="CM428" s="3" t="str">
        <f t="shared" si="172"/>
        <v/>
      </c>
      <c r="CN428" s="3" t="str">
        <f t="shared" si="172"/>
        <v/>
      </c>
      <c r="CO428" s="3" t="str">
        <f t="shared" si="172"/>
        <v/>
      </c>
      <c r="CP428" s="3" t="str">
        <f t="shared" si="172"/>
        <v/>
      </c>
      <c r="CQ428" s="3" t="str">
        <f t="shared" si="172"/>
        <v/>
      </c>
      <c r="CR428" s="3" t="str">
        <f t="shared" si="172"/>
        <v/>
      </c>
      <c r="CS428" s="3" t="str">
        <f t="shared" si="172"/>
        <v/>
      </c>
      <c r="CT428" s="3" t="str">
        <f t="shared" si="172"/>
        <v/>
      </c>
      <c r="CU428" s="3" t="str">
        <f t="shared" si="172"/>
        <v/>
      </c>
      <c r="CV428" s="3" t="str">
        <f t="shared" si="172"/>
        <v/>
      </c>
      <c r="CW428" s="3" t="str">
        <f t="shared" si="172"/>
        <v/>
      </c>
      <c r="CX428" s="3" t="str">
        <f t="shared" si="172"/>
        <v/>
      </c>
      <c r="CY428" s="3" t="str">
        <f t="shared" si="172"/>
        <v/>
      </c>
      <c r="CZ428" s="3" t="str">
        <f t="shared" si="172"/>
        <v/>
      </c>
      <c r="DA428" s="3" t="str">
        <f t="shared" si="172"/>
        <v/>
      </c>
      <c r="DB428" s="3" t="str">
        <f t="shared" si="172"/>
        <v/>
      </c>
      <c r="DC428" s="3" t="str">
        <f t="shared" si="172"/>
        <v/>
      </c>
      <c r="DD428" s="3" t="str">
        <f t="shared" si="172"/>
        <v/>
      </c>
      <c r="DE428" s="3" t="str">
        <f t="shared" si="172"/>
        <v/>
      </c>
      <c r="DF428" s="3" t="str">
        <f t="shared" si="172"/>
        <v/>
      </c>
    </row>
    <row r="429">
      <c r="A429" s="1" t="s">
        <v>1486</v>
      </c>
      <c r="B429" s="2">
        <v>422.0</v>
      </c>
      <c r="C429" s="3">
        <f t="shared" si="2"/>
        <v>84</v>
      </c>
      <c r="D429" s="3">
        <f t="shared" si="3"/>
        <v>2</v>
      </c>
      <c r="E429" s="3">
        <f>IFERROR(__xludf.DUMMYFUNCTION("SPLIT(A429,"" "")"),49.0)</f>
        <v>49</v>
      </c>
      <c r="F429" s="3">
        <f>IFERROR(__xludf.DUMMYFUNCTION("""COMPUTED_VALUE"""),10.0)</f>
        <v>10</v>
      </c>
      <c r="G429" s="3">
        <f>IFERROR(__xludf.DUMMYFUNCTION("""COMPUTED_VALUE"""),56.0)</f>
        <v>56</v>
      </c>
      <c r="H429" s="3">
        <f>IFERROR(__xludf.DUMMYFUNCTION("""COMPUTED_VALUE"""),69.0)</f>
        <v>69</v>
      </c>
      <c r="I429" s="3">
        <f>IFERROR(__xludf.DUMMYFUNCTION("""COMPUTED_VALUE"""),35.0)</f>
        <v>35</v>
      </c>
      <c r="K429" s="13"/>
    </row>
    <row r="430">
      <c r="A430" s="1" t="s">
        <v>1487</v>
      </c>
      <c r="B430" s="2">
        <v>423.0</v>
      </c>
      <c r="C430" s="3">
        <f t="shared" si="2"/>
        <v>84</v>
      </c>
      <c r="D430" s="3">
        <f t="shared" si="3"/>
        <v>3</v>
      </c>
      <c r="E430" s="3">
        <f>IFERROR(__xludf.DUMMYFUNCTION("SPLIT(A430,"" "")"),13.0)</f>
        <v>13</v>
      </c>
      <c r="F430" s="3">
        <f>IFERROR(__xludf.DUMMYFUNCTION("""COMPUTED_VALUE"""),24.0)</f>
        <v>24</v>
      </c>
      <c r="G430" s="3">
        <f>IFERROR(__xludf.DUMMYFUNCTION("""COMPUTED_VALUE"""),91.0)</f>
        <v>91</v>
      </c>
      <c r="H430" s="3">
        <f>IFERROR(__xludf.DUMMYFUNCTION("""COMPUTED_VALUE"""),46.0)</f>
        <v>46</v>
      </c>
      <c r="I430" s="3">
        <f>IFERROR(__xludf.DUMMYFUNCTION("""COMPUTED_VALUE"""),70.0)</f>
        <v>70</v>
      </c>
    </row>
    <row r="431">
      <c r="A431" s="1" t="s">
        <v>1488</v>
      </c>
      <c r="B431" s="2">
        <v>424.0</v>
      </c>
      <c r="C431" s="3">
        <f t="shared" si="2"/>
        <v>84</v>
      </c>
      <c r="D431" s="3">
        <f t="shared" si="3"/>
        <v>4</v>
      </c>
      <c r="E431" s="3">
        <f>IFERROR(__xludf.DUMMYFUNCTION("SPLIT(A431,"" "")"),22.0)</f>
        <v>22</v>
      </c>
      <c r="F431" s="3">
        <f>IFERROR(__xludf.DUMMYFUNCTION("""COMPUTED_VALUE"""),37.0)</f>
        <v>37</v>
      </c>
      <c r="G431" s="3">
        <f>IFERROR(__xludf.DUMMYFUNCTION("""COMPUTED_VALUE"""),6.0)</f>
        <v>6</v>
      </c>
      <c r="H431" s="3">
        <f>IFERROR(__xludf.DUMMYFUNCTION("""COMPUTED_VALUE"""),43.0)</f>
        <v>43</v>
      </c>
      <c r="I431" s="3">
        <f>IFERROR(__xludf.DUMMYFUNCTION("""COMPUTED_VALUE"""),25.0)</f>
        <v>25</v>
      </c>
    </row>
    <row r="432">
      <c r="A432" s="1" t="s">
        <v>1489</v>
      </c>
      <c r="B432" s="2">
        <v>425.0</v>
      </c>
      <c r="C432" s="3">
        <f t="shared" si="2"/>
        <v>85</v>
      </c>
      <c r="D432" s="3">
        <f t="shared" si="3"/>
        <v>0</v>
      </c>
      <c r="E432" s="3">
        <f>IFERROR(__xludf.DUMMYFUNCTION("SPLIT(A432,"" "")"),87.0)</f>
        <v>87</v>
      </c>
      <c r="F432" s="3">
        <f>IFERROR(__xludf.DUMMYFUNCTION("""COMPUTED_VALUE"""),79.0)</f>
        <v>79</v>
      </c>
      <c r="G432" s="3">
        <f>IFERROR(__xludf.DUMMYFUNCTION("""COMPUTED_VALUE"""),59.0)</f>
        <v>59</v>
      </c>
      <c r="H432" s="3">
        <f>IFERROR(__xludf.DUMMYFUNCTION("""COMPUTED_VALUE"""),26.0)</f>
        <v>26</v>
      </c>
      <c r="I432" s="3">
        <f>IFERROR(__xludf.DUMMYFUNCTION("""COMPUTED_VALUE"""),35.0)</f>
        <v>35</v>
      </c>
      <c r="K432" s="12" t="b">
        <f>BINGO(E432:I436,$K$6)</f>
        <v>0</v>
      </c>
      <c r="L432" s="12" t="b">
        <f t="shared" ref="L432:DF432" si="173">OR(K432, BINGO($E432:$I436,$K$6:L$6))</f>
        <v>0</v>
      </c>
      <c r="M432" s="12" t="b">
        <f t="shared" si="173"/>
        <v>0</v>
      </c>
      <c r="N432" s="12" t="b">
        <f t="shared" si="173"/>
        <v>0</v>
      </c>
      <c r="O432" s="12" t="b">
        <f t="shared" si="173"/>
        <v>0</v>
      </c>
      <c r="P432" s="12" t="b">
        <f t="shared" si="173"/>
        <v>0</v>
      </c>
      <c r="Q432" s="12" t="b">
        <f t="shared" si="173"/>
        <v>0</v>
      </c>
      <c r="R432" s="12" t="b">
        <f t="shared" si="173"/>
        <v>0</v>
      </c>
      <c r="S432" s="12" t="b">
        <f t="shared" si="173"/>
        <v>0</v>
      </c>
      <c r="T432" s="12" t="b">
        <f t="shared" si="173"/>
        <v>0</v>
      </c>
      <c r="U432" s="12" t="b">
        <f t="shared" si="173"/>
        <v>0</v>
      </c>
      <c r="V432" s="12" t="b">
        <f t="shared" si="173"/>
        <v>0</v>
      </c>
      <c r="W432" s="12" t="b">
        <f t="shared" si="173"/>
        <v>0</v>
      </c>
      <c r="X432" s="12" t="b">
        <f t="shared" si="173"/>
        <v>0</v>
      </c>
      <c r="Y432" s="12" t="b">
        <f t="shared" si="173"/>
        <v>0</v>
      </c>
      <c r="Z432" s="12" t="b">
        <f t="shared" si="173"/>
        <v>0</v>
      </c>
      <c r="AA432" s="12" t="b">
        <f t="shared" si="173"/>
        <v>0</v>
      </c>
      <c r="AB432" s="12" t="b">
        <f t="shared" si="173"/>
        <v>0</v>
      </c>
      <c r="AC432" s="12" t="b">
        <f t="shared" si="173"/>
        <v>0</v>
      </c>
      <c r="AD432" s="12" t="b">
        <f t="shared" si="173"/>
        <v>0</v>
      </c>
      <c r="AE432" s="12" t="b">
        <f t="shared" si="173"/>
        <v>0</v>
      </c>
      <c r="AF432" s="12" t="b">
        <f t="shared" si="173"/>
        <v>0</v>
      </c>
      <c r="AG432" s="12" t="b">
        <f t="shared" si="173"/>
        <v>0</v>
      </c>
      <c r="AH432" s="12" t="b">
        <f t="shared" si="173"/>
        <v>0</v>
      </c>
      <c r="AI432" s="12" t="b">
        <f t="shared" si="173"/>
        <v>0</v>
      </c>
      <c r="AJ432" s="12" t="b">
        <f t="shared" si="173"/>
        <v>0</v>
      </c>
      <c r="AK432" s="12" t="b">
        <f t="shared" si="173"/>
        <v>0</v>
      </c>
      <c r="AL432" s="12" t="b">
        <f t="shared" si="173"/>
        <v>0</v>
      </c>
      <c r="AM432" s="12" t="b">
        <f t="shared" si="173"/>
        <v>0</v>
      </c>
      <c r="AN432" s="12" t="b">
        <f t="shared" si="173"/>
        <v>0</v>
      </c>
      <c r="AO432" s="12" t="b">
        <f t="shared" si="173"/>
        <v>0</v>
      </c>
      <c r="AP432" s="12" t="b">
        <f t="shared" si="173"/>
        <v>0</v>
      </c>
      <c r="AQ432" s="12" t="b">
        <f t="shared" si="173"/>
        <v>0</v>
      </c>
      <c r="AR432" s="12" t="b">
        <f t="shared" si="173"/>
        <v>0</v>
      </c>
      <c r="AS432" s="12" t="b">
        <f t="shared" si="173"/>
        <v>0</v>
      </c>
      <c r="AT432" s="12" t="b">
        <f t="shared" si="173"/>
        <v>0</v>
      </c>
      <c r="AU432" s="12" t="b">
        <f t="shared" si="173"/>
        <v>0</v>
      </c>
      <c r="AV432" s="12" t="b">
        <f t="shared" si="173"/>
        <v>0</v>
      </c>
      <c r="AW432" s="12" t="b">
        <f t="shared" si="173"/>
        <v>0</v>
      </c>
      <c r="AX432" s="12" t="b">
        <f t="shared" si="173"/>
        <v>0</v>
      </c>
      <c r="AY432" s="12" t="b">
        <f t="shared" si="173"/>
        <v>0</v>
      </c>
      <c r="AZ432" s="12" t="b">
        <f t="shared" si="173"/>
        <v>0</v>
      </c>
      <c r="BA432" s="12" t="b">
        <f t="shared" si="173"/>
        <v>0</v>
      </c>
      <c r="BB432" s="12" t="b">
        <f t="shared" si="173"/>
        <v>0</v>
      </c>
      <c r="BC432" s="12" t="b">
        <f t="shared" si="173"/>
        <v>0</v>
      </c>
      <c r="BD432" s="12" t="b">
        <f t="shared" si="173"/>
        <v>0</v>
      </c>
      <c r="BE432" s="12" t="b">
        <f t="shared" si="173"/>
        <v>0</v>
      </c>
      <c r="BF432" s="12" t="b">
        <f t="shared" si="173"/>
        <v>0</v>
      </c>
      <c r="BG432" s="12" t="b">
        <f t="shared" si="173"/>
        <v>0</v>
      </c>
      <c r="BH432" s="12" t="b">
        <f t="shared" si="173"/>
        <v>0</v>
      </c>
      <c r="BI432" s="12" t="b">
        <f t="shared" si="173"/>
        <v>0</v>
      </c>
      <c r="BJ432" s="12" t="b">
        <f t="shared" si="173"/>
        <v>0</v>
      </c>
      <c r="BK432" s="12" t="b">
        <f t="shared" si="173"/>
        <v>0</v>
      </c>
      <c r="BL432" s="12" t="b">
        <f t="shared" si="173"/>
        <v>0</v>
      </c>
      <c r="BM432" s="12" t="b">
        <f t="shared" si="173"/>
        <v>0</v>
      </c>
      <c r="BN432" s="12" t="b">
        <f t="shared" si="173"/>
        <v>0</v>
      </c>
      <c r="BO432" s="12" t="b">
        <f t="shared" si="173"/>
        <v>0</v>
      </c>
      <c r="BP432" s="12" t="b">
        <f t="shared" si="173"/>
        <v>0</v>
      </c>
      <c r="BQ432" s="12" t="b">
        <f t="shared" si="173"/>
        <v>0</v>
      </c>
      <c r="BR432" s="12" t="b">
        <f t="shared" si="173"/>
        <v>0</v>
      </c>
      <c r="BS432" s="12" t="b">
        <f t="shared" si="173"/>
        <v>0</v>
      </c>
      <c r="BT432" s="12" t="b">
        <f t="shared" si="173"/>
        <v>1</v>
      </c>
      <c r="BU432" s="12" t="b">
        <f t="shared" si="173"/>
        <v>1</v>
      </c>
      <c r="BV432" s="12" t="b">
        <f t="shared" si="173"/>
        <v>1</v>
      </c>
      <c r="BW432" s="12" t="b">
        <f t="shared" si="173"/>
        <v>1</v>
      </c>
      <c r="BX432" s="12" t="b">
        <f t="shared" si="173"/>
        <v>1</v>
      </c>
      <c r="BY432" s="12" t="b">
        <f t="shared" si="173"/>
        <v>1</v>
      </c>
      <c r="BZ432" s="12" t="b">
        <f t="shared" si="173"/>
        <v>1</v>
      </c>
      <c r="CA432" s="12" t="b">
        <f t="shared" si="173"/>
        <v>1</v>
      </c>
      <c r="CB432" s="12" t="b">
        <f t="shared" si="173"/>
        <v>1</v>
      </c>
      <c r="CC432" s="12" t="b">
        <f t="shared" si="173"/>
        <v>1</v>
      </c>
      <c r="CD432" s="12" t="b">
        <f t="shared" si="173"/>
        <v>1</v>
      </c>
      <c r="CE432" s="12" t="b">
        <f t="shared" si="173"/>
        <v>1</v>
      </c>
      <c r="CF432" s="12" t="b">
        <f t="shared" si="173"/>
        <v>1</v>
      </c>
      <c r="CG432" s="12" t="b">
        <f t="shared" si="173"/>
        <v>1</v>
      </c>
      <c r="CH432" s="12" t="b">
        <f t="shared" si="173"/>
        <v>1</v>
      </c>
      <c r="CI432" s="12" t="b">
        <f t="shared" si="173"/>
        <v>1</v>
      </c>
      <c r="CJ432" s="12" t="b">
        <f t="shared" si="173"/>
        <v>1</v>
      </c>
      <c r="CK432" s="12" t="b">
        <f t="shared" si="173"/>
        <v>1</v>
      </c>
      <c r="CL432" s="12" t="b">
        <f t="shared" si="173"/>
        <v>1</v>
      </c>
      <c r="CM432" s="12" t="b">
        <f t="shared" si="173"/>
        <v>1</v>
      </c>
      <c r="CN432" s="12" t="b">
        <f t="shared" si="173"/>
        <v>1</v>
      </c>
      <c r="CO432" s="12" t="b">
        <f t="shared" si="173"/>
        <v>1</v>
      </c>
      <c r="CP432" s="12" t="b">
        <f t="shared" si="173"/>
        <v>1</v>
      </c>
      <c r="CQ432" s="12" t="b">
        <f t="shared" si="173"/>
        <v>1</v>
      </c>
      <c r="CR432" s="12" t="b">
        <f t="shared" si="173"/>
        <v>1</v>
      </c>
      <c r="CS432" s="12" t="b">
        <f t="shared" si="173"/>
        <v>1</v>
      </c>
      <c r="CT432" s="12" t="b">
        <f t="shared" si="173"/>
        <v>1</v>
      </c>
      <c r="CU432" s="12" t="b">
        <f t="shared" si="173"/>
        <v>1</v>
      </c>
      <c r="CV432" s="12" t="b">
        <f t="shared" si="173"/>
        <v>1</v>
      </c>
      <c r="CW432" s="12" t="b">
        <f t="shared" si="173"/>
        <v>1</v>
      </c>
      <c r="CX432" s="12" t="b">
        <f t="shared" si="173"/>
        <v>1</v>
      </c>
      <c r="CY432" s="12" t="b">
        <f t="shared" si="173"/>
        <v>1</v>
      </c>
      <c r="CZ432" s="12" t="b">
        <f t="shared" si="173"/>
        <v>1</v>
      </c>
      <c r="DA432" s="12" t="b">
        <f t="shared" si="173"/>
        <v>1</v>
      </c>
      <c r="DB432" s="12" t="b">
        <f t="shared" si="173"/>
        <v>1</v>
      </c>
      <c r="DC432" s="12" t="b">
        <f t="shared" si="173"/>
        <v>1</v>
      </c>
      <c r="DD432" s="12" t="b">
        <f t="shared" si="173"/>
        <v>1</v>
      </c>
      <c r="DE432" s="12" t="b">
        <f t="shared" si="173"/>
        <v>1</v>
      </c>
      <c r="DF432" s="12" t="b">
        <f t="shared" si="173"/>
        <v>1</v>
      </c>
    </row>
    <row r="433">
      <c r="A433" s="1" t="s">
        <v>1490</v>
      </c>
      <c r="B433" s="2">
        <v>426.0</v>
      </c>
      <c r="C433" s="3">
        <f t="shared" si="2"/>
        <v>85</v>
      </c>
      <c r="D433" s="3">
        <f t="shared" si="3"/>
        <v>1</v>
      </c>
      <c r="E433" s="3">
        <f>IFERROR(__xludf.DUMMYFUNCTION("SPLIT(A433,"" "")"),81.0)</f>
        <v>81</v>
      </c>
      <c r="F433" s="3">
        <f>IFERROR(__xludf.DUMMYFUNCTION("""COMPUTED_VALUE"""),73.0)</f>
        <v>73</v>
      </c>
      <c r="G433" s="3">
        <f>IFERROR(__xludf.DUMMYFUNCTION("""COMPUTED_VALUE"""),36.0)</f>
        <v>36</v>
      </c>
      <c r="H433" s="3">
        <f>IFERROR(__xludf.DUMMYFUNCTION("""COMPUTED_VALUE"""),66.0)</f>
        <v>66</v>
      </c>
      <c r="I433" s="3">
        <f>IFERROR(__xludf.DUMMYFUNCTION("""COMPUTED_VALUE"""),51.0)</f>
        <v>51</v>
      </c>
      <c r="K433" s="3" t="str">
        <f>IF(K432,SUMOFUNMARKED(E432:I436,$K$6)*LASTCALLED($K$6),)</f>
        <v/>
      </c>
      <c r="L433" s="3" t="str">
        <f t="shared" ref="L433:DF433" si="174">IF(AND(L432,NOT(K432)),SUMOFUNMARKED($E432:$I436,$K$6:L$6)*LASTCALLED($K$6:L$6),)</f>
        <v/>
      </c>
      <c r="M433" s="3" t="str">
        <f t="shared" si="174"/>
        <v/>
      </c>
      <c r="N433" s="3" t="str">
        <f t="shared" si="174"/>
        <v/>
      </c>
      <c r="O433" s="3" t="str">
        <f t="shared" si="174"/>
        <v/>
      </c>
      <c r="P433" s="3" t="str">
        <f t="shared" si="174"/>
        <v/>
      </c>
      <c r="Q433" s="3" t="str">
        <f t="shared" si="174"/>
        <v/>
      </c>
      <c r="R433" s="3" t="str">
        <f t="shared" si="174"/>
        <v/>
      </c>
      <c r="S433" s="3" t="str">
        <f t="shared" si="174"/>
        <v/>
      </c>
      <c r="T433" s="3" t="str">
        <f t="shared" si="174"/>
        <v/>
      </c>
      <c r="U433" s="3" t="str">
        <f t="shared" si="174"/>
        <v/>
      </c>
      <c r="V433" s="3" t="str">
        <f t="shared" si="174"/>
        <v/>
      </c>
      <c r="W433" s="3" t="str">
        <f t="shared" si="174"/>
        <v/>
      </c>
      <c r="X433" s="3" t="str">
        <f t="shared" si="174"/>
        <v/>
      </c>
      <c r="Y433" s="3" t="str">
        <f t="shared" si="174"/>
        <v/>
      </c>
      <c r="Z433" s="3" t="str">
        <f t="shared" si="174"/>
        <v/>
      </c>
      <c r="AA433" s="3" t="str">
        <f t="shared" si="174"/>
        <v/>
      </c>
      <c r="AB433" s="3" t="str">
        <f t="shared" si="174"/>
        <v/>
      </c>
      <c r="AC433" s="3" t="str">
        <f t="shared" si="174"/>
        <v/>
      </c>
      <c r="AD433" s="3" t="str">
        <f t="shared" si="174"/>
        <v/>
      </c>
      <c r="AE433" s="3" t="str">
        <f t="shared" si="174"/>
        <v/>
      </c>
      <c r="AF433" s="3" t="str">
        <f t="shared" si="174"/>
        <v/>
      </c>
      <c r="AG433" s="3" t="str">
        <f t="shared" si="174"/>
        <v/>
      </c>
      <c r="AH433" s="3" t="str">
        <f t="shared" si="174"/>
        <v/>
      </c>
      <c r="AI433" s="3" t="str">
        <f t="shared" si="174"/>
        <v/>
      </c>
      <c r="AJ433" s="3" t="str">
        <f t="shared" si="174"/>
        <v/>
      </c>
      <c r="AK433" s="3" t="str">
        <f t="shared" si="174"/>
        <v/>
      </c>
      <c r="AL433" s="3" t="str">
        <f t="shared" si="174"/>
        <v/>
      </c>
      <c r="AM433" s="3" t="str">
        <f t="shared" si="174"/>
        <v/>
      </c>
      <c r="AN433" s="3" t="str">
        <f t="shared" si="174"/>
        <v/>
      </c>
      <c r="AO433" s="3" t="str">
        <f t="shared" si="174"/>
        <v/>
      </c>
      <c r="AP433" s="3" t="str">
        <f t="shared" si="174"/>
        <v/>
      </c>
      <c r="AQ433" s="3" t="str">
        <f t="shared" si="174"/>
        <v/>
      </c>
      <c r="AR433" s="3" t="str">
        <f t="shared" si="174"/>
        <v/>
      </c>
      <c r="AS433" s="3" t="str">
        <f t="shared" si="174"/>
        <v/>
      </c>
      <c r="AT433" s="3" t="str">
        <f t="shared" si="174"/>
        <v/>
      </c>
      <c r="AU433" s="3" t="str">
        <f t="shared" si="174"/>
        <v/>
      </c>
      <c r="AV433" s="3" t="str">
        <f t="shared" si="174"/>
        <v/>
      </c>
      <c r="AW433" s="3" t="str">
        <f t="shared" si="174"/>
        <v/>
      </c>
      <c r="AX433" s="3" t="str">
        <f t="shared" si="174"/>
        <v/>
      </c>
      <c r="AY433" s="3" t="str">
        <f t="shared" si="174"/>
        <v/>
      </c>
      <c r="AZ433" s="3" t="str">
        <f t="shared" si="174"/>
        <v/>
      </c>
      <c r="BA433" s="3" t="str">
        <f t="shared" si="174"/>
        <v/>
      </c>
      <c r="BB433" s="3" t="str">
        <f t="shared" si="174"/>
        <v/>
      </c>
      <c r="BC433" s="3" t="str">
        <f t="shared" si="174"/>
        <v/>
      </c>
      <c r="BD433" s="3" t="str">
        <f t="shared" si="174"/>
        <v/>
      </c>
      <c r="BE433" s="3" t="str">
        <f t="shared" si="174"/>
        <v/>
      </c>
      <c r="BF433" s="3" t="str">
        <f t="shared" si="174"/>
        <v/>
      </c>
      <c r="BG433" s="3" t="str">
        <f t="shared" si="174"/>
        <v/>
      </c>
      <c r="BH433" s="3" t="str">
        <f t="shared" si="174"/>
        <v/>
      </c>
      <c r="BI433" s="3" t="str">
        <f t="shared" si="174"/>
        <v/>
      </c>
      <c r="BJ433" s="3" t="str">
        <f t="shared" si="174"/>
        <v/>
      </c>
      <c r="BK433" s="3" t="str">
        <f t="shared" si="174"/>
        <v/>
      </c>
      <c r="BL433" s="3" t="str">
        <f t="shared" si="174"/>
        <v/>
      </c>
      <c r="BM433" s="3" t="str">
        <f t="shared" si="174"/>
        <v/>
      </c>
      <c r="BN433" s="3" t="str">
        <f t="shared" si="174"/>
        <v/>
      </c>
      <c r="BO433" s="3" t="str">
        <f t="shared" si="174"/>
        <v/>
      </c>
      <c r="BP433" s="3" t="str">
        <f t="shared" si="174"/>
        <v/>
      </c>
      <c r="BQ433" s="3" t="str">
        <f t="shared" si="174"/>
        <v/>
      </c>
      <c r="BR433" s="3" t="str">
        <f t="shared" si="174"/>
        <v/>
      </c>
      <c r="BS433" s="3" t="str">
        <f t="shared" si="174"/>
        <v/>
      </c>
      <c r="BT433" s="3">
        <f t="shared" si="174"/>
        <v>25755</v>
      </c>
      <c r="BU433" s="3" t="str">
        <f t="shared" si="174"/>
        <v/>
      </c>
      <c r="BV433" s="3" t="str">
        <f t="shared" si="174"/>
        <v/>
      </c>
      <c r="BW433" s="3" t="str">
        <f t="shared" si="174"/>
        <v/>
      </c>
      <c r="BX433" s="3" t="str">
        <f t="shared" si="174"/>
        <v/>
      </c>
      <c r="BY433" s="3" t="str">
        <f t="shared" si="174"/>
        <v/>
      </c>
      <c r="BZ433" s="3" t="str">
        <f t="shared" si="174"/>
        <v/>
      </c>
      <c r="CA433" s="3" t="str">
        <f t="shared" si="174"/>
        <v/>
      </c>
      <c r="CB433" s="3" t="str">
        <f t="shared" si="174"/>
        <v/>
      </c>
      <c r="CC433" s="3" t="str">
        <f t="shared" si="174"/>
        <v/>
      </c>
      <c r="CD433" s="3" t="str">
        <f t="shared" si="174"/>
        <v/>
      </c>
      <c r="CE433" s="3" t="str">
        <f t="shared" si="174"/>
        <v/>
      </c>
      <c r="CF433" s="3" t="str">
        <f t="shared" si="174"/>
        <v/>
      </c>
      <c r="CG433" s="3" t="str">
        <f t="shared" si="174"/>
        <v/>
      </c>
      <c r="CH433" s="3" t="str">
        <f t="shared" si="174"/>
        <v/>
      </c>
      <c r="CI433" s="3" t="str">
        <f t="shared" si="174"/>
        <v/>
      </c>
      <c r="CJ433" s="3" t="str">
        <f t="shared" si="174"/>
        <v/>
      </c>
      <c r="CK433" s="3" t="str">
        <f t="shared" si="174"/>
        <v/>
      </c>
      <c r="CL433" s="3" t="str">
        <f t="shared" si="174"/>
        <v/>
      </c>
      <c r="CM433" s="3" t="str">
        <f t="shared" si="174"/>
        <v/>
      </c>
      <c r="CN433" s="3" t="str">
        <f t="shared" si="174"/>
        <v/>
      </c>
      <c r="CO433" s="3" t="str">
        <f t="shared" si="174"/>
        <v/>
      </c>
      <c r="CP433" s="3" t="str">
        <f t="shared" si="174"/>
        <v/>
      </c>
      <c r="CQ433" s="3" t="str">
        <f t="shared" si="174"/>
        <v/>
      </c>
      <c r="CR433" s="3" t="str">
        <f t="shared" si="174"/>
        <v/>
      </c>
      <c r="CS433" s="3" t="str">
        <f t="shared" si="174"/>
        <v/>
      </c>
      <c r="CT433" s="3" t="str">
        <f t="shared" si="174"/>
        <v/>
      </c>
      <c r="CU433" s="3" t="str">
        <f t="shared" si="174"/>
        <v/>
      </c>
      <c r="CV433" s="3" t="str">
        <f t="shared" si="174"/>
        <v/>
      </c>
      <c r="CW433" s="3" t="str">
        <f t="shared" si="174"/>
        <v/>
      </c>
      <c r="CX433" s="3" t="str">
        <f t="shared" si="174"/>
        <v/>
      </c>
      <c r="CY433" s="3" t="str">
        <f t="shared" si="174"/>
        <v/>
      </c>
      <c r="CZ433" s="3" t="str">
        <f t="shared" si="174"/>
        <v/>
      </c>
      <c r="DA433" s="3" t="str">
        <f t="shared" si="174"/>
        <v/>
      </c>
      <c r="DB433" s="3" t="str">
        <f t="shared" si="174"/>
        <v/>
      </c>
      <c r="DC433" s="3" t="str">
        <f t="shared" si="174"/>
        <v/>
      </c>
      <c r="DD433" s="3" t="str">
        <f t="shared" si="174"/>
        <v/>
      </c>
      <c r="DE433" s="3" t="str">
        <f t="shared" si="174"/>
        <v/>
      </c>
      <c r="DF433" s="3" t="str">
        <f t="shared" si="174"/>
        <v/>
      </c>
    </row>
    <row r="434">
      <c r="A434" s="1" t="s">
        <v>1491</v>
      </c>
      <c r="B434" s="2">
        <v>427.0</v>
      </c>
      <c r="C434" s="3">
        <f t="shared" si="2"/>
        <v>85</v>
      </c>
      <c r="D434" s="3">
        <f t="shared" si="3"/>
        <v>2</v>
      </c>
      <c r="E434" s="3">
        <f>IFERROR(__xludf.DUMMYFUNCTION("SPLIT(A434,"" "")"),97.0)</f>
        <v>97</v>
      </c>
      <c r="F434" s="3">
        <f>IFERROR(__xludf.DUMMYFUNCTION("""COMPUTED_VALUE"""),11.0)</f>
        <v>11</v>
      </c>
      <c r="G434" s="3">
        <f>IFERROR(__xludf.DUMMYFUNCTION("""COMPUTED_VALUE"""),43.0)</f>
        <v>43</v>
      </c>
      <c r="H434" s="3">
        <f>IFERROR(__xludf.DUMMYFUNCTION("""COMPUTED_VALUE"""),17.0)</f>
        <v>17</v>
      </c>
      <c r="I434" s="3">
        <f>IFERROR(__xludf.DUMMYFUNCTION("""COMPUTED_VALUE"""),7.0)</f>
        <v>7</v>
      </c>
      <c r="K434" s="13"/>
    </row>
    <row r="435">
      <c r="A435" s="1" t="s">
        <v>1492</v>
      </c>
      <c r="B435" s="2">
        <v>428.0</v>
      </c>
      <c r="C435" s="3">
        <f t="shared" si="2"/>
        <v>85</v>
      </c>
      <c r="D435" s="3">
        <f t="shared" si="3"/>
        <v>3</v>
      </c>
      <c r="E435" s="3">
        <f>IFERROR(__xludf.DUMMYFUNCTION("SPLIT(A435,"" "")"),24.0)</f>
        <v>24</v>
      </c>
      <c r="F435" s="3">
        <f>IFERROR(__xludf.DUMMYFUNCTION("""COMPUTED_VALUE"""),94.0)</f>
        <v>94</v>
      </c>
      <c r="G435" s="3">
        <f>IFERROR(__xludf.DUMMYFUNCTION("""COMPUTED_VALUE"""),71.0)</f>
        <v>71</v>
      </c>
      <c r="H435" s="3">
        <f>IFERROR(__xludf.DUMMYFUNCTION("""COMPUTED_VALUE"""),91.0)</f>
        <v>91</v>
      </c>
      <c r="I435" s="3">
        <f>IFERROR(__xludf.DUMMYFUNCTION("""COMPUTED_VALUE"""),48.0)</f>
        <v>48</v>
      </c>
    </row>
    <row r="436">
      <c r="A436" s="1" t="s">
        <v>1493</v>
      </c>
      <c r="B436" s="2">
        <v>429.0</v>
      </c>
      <c r="C436" s="3">
        <f t="shared" si="2"/>
        <v>85</v>
      </c>
      <c r="D436" s="3">
        <f t="shared" si="3"/>
        <v>4</v>
      </c>
      <c r="E436" s="3">
        <f>IFERROR(__xludf.DUMMYFUNCTION("SPLIT(A436,"" "")"),12.0)</f>
        <v>12</v>
      </c>
      <c r="F436" s="3">
        <f>IFERROR(__xludf.DUMMYFUNCTION("""COMPUTED_VALUE"""),77.0)</f>
        <v>77</v>
      </c>
      <c r="G436" s="3">
        <f>IFERROR(__xludf.DUMMYFUNCTION("""COMPUTED_VALUE"""),93.0)</f>
        <v>93</v>
      </c>
      <c r="H436" s="3">
        <f>IFERROR(__xludf.DUMMYFUNCTION("""COMPUTED_VALUE"""),55.0)</f>
        <v>55</v>
      </c>
      <c r="I436" s="3">
        <f>IFERROR(__xludf.DUMMYFUNCTION("""COMPUTED_VALUE"""),34.0)</f>
        <v>34</v>
      </c>
    </row>
    <row r="437">
      <c r="A437" s="1" t="s">
        <v>1494</v>
      </c>
      <c r="B437" s="2">
        <v>430.0</v>
      </c>
      <c r="C437" s="3">
        <f t="shared" si="2"/>
        <v>86</v>
      </c>
      <c r="D437" s="3">
        <f t="shared" si="3"/>
        <v>0</v>
      </c>
      <c r="E437" s="3">
        <f>IFERROR(__xludf.DUMMYFUNCTION("SPLIT(A437,"" "")"),91.0)</f>
        <v>91</v>
      </c>
      <c r="F437" s="3">
        <f>IFERROR(__xludf.DUMMYFUNCTION("""COMPUTED_VALUE"""),93.0)</f>
        <v>93</v>
      </c>
      <c r="G437" s="3">
        <f>IFERROR(__xludf.DUMMYFUNCTION("""COMPUTED_VALUE"""),56.0)</f>
        <v>56</v>
      </c>
      <c r="H437" s="3">
        <f>IFERROR(__xludf.DUMMYFUNCTION("""COMPUTED_VALUE"""),55.0)</f>
        <v>55</v>
      </c>
      <c r="I437" s="3">
        <f>IFERROR(__xludf.DUMMYFUNCTION("""COMPUTED_VALUE"""),58.0)</f>
        <v>58</v>
      </c>
      <c r="K437" s="12" t="b">
        <f>BINGO(E437:I441,$K$6)</f>
        <v>0</v>
      </c>
      <c r="L437" s="12" t="b">
        <f t="shared" ref="L437:DF437" si="175">OR(K437, BINGO($E437:$I441,$K$6:L$6))</f>
        <v>0</v>
      </c>
      <c r="M437" s="12" t="b">
        <f t="shared" si="175"/>
        <v>0</v>
      </c>
      <c r="N437" s="12" t="b">
        <f t="shared" si="175"/>
        <v>0</v>
      </c>
      <c r="O437" s="12" t="b">
        <f t="shared" si="175"/>
        <v>0</v>
      </c>
      <c r="P437" s="12" t="b">
        <f t="shared" si="175"/>
        <v>0</v>
      </c>
      <c r="Q437" s="12" t="b">
        <f t="shared" si="175"/>
        <v>0</v>
      </c>
      <c r="R437" s="12" t="b">
        <f t="shared" si="175"/>
        <v>0</v>
      </c>
      <c r="S437" s="12" t="b">
        <f t="shared" si="175"/>
        <v>0</v>
      </c>
      <c r="T437" s="12" t="b">
        <f t="shared" si="175"/>
        <v>0</v>
      </c>
      <c r="U437" s="12" t="b">
        <f t="shared" si="175"/>
        <v>0</v>
      </c>
      <c r="V437" s="12" t="b">
        <f t="shared" si="175"/>
        <v>0</v>
      </c>
      <c r="W437" s="12" t="b">
        <f t="shared" si="175"/>
        <v>0</v>
      </c>
      <c r="X437" s="12" t="b">
        <f t="shared" si="175"/>
        <v>0</v>
      </c>
      <c r="Y437" s="12" t="b">
        <f t="shared" si="175"/>
        <v>0</v>
      </c>
      <c r="Z437" s="12" t="b">
        <f t="shared" si="175"/>
        <v>0</v>
      </c>
      <c r="AA437" s="12" t="b">
        <f t="shared" si="175"/>
        <v>0</v>
      </c>
      <c r="AB437" s="12" t="b">
        <f t="shared" si="175"/>
        <v>0</v>
      </c>
      <c r="AC437" s="12" t="b">
        <f t="shared" si="175"/>
        <v>0</v>
      </c>
      <c r="AD437" s="12" t="b">
        <f t="shared" si="175"/>
        <v>0</v>
      </c>
      <c r="AE437" s="12" t="b">
        <f t="shared" si="175"/>
        <v>0</v>
      </c>
      <c r="AF437" s="12" t="b">
        <f t="shared" si="175"/>
        <v>0</v>
      </c>
      <c r="AG437" s="12" t="b">
        <f t="shared" si="175"/>
        <v>0</v>
      </c>
      <c r="AH437" s="12" t="b">
        <f t="shared" si="175"/>
        <v>0</v>
      </c>
      <c r="AI437" s="12" t="b">
        <f t="shared" si="175"/>
        <v>0</v>
      </c>
      <c r="AJ437" s="12" t="b">
        <f t="shared" si="175"/>
        <v>0</v>
      </c>
      <c r="AK437" s="12" t="b">
        <f t="shared" si="175"/>
        <v>0</v>
      </c>
      <c r="AL437" s="12" t="b">
        <f t="shared" si="175"/>
        <v>0</v>
      </c>
      <c r="AM437" s="12" t="b">
        <f t="shared" si="175"/>
        <v>0</v>
      </c>
      <c r="AN437" s="12" t="b">
        <f t="shared" si="175"/>
        <v>0</v>
      </c>
      <c r="AO437" s="12" t="b">
        <f t="shared" si="175"/>
        <v>0</v>
      </c>
      <c r="AP437" s="12" t="b">
        <f t="shared" si="175"/>
        <v>0</v>
      </c>
      <c r="AQ437" s="12" t="b">
        <f t="shared" si="175"/>
        <v>0</v>
      </c>
      <c r="AR437" s="12" t="b">
        <f t="shared" si="175"/>
        <v>0</v>
      </c>
      <c r="AS437" s="12" t="b">
        <f t="shared" si="175"/>
        <v>0</v>
      </c>
      <c r="AT437" s="12" t="b">
        <f t="shared" si="175"/>
        <v>0</v>
      </c>
      <c r="AU437" s="12" t="b">
        <f t="shared" si="175"/>
        <v>0</v>
      </c>
      <c r="AV437" s="12" t="b">
        <f t="shared" si="175"/>
        <v>0</v>
      </c>
      <c r="AW437" s="12" t="b">
        <f t="shared" si="175"/>
        <v>0</v>
      </c>
      <c r="AX437" s="12" t="b">
        <f t="shared" si="175"/>
        <v>0</v>
      </c>
      <c r="AY437" s="12" t="b">
        <f t="shared" si="175"/>
        <v>0</v>
      </c>
      <c r="AZ437" s="12" t="b">
        <f t="shared" si="175"/>
        <v>0</v>
      </c>
      <c r="BA437" s="12" t="b">
        <f t="shared" si="175"/>
        <v>1</v>
      </c>
      <c r="BB437" s="12" t="b">
        <f t="shared" si="175"/>
        <v>1</v>
      </c>
      <c r="BC437" s="12" t="b">
        <f t="shared" si="175"/>
        <v>1</v>
      </c>
      <c r="BD437" s="12" t="b">
        <f t="shared" si="175"/>
        <v>1</v>
      </c>
      <c r="BE437" s="12" t="b">
        <f t="shared" si="175"/>
        <v>1</v>
      </c>
      <c r="BF437" s="12" t="b">
        <f t="shared" si="175"/>
        <v>1</v>
      </c>
      <c r="BG437" s="12" t="b">
        <f t="shared" si="175"/>
        <v>1</v>
      </c>
      <c r="BH437" s="12" t="b">
        <f t="shared" si="175"/>
        <v>1</v>
      </c>
      <c r="BI437" s="12" t="b">
        <f t="shared" si="175"/>
        <v>1</v>
      </c>
      <c r="BJ437" s="12" t="b">
        <f t="shared" si="175"/>
        <v>1</v>
      </c>
      <c r="BK437" s="12" t="b">
        <f t="shared" si="175"/>
        <v>1</v>
      </c>
      <c r="BL437" s="12" t="b">
        <f t="shared" si="175"/>
        <v>1</v>
      </c>
      <c r="BM437" s="12" t="b">
        <f t="shared" si="175"/>
        <v>1</v>
      </c>
      <c r="BN437" s="12" t="b">
        <f t="shared" si="175"/>
        <v>1</v>
      </c>
      <c r="BO437" s="12" t="b">
        <f t="shared" si="175"/>
        <v>1</v>
      </c>
      <c r="BP437" s="12" t="b">
        <f t="shared" si="175"/>
        <v>1</v>
      </c>
      <c r="BQ437" s="12" t="b">
        <f t="shared" si="175"/>
        <v>1</v>
      </c>
      <c r="BR437" s="12" t="b">
        <f t="shared" si="175"/>
        <v>1</v>
      </c>
      <c r="BS437" s="12" t="b">
        <f t="shared" si="175"/>
        <v>1</v>
      </c>
      <c r="BT437" s="12" t="b">
        <f t="shared" si="175"/>
        <v>1</v>
      </c>
      <c r="BU437" s="12" t="b">
        <f t="shared" si="175"/>
        <v>1</v>
      </c>
      <c r="BV437" s="12" t="b">
        <f t="shared" si="175"/>
        <v>1</v>
      </c>
      <c r="BW437" s="12" t="b">
        <f t="shared" si="175"/>
        <v>1</v>
      </c>
      <c r="BX437" s="12" t="b">
        <f t="shared" si="175"/>
        <v>1</v>
      </c>
      <c r="BY437" s="12" t="b">
        <f t="shared" si="175"/>
        <v>1</v>
      </c>
      <c r="BZ437" s="12" t="b">
        <f t="shared" si="175"/>
        <v>1</v>
      </c>
      <c r="CA437" s="12" t="b">
        <f t="shared" si="175"/>
        <v>1</v>
      </c>
      <c r="CB437" s="12" t="b">
        <f t="shared" si="175"/>
        <v>1</v>
      </c>
      <c r="CC437" s="12" t="b">
        <f t="shared" si="175"/>
        <v>1</v>
      </c>
      <c r="CD437" s="12" t="b">
        <f t="shared" si="175"/>
        <v>1</v>
      </c>
      <c r="CE437" s="12" t="b">
        <f t="shared" si="175"/>
        <v>1</v>
      </c>
      <c r="CF437" s="12" t="b">
        <f t="shared" si="175"/>
        <v>1</v>
      </c>
      <c r="CG437" s="12" t="b">
        <f t="shared" si="175"/>
        <v>1</v>
      </c>
      <c r="CH437" s="12" t="b">
        <f t="shared" si="175"/>
        <v>1</v>
      </c>
      <c r="CI437" s="12" t="b">
        <f t="shared" si="175"/>
        <v>1</v>
      </c>
      <c r="CJ437" s="12" t="b">
        <f t="shared" si="175"/>
        <v>1</v>
      </c>
      <c r="CK437" s="12" t="b">
        <f t="shared" si="175"/>
        <v>1</v>
      </c>
      <c r="CL437" s="12" t="b">
        <f t="shared" si="175"/>
        <v>1</v>
      </c>
      <c r="CM437" s="12" t="b">
        <f t="shared" si="175"/>
        <v>1</v>
      </c>
      <c r="CN437" s="12" t="b">
        <f t="shared" si="175"/>
        <v>1</v>
      </c>
      <c r="CO437" s="12" t="b">
        <f t="shared" si="175"/>
        <v>1</v>
      </c>
      <c r="CP437" s="12" t="b">
        <f t="shared" si="175"/>
        <v>1</v>
      </c>
      <c r="CQ437" s="12" t="b">
        <f t="shared" si="175"/>
        <v>1</v>
      </c>
      <c r="CR437" s="12" t="b">
        <f t="shared" si="175"/>
        <v>1</v>
      </c>
      <c r="CS437" s="12" t="b">
        <f t="shared" si="175"/>
        <v>1</v>
      </c>
      <c r="CT437" s="12" t="b">
        <f t="shared" si="175"/>
        <v>1</v>
      </c>
      <c r="CU437" s="12" t="b">
        <f t="shared" si="175"/>
        <v>1</v>
      </c>
      <c r="CV437" s="12" t="b">
        <f t="shared" si="175"/>
        <v>1</v>
      </c>
      <c r="CW437" s="12" t="b">
        <f t="shared" si="175"/>
        <v>1</v>
      </c>
      <c r="CX437" s="12" t="b">
        <f t="shared" si="175"/>
        <v>1</v>
      </c>
      <c r="CY437" s="12" t="b">
        <f t="shared" si="175"/>
        <v>1</v>
      </c>
      <c r="CZ437" s="12" t="b">
        <f t="shared" si="175"/>
        <v>1</v>
      </c>
      <c r="DA437" s="12" t="b">
        <f t="shared" si="175"/>
        <v>1</v>
      </c>
      <c r="DB437" s="12" t="b">
        <f t="shared" si="175"/>
        <v>1</v>
      </c>
      <c r="DC437" s="12" t="b">
        <f t="shared" si="175"/>
        <v>1</v>
      </c>
      <c r="DD437" s="12" t="b">
        <f t="shared" si="175"/>
        <v>1</v>
      </c>
      <c r="DE437" s="12" t="b">
        <f t="shared" si="175"/>
        <v>1</v>
      </c>
      <c r="DF437" s="12" t="b">
        <f t="shared" si="175"/>
        <v>1</v>
      </c>
    </row>
    <row r="438">
      <c r="A438" s="1" t="s">
        <v>1495</v>
      </c>
      <c r="B438" s="2">
        <v>431.0</v>
      </c>
      <c r="C438" s="3">
        <f t="shared" si="2"/>
        <v>86</v>
      </c>
      <c r="D438" s="3">
        <f t="shared" si="3"/>
        <v>1</v>
      </c>
      <c r="E438" s="3">
        <f>IFERROR(__xludf.DUMMYFUNCTION("SPLIT(A438,"" "")"),24.0)</f>
        <v>24</v>
      </c>
      <c r="F438" s="3">
        <f>IFERROR(__xludf.DUMMYFUNCTION("""COMPUTED_VALUE"""),11.0)</f>
        <v>11</v>
      </c>
      <c r="G438" s="3">
        <f>IFERROR(__xludf.DUMMYFUNCTION("""COMPUTED_VALUE"""),82.0)</f>
        <v>82</v>
      </c>
      <c r="H438" s="3">
        <f>IFERROR(__xludf.DUMMYFUNCTION("""COMPUTED_VALUE"""),35.0)</f>
        <v>35</v>
      </c>
      <c r="I438" s="3">
        <f>IFERROR(__xludf.DUMMYFUNCTION("""COMPUTED_VALUE"""),86.0)</f>
        <v>86</v>
      </c>
      <c r="K438" s="3" t="str">
        <f>IF(K437,SUMOFUNMARKED(E437:I441,$K$6)*LASTCALLED($K$6),)</f>
        <v/>
      </c>
      <c r="L438" s="3" t="str">
        <f t="shared" ref="L438:DF438" si="176">IF(AND(L437,NOT(K437)),SUMOFUNMARKED($E437:$I441,$K$6:L$6)*LASTCALLED($K$6:L$6),)</f>
        <v/>
      </c>
      <c r="M438" s="3" t="str">
        <f t="shared" si="176"/>
        <v/>
      </c>
      <c r="N438" s="3" t="str">
        <f t="shared" si="176"/>
        <v/>
      </c>
      <c r="O438" s="3" t="str">
        <f t="shared" si="176"/>
        <v/>
      </c>
      <c r="P438" s="3" t="str">
        <f t="shared" si="176"/>
        <v/>
      </c>
      <c r="Q438" s="3" t="str">
        <f t="shared" si="176"/>
        <v/>
      </c>
      <c r="R438" s="3" t="str">
        <f t="shared" si="176"/>
        <v/>
      </c>
      <c r="S438" s="3" t="str">
        <f t="shared" si="176"/>
        <v/>
      </c>
      <c r="T438" s="3" t="str">
        <f t="shared" si="176"/>
        <v/>
      </c>
      <c r="U438" s="3" t="str">
        <f t="shared" si="176"/>
        <v/>
      </c>
      <c r="V438" s="3" t="str">
        <f t="shared" si="176"/>
        <v/>
      </c>
      <c r="W438" s="3" t="str">
        <f t="shared" si="176"/>
        <v/>
      </c>
      <c r="X438" s="3" t="str">
        <f t="shared" si="176"/>
        <v/>
      </c>
      <c r="Y438" s="3" t="str">
        <f t="shared" si="176"/>
        <v/>
      </c>
      <c r="Z438" s="3" t="str">
        <f t="shared" si="176"/>
        <v/>
      </c>
      <c r="AA438" s="3" t="str">
        <f t="shared" si="176"/>
        <v/>
      </c>
      <c r="AB438" s="3" t="str">
        <f t="shared" si="176"/>
        <v/>
      </c>
      <c r="AC438" s="3" t="str">
        <f t="shared" si="176"/>
        <v/>
      </c>
      <c r="AD438" s="3" t="str">
        <f t="shared" si="176"/>
        <v/>
      </c>
      <c r="AE438" s="3" t="str">
        <f t="shared" si="176"/>
        <v/>
      </c>
      <c r="AF438" s="3" t="str">
        <f t="shared" si="176"/>
        <v/>
      </c>
      <c r="AG438" s="3" t="str">
        <f t="shared" si="176"/>
        <v/>
      </c>
      <c r="AH438" s="3" t="str">
        <f t="shared" si="176"/>
        <v/>
      </c>
      <c r="AI438" s="3" t="str">
        <f t="shared" si="176"/>
        <v/>
      </c>
      <c r="AJ438" s="3" t="str">
        <f t="shared" si="176"/>
        <v/>
      </c>
      <c r="AK438" s="3" t="str">
        <f t="shared" si="176"/>
        <v/>
      </c>
      <c r="AL438" s="3" t="str">
        <f t="shared" si="176"/>
        <v/>
      </c>
      <c r="AM438" s="3" t="str">
        <f t="shared" si="176"/>
        <v/>
      </c>
      <c r="AN438" s="3" t="str">
        <f t="shared" si="176"/>
        <v/>
      </c>
      <c r="AO438" s="3" t="str">
        <f t="shared" si="176"/>
        <v/>
      </c>
      <c r="AP438" s="3" t="str">
        <f t="shared" si="176"/>
        <v/>
      </c>
      <c r="AQ438" s="3" t="str">
        <f t="shared" si="176"/>
        <v/>
      </c>
      <c r="AR438" s="3" t="str">
        <f t="shared" si="176"/>
        <v/>
      </c>
      <c r="AS438" s="3" t="str">
        <f t="shared" si="176"/>
        <v/>
      </c>
      <c r="AT438" s="3" t="str">
        <f t="shared" si="176"/>
        <v/>
      </c>
      <c r="AU438" s="3" t="str">
        <f t="shared" si="176"/>
        <v/>
      </c>
      <c r="AV438" s="3" t="str">
        <f t="shared" si="176"/>
        <v/>
      </c>
      <c r="AW438" s="3" t="str">
        <f t="shared" si="176"/>
        <v/>
      </c>
      <c r="AX438" s="3" t="str">
        <f t="shared" si="176"/>
        <v/>
      </c>
      <c r="AY438" s="3" t="str">
        <f t="shared" si="176"/>
        <v/>
      </c>
      <c r="AZ438" s="3" t="str">
        <f t="shared" si="176"/>
        <v/>
      </c>
      <c r="BA438" s="3">
        <f t="shared" si="176"/>
        <v>36250</v>
      </c>
      <c r="BB438" s="3" t="str">
        <f t="shared" si="176"/>
        <v/>
      </c>
      <c r="BC438" s="3" t="str">
        <f t="shared" si="176"/>
        <v/>
      </c>
      <c r="BD438" s="3" t="str">
        <f t="shared" si="176"/>
        <v/>
      </c>
      <c r="BE438" s="3" t="str">
        <f t="shared" si="176"/>
        <v/>
      </c>
      <c r="BF438" s="3" t="str">
        <f t="shared" si="176"/>
        <v/>
      </c>
      <c r="BG438" s="3" t="str">
        <f t="shared" si="176"/>
        <v/>
      </c>
      <c r="BH438" s="3" t="str">
        <f t="shared" si="176"/>
        <v/>
      </c>
      <c r="BI438" s="3" t="str">
        <f t="shared" si="176"/>
        <v/>
      </c>
      <c r="BJ438" s="3" t="str">
        <f t="shared" si="176"/>
        <v/>
      </c>
      <c r="BK438" s="3" t="str">
        <f t="shared" si="176"/>
        <v/>
      </c>
      <c r="BL438" s="3" t="str">
        <f t="shared" si="176"/>
        <v/>
      </c>
      <c r="BM438" s="3" t="str">
        <f t="shared" si="176"/>
        <v/>
      </c>
      <c r="BN438" s="3" t="str">
        <f t="shared" si="176"/>
        <v/>
      </c>
      <c r="BO438" s="3" t="str">
        <f t="shared" si="176"/>
        <v/>
      </c>
      <c r="BP438" s="3" t="str">
        <f t="shared" si="176"/>
        <v/>
      </c>
      <c r="BQ438" s="3" t="str">
        <f t="shared" si="176"/>
        <v/>
      </c>
      <c r="BR438" s="3" t="str">
        <f t="shared" si="176"/>
        <v/>
      </c>
      <c r="BS438" s="3" t="str">
        <f t="shared" si="176"/>
        <v/>
      </c>
      <c r="BT438" s="3" t="str">
        <f t="shared" si="176"/>
        <v/>
      </c>
      <c r="BU438" s="3" t="str">
        <f t="shared" si="176"/>
        <v/>
      </c>
      <c r="BV438" s="3" t="str">
        <f t="shared" si="176"/>
        <v/>
      </c>
      <c r="BW438" s="3" t="str">
        <f t="shared" si="176"/>
        <v/>
      </c>
      <c r="BX438" s="3" t="str">
        <f t="shared" si="176"/>
        <v/>
      </c>
      <c r="BY438" s="3" t="str">
        <f t="shared" si="176"/>
        <v/>
      </c>
      <c r="BZ438" s="3" t="str">
        <f t="shared" si="176"/>
        <v/>
      </c>
      <c r="CA438" s="3" t="str">
        <f t="shared" si="176"/>
        <v/>
      </c>
      <c r="CB438" s="3" t="str">
        <f t="shared" si="176"/>
        <v/>
      </c>
      <c r="CC438" s="3" t="str">
        <f t="shared" si="176"/>
        <v/>
      </c>
      <c r="CD438" s="3" t="str">
        <f t="shared" si="176"/>
        <v/>
      </c>
      <c r="CE438" s="3" t="str">
        <f t="shared" si="176"/>
        <v/>
      </c>
      <c r="CF438" s="3" t="str">
        <f t="shared" si="176"/>
        <v/>
      </c>
      <c r="CG438" s="3" t="str">
        <f t="shared" si="176"/>
        <v/>
      </c>
      <c r="CH438" s="3" t="str">
        <f t="shared" si="176"/>
        <v/>
      </c>
      <c r="CI438" s="3" t="str">
        <f t="shared" si="176"/>
        <v/>
      </c>
      <c r="CJ438" s="3" t="str">
        <f t="shared" si="176"/>
        <v/>
      </c>
      <c r="CK438" s="3" t="str">
        <f t="shared" si="176"/>
        <v/>
      </c>
      <c r="CL438" s="3" t="str">
        <f t="shared" si="176"/>
        <v/>
      </c>
      <c r="CM438" s="3" t="str">
        <f t="shared" si="176"/>
        <v/>
      </c>
      <c r="CN438" s="3" t="str">
        <f t="shared" si="176"/>
        <v/>
      </c>
      <c r="CO438" s="3" t="str">
        <f t="shared" si="176"/>
        <v/>
      </c>
      <c r="CP438" s="3" t="str">
        <f t="shared" si="176"/>
        <v/>
      </c>
      <c r="CQ438" s="3" t="str">
        <f t="shared" si="176"/>
        <v/>
      </c>
      <c r="CR438" s="3" t="str">
        <f t="shared" si="176"/>
        <v/>
      </c>
      <c r="CS438" s="3" t="str">
        <f t="shared" si="176"/>
        <v/>
      </c>
      <c r="CT438" s="3" t="str">
        <f t="shared" si="176"/>
        <v/>
      </c>
      <c r="CU438" s="3" t="str">
        <f t="shared" si="176"/>
        <v/>
      </c>
      <c r="CV438" s="3" t="str">
        <f t="shared" si="176"/>
        <v/>
      </c>
      <c r="CW438" s="3" t="str">
        <f t="shared" si="176"/>
        <v/>
      </c>
      <c r="CX438" s="3" t="str">
        <f t="shared" si="176"/>
        <v/>
      </c>
      <c r="CY438" s="3" t="str">
        <f t="shared" si="176"/>
        <v/>
      </c>
      <c r="CZ438" s="3" t="str">
        <f t="shared" si="176"/>
        <v/>
      </c>
      <c r="DA438" s="3" t="str">
        <f t="shared" si="176"/>
        <v/>
      </c>
      <c r="DB438" s="3" t="str">
        <f t="shared" si="176"/>
        <v/>
      </c>
      <c r="DC438" s="3" t="str">
        <f t="shared" si="176"/>
        <v/>
      </c>
      <c r="DD438" s="3" t="str">
        <f t="shared" si="176"/>
        <v/>
      </c>
      <c r="DE438" s="3" t="str">
        <f t="shared" si="176"/>
        <v/>
      </c>
      <c r="DF438" s="3" t="str">
        <f t="shared" si="176"/>
        <v/>
      </c>
    </row>
    <row r="439">
      <c r="A439" s="1" t="s">
        <v>1496</v>
      </c>
      <c r="B439" s="2">
        <v>432.0</v>
      </c>
      <c r="C439" s="3">
        <f t="shared" si="2"/>
        <v>86</v>
      </c>
      <c r="D439" s="3">
        <f t="shared" si="3"/>
        <v>2</v>
      </c>
      <c r="E439" s="3">
        <f>IFERROR(__xludf.DUMMYFUNCTION("SPLIT(A439,"" "")"),68.0)</f>
        <v>68</v>
      </c>
      <c r="F439" s="3">
        <f>IFERROR(__xludf.DUMMYFUNCTION("""COMPUTED_VALUE"""),81.0)</f>
        <v>81</v>
      </c>
      <c r="G439" s="3">
        <f>IFERROR(__xludf.DUMMYFUNCTION("""COMPUTED_VALUE"""),50.0)</f>
        <v>50</v>
      </c>
      <c r="H439" s="3">
        <f>IFERROR(__xludf.DUMMYFUNCTION("""COMPUTED_VALUE"""),34.0)</f>
        <v>34</v>
      </c>
      <c r="I439" s="3">
        <f>IFERROR(__xludf.DUMMYFUNCTION("""COMPUTED_VALUE"""),23.0)</f>
        <v>23</v>
      </c>
      <c r="K439" s="13"/>
    </row>
    <row r="440">
      <c r="A440" s="1" t="s">
        <v>1497</v>
      </c>
      <c r="B440" s="2">
        <v>433.0</v>
      </c>
      <c r="C440" s="3">
        <f t="shared" si="2"/>
        <v>86</v>
      </c>
      <c r="D440" s="3">
        <f t="shared" si="3"/>
        <v>3</v>
      </c>
      <c r="E440" s="3">
        <f>IFERROR(__xludf.DUMMYFUNCTION("SPLIT(A440,"" "")"),59.0)</f>
        <v>59</v>
      </c>
      <c r="F440" s="3">
        <f>IFERROR(__xludf.DUMMYFUNCTION("""COMPUTED_VALUE"""),73.0)</f>
        <v>73</v>
      </c>
      <c r="G440" s="3">
        <f>IFERROR(__xludf.DUMMYFUNCTION("""COMPUTED_VALUE"""),1.0)</f>
        <v>1</v>
      </c>
      <c r="H440" s="3">
        <f>IFERROR(__xludf.DUMMYFUNCTION("""COMPUTED_VALUE"""),8.0)</f>
        <v>8</v>
      </c>
      <c r="I440" s="3">
        <f>IFERROR(__xludf.DUMMYFUNCTION("""COMPUTED_VALUE"""),37.0)</f>
        <v>37</v>
      </c>
    </row>
    <row r="441">
      <c r="A441" s="1" t="s">
        <v>1498</v>
      </c>
      <c r="B441" s="2">
        <v>434.0</v>
      </c>
      <c r="C441" s="3">
        <f t="shared" si="2"/>
        <v>86</v>
      </c>
      <c r="D441" s="3">
        <f t="shared" si="3"/>
        <v>4</v>
      </c>
      <c r="E441" s="3">
        <f>IFERROR(__xludf.DUMMYFUNCTION("SPLIT(A441,"" "")"),18.0)</f>
        <v>18</v>
      </c>
      <c r="F441" s="3">
        <f>IFERROR(__xludf.DUMMYFUNCTION("""COMPUTED_VALUE"""),83.0)</f>
        <v>83</v>
      </c>
      <c r="G441" s="3">
        <f>IFERROR(__xludf.DUMMYFUNCTION("""COMPUTED_VALUE"""),80.0)</f>
        <v>80</v>
      </c>
      <c r="H441" s="3">
        <f>IFERROR(__xludf.DUMMYFUNCTION("""COMPUTED_VALUE"""),53.0)</f>
        <v>53</v>
      </c>
      <c r="I441" s="3">
        <f>IFERROR(__xludf.DUMMYFUNCTION("""COMPUTED_VALUE"""),85.0)</f>
        <v>85</v>
      </c>
    </row>
    <row r="442">
      <c r="A442" s="1" t="s">
        <v>1499</v>
      </c>
      <c r="B442" s="2">
        <v>435.0</v>
      </c>
      <c r="C442" s="3">
        <f t="shared" si="2"/>
        <v>87</v>
      </c>
      <c r="D442" s="3">
        <f t="shared" si="3"/>
        <v>0</v>
      </c>
      <c r="E442" s="3">
        <f>IFERROR(__xludf.DUMMYFUNCTION("SPLIT(A442,"" "")"),40.0)</f>
        <v>40</v>
      </c>
      <c r="F442" s="3">
        <f>IFERROR(__xludf.DUMMYFUNCTION("""COMPUTED_VALUE"""),30.0)</f>
        <v>30</v>
      </c>
      <c r="G442" s="3">
        <f>IFERROR(__xludf.DUMMYFUNCTION("""COMPUTED_VALUE"""),7.0)</f>
        <v>7</v>
      </c>
      <c r="H442" s="3">
        <f>IFERROR(__xludf.DUMMYFUNCTION("""COMPUTED_VALUE"""),72.0)</f>
        <v>72</v>
      </c>
      <c r="I442" s="3">
        <f>IFERROR(__xludf.DUMMYFUNCTION("""COMPUTED_VALUE"""),22.0)</f>
        <v>22</v>
      </c>
      <c r="K442" s="12" t="b">
        <f>BINGO(E442:I446,$K$6)</f>
        <v>0</v>
      </c>
      <c r="L442" s="12" t="b">
        <f t="shared" ref="L442:DF442" si="177">OR(K442, BINGO($E442:$I446,$K$6:L$6))</f>
        <v>0</v>
      </c>
      <c r="M442" s="12" t="b">
        <f t="shared" si="177"/>
        <v>0</v>
      </c>
      <c r="N442" s="12" t="b">
        <f t="shared" si="177"/>
        <v>0</v>
      </c>
      <c r="O442" s="12" t="b">
        <f t="shared" si="177"/>
        <v>0</v>
      </c>
      <c r="P442" s="12" t="b">
        <f t="shared" si="177"/>
        <v>0</v>
      </c>
      <c r="Q442" s="12" t="b">
        <f t="shared" si="177"/>
        <v>0</v>
      </c>
      <c r="R442" s="12" t="b">
        <f t="shared" si="177"/>
        <v>0</v>
      </c>
      <c r="S442" s="12" t="b">
        <f t="shared" si="177"/>
        <v>0</v>
      </c>
      <c r="T442" s="12" t="b">
        <f t="shared" si="177"/>
        <v>0</v>
      </c>
      <c r="U442" s="12" t="b">
        <f t="shared" si="177"/>
        <v>0</v>
      </c>
      <c r="V442" s="12" t="b">
        <f t="shared" si="177"/>
        <v>0</v>
      </c>
      <c r="W442" s="12" t="b">
        <f t="shared" si="177"/>
        <v>0</v>
      </c>
      <c r="X442" s="12" t="b">
        <f t="shared" si="177"/>
        <v>0</v>
      </c>
      <c r="Y442" s="12" t="b">
        <f t="shared" si="177"/>
        <v>0</v>
      </c>
      <c r="Z442" s="12" t="b">
        <f t="shared" si="177"/>
        <v>0</v>
      </c>
      <c r="AA442" s="12" t="b">
        <f t="shared" si="177"/>
        <v>0</v>
      </c>
      <c r="AB442" s="12" t="b">
        <f t="shared" si="177"/>
        <v>0</v>
      </c>
      <c r="AC442" s="12" t="b">
        <f t="shared" si="177"/>
        <v>0</v>
      </c>
      <c r="AD442" s="12" t="b">
        <f t="shared" si="177"/>
        <v>0</v>
      </c>
      <c r="AE442" s="12" t="b">
        <f t="shared" si="177"/>
        <v>0</v>
      </c>
      <c r="AF442" s="12" t="b">
        <f t="shared" si="177"/>
        <v>0</v>
      </c>
      <c r="AG442" s="12" t="b">
        <f t="shared" si="177"/>
        <v>0</v>
      </c>
      <c r="AH442" s="12" t="b">
        <f t="shared" si="177"/>
        <v>0</v>
      </c>
      <c r="AI442" s="12" t="b">
        <f t="shared" si="177"/>
        <v>0</v>
      </c>
      <c r="AJ442" s="12" t="b">
        <f t="shared" si="177"/>
        <v>0</v>
      </c>
      <c r="AK442" s="12" t="b">
        <f t="shared" si="177"/>
        <v>0</v>
      </c>
      <c r="AL442" s="12" t="b">
        <f t="shared" si="177"/>
        <v>0</v>
      </c>
      <c r="AM442" s="12" t="b">
        <f t="shared" si="177"/>
        <v>0</v>
      </c>
      <c r="AN442" s="12" t="b">
        <f t="shared" si="177"/>
        <v>0</v>
      </c>
      <c r="AO442" s="12" t="b">
        <f t="shared" si="177"/>
        <v>0</v>
      </c>
      <c r="AP442" s="12" t="b">
        <f t="shared" si="177"/>
        <v>0</v>
      </c>
      <c r="AQ442" s="12" t="b">
        <f t="shared" si="177"/>
        <v>0</v>
      </c>
      <c r="AR442" s="12" t="b">
        <f t="shared" si="177"/>
        <v>0</v>
      </c>
      <c r="AS442" s="12" t="b">
        <f t="shared" si="177"/>
        <v>0</v>
      </c>
      <c r="AT442" s="12" t="b">
        <f t="shared" si="177"/>
        <v>0</v>
      </c>
      <c r="AU442" s="12" t="b">
        <f t="shared" si="177"/>
        <v>0</v>
      </c>
      <c r="AV442" s="12" t="b">
        <f t="shared" si="177"/>
        <v>0</v>
      </c>
      <c r="AW442" s="12" t="b">
        <f t="shared" si="177"/>
        <v>0</v>
      </c>
      <c r="AX442" s="12" t="b">
        <f t="shared" si="177"/>
        <v>0</v>
      </c>
      <c r="AY442" s="12" t="b">
        <f t="shared" si="177"/>
        <v>0</v>
      </c>
      <c r="AZ442" s="12" t="b">
        <f t="shared" si="177"/>
        <v>0</v>
      </c>
      <c r="BA442" s="12" t="b">
        <f t="shared" si="177"/>
        <v>0</v>
      </c>
      <c r="BB442" s="12" t="b">
        <f t="shared" si="177"/>
        <v>0</v>
      </c>
      <c r="BC442" s="12" t="b">
        <f t="shared" si="177"/>
        <v>0</v>
      </c>
      <c r="BD442" s="12" t="b">
        <f t="shared" si="177"/>
        <v>0</v>
      </c>
      <c r="BE442" s="12" t="b">
        <f t="shared" si="177"/>
        <v>0</v>
      </c>
      <c r="BF442" s="12" t="b">
        <f t="shared" si="177"/>
        <v>0</v>
      </c>
      <c r="BG442" s="12" t="b">
        <f t="shared" si="177"/>
        <v>0</v>
      </c>
      <c r="BH442" s="12" t="b">
        <f t="shared" si="177"/>
        <v>0</v>
      </c>
      <c r="BI442" s="12" t="b">
        <f t="shared" si="177"/>
        <v>0</v>
      </c>
      <c r="BJ442" s="12" t="b">
        <f t="shared" si="177"/>
        <v>0</v>
      </c>
      <c r="BK442" s="12" t="b">
        <f t="shared" si="177"/>
        <v>0</v>
      </c>
      <c r="BL442" s="12" t="b">
        <f t="shared" si="177"/>
        <v>0</v>
      </c>
      <c r="BM442" s="12" t="b">
        <f t="shared" si="177"/>
        <v>0</v>
      </c>
      <c r="BN442" s="12" t="b">
        <f t="shared" si="177"/>
        <v>0</v>
      </c>
      <c r="BO442" s="12" t="b">
        <f t="shared" si="177"/>
        <v>0</v>
      </c>
      <c r="BP442" s="12" t="b">
        <f t="shared" si="177"/>
        <v>0</v>
      </c>
      <c r="BQ442" s="12" t="b">
        <f t="shared" si="177"/>
        <v>0</v>
      </c>
      <c r="BR442" s="12" t="b">
        <f t="shared" si="177"/>
        <v>0</v>
      </c>
      <c r="BS442" s="12" t="b">
        <f t="shared" si="177"/>
        <v>0</v>
      </c>
      <c r="BT442" s="12" t="b">
        <f t="shared" si="177"/>
        <v>0</v>
      </c>
      <c r="BU442" s="12" t="b">
        <f t="shared" si="177"/>
        <v>1</v>
      </c>
      <c r="BV442" s="12" t="b">
        <f t="shared" si="177"/>
        <v>1</v>
      </c>
      <c r="BW442" s="12" t="b">
        <f t="shared" si="177"/>
        <v>1</v>
      </c>
      <c r="BX442" s="12" t="b">
        <f t="shared" si="177"/>
        <v>1</v>
      </c>
      <c r="BY442" s="12" t="b">
        <f t="shared" si="177"/>
        <v>1</v>
      </c>
      <c r="BZ442" s="12" t="b">
        <f t="shared" si="177"/>
        <v>1</v>
      </c>
      <c r="CA442" s="12" t="b">
        <f t="shared" si="177"/>
        <v>1</v>
      </c>
      <c r="CB442" s="12" t="b">
        <f t="shared" si="177"/>
        <v>1</v>
      </c>
      <c r="CC442" s="12" t="b">
        <f t="shared" si="177"/>
        <v>1</v>
      </c>
      <c r="CD442" s="12" t="b">
        <f t="shared" si="177"/>
        <v>1</v>
      </c>
      <c r="CE442" s="12" t="b">
        <f t="shared" si="177"/>
        <v>1</v>
      </c>
      <c r="CF442" s="12" t="b">
        <f t="shared" si="177"/>
        <v>1</v>
      </c>
      <c r="CG442" s="12" t="b">
        <f t="shared" si="177"/>
        <v>1</v>
      </c>
      <c r="CH442" s="12" t="b">
        <f t="shared" si="177"/>
        <v>1</v>
      </c>
      <c r="CI442" s="12" t="b">
        <f t="shared" si="177"/>
        <v>1</v>
      </c>
      <c r="CJ442" s="12" t="b">
        <f t="shared" si="177"/>
        <v>1</v>
      </c>
      <c r="CK442" s="12" t="b">
        <f t="shared" si="177"/>
        <v>1</v>
      </c>
      <c r="CL442" s="12" t="b">
        <f t="shared" si="177"/>
        <v>1</v>
      </c>
      <c r="CM442" s="12" t="b">
        <f t="shared" si="177"/>
        <v>1</v>
      </c>
      <c r="CN442" s="12" t="b">
        <f t="shared" si="177"/>
        <v>1</v>
      </c>
      <c r="CO442" s="12" t="b">
        <f t="shared" si="177"/>
        <v>1</v>
      </c>
      <c r="CP442" s="12" t="b">
        <f t="shared" si="177"/>
        <v>1</v>
      </c>
      <c r="CQ442" s="12" t="b">
        <f t="shared" si="177"/>
        <v>1</v>
      </c>
      <c r="CR442" s="12" t="b">
        <f t="shared" si="177"/>
        <v>1</v>
      </c>
      <c r="CS442" s="12" t="b">
        <f t="shared" si="177"/>
        <v>1</v>
      </c>
      <c r="CT442" s="12" t="b">
        <f t="shared" si="177"/>
        <v>1</v>
      </c>
      <c r="CU442" s="12" t="b">
        <f t="shared" si="177"/>
        <v>1</v>
      </c>
      <c r="CV442" s="12" t="b">
        <f t="shared" si="177"/>
        <v>1</v>
      </c>
      <c r="CW442" s="12" t="b">
        <f t="shared" si="177"/>
        <v>1</v>
      </c>
      <c r="CX442" s="12" t="b">
        <f t="shared" si="177"/>
        <v>1</v>
      </c>
      <c r="CY442" s="12" t="b">
        <f t="shared" si="177"/>
        <v>1</v>
      </c>
      <c r="CZ442" s="12" t="b">
        <f t="shared" si="177"/>
        <v>1</v>
      </c>
      <c r="DA442" s="12" t="b">
        <f t="shared" si="177"/>
        <v>1</v>
      </c>
      <c r="DB442" s="12" t="b">
        <f t="shared" si="177"/>
        <v>1</v>
      </c>
      <c r="DC442" s="12" t="b">
        <f t="shared" si="177"/>
        <v>1</v>
      </c>
      <c r="DD442" s="12" t="b">
        <f t="shared" si="177"/>
        <v>1</v>
      </c>
      <c r="DE442" s="12" t="b">
        <f t="shared" si="177"/>
        <v>1</v>
      </c>
      <c r="DF442" s="12" t="b">
        <f t="shared" si="177"/>
        <v>1</v>
      </c>
    </row>
    <row r="443">
      <c r="A443" s="1" t="s">
        <v>1500</v>
      </c>
      <c r="B443" s="2">
        <v>436.0</v>
      </c>
      <c r="C443" s="3">
        <f t="shared" si="2"/>
        <v>87</v>
      </c>
      <c r="D443" s="3">
        <f t="shared" si="3"/>
        <v>1</v>
      </c>
      <c r="E443" s="3">
        <f>IFERROR(__xludf.DUMMYFUNCTION("SPLIT(A443,"" "")"),68.0)</f>
        <v>68</v>
      </c>
      <c r="F443" s="3">
        <f>IFERROR(__xludf.DUMMYFUNCTION("""COMPUTED_VALUE"""),94.0)</f>
        <v>94</v>
      </c>
      <c r="G443" s="3">
        <f>IFERROR(__xludf.DUMMYFUNCTION("""COMPUTED_VALUE"""),95.0)</f>
        <v>95</v>
      </c>
      <c r="H443" s="3">
        <f>IFERROR(__xludf.DUMMYFUNCTION("""COMPUTED_VALUE"""),89.0)</f>
        <v>89</v>
      </c>
      <c r="I443" s="3">
        <f>IFERROR(__xludf.DUMMYFUNCTION("""COMPUTED_VALUE"""),42.0)</f>
        <v>42</v>
      </c>
      <c r="K443" s="3" t="str">
        <f>IF(K442,SUMOFUNMARKED(E442:I446,$K$6)*LASTCALLED($K$6),)</f>
        <v/>
      </c>
      <c r="L443" s="3" t="str">
        <f t="shared" ref="L443:DF443" si="178">IF(AND(L442,NOT(K442)),SUMOFUNMARKED($E442:$I446,$K$6:L$6)*LASTCALLED($K$6:L$6),)</f>
        <v/>
      </c>
      <c r="M443" s="3" t="str">
        <f t="shared" si="178"/>
        <v/>
      </c>
      <c r="N443" s="3" t="str">
        <f t="shared" si="178"/>
        <v/>
      </c>
      <c r="O443" s="3" t="str">
        <f t="shared" si="178"/>
        <v/>
      </c>
      <c r="P443" s="3" t="str">
        <f t="shared" si="178"/>
        <v/>
      </c>
      <c r="Q443" s="3" t="str">
        <f t="shared" si="178"/>
        <v/>
      </c>
      <c r="R443" s="3" t="str">
        <f t="shared" si="178"/>
        <v/>
      </c>
      <c r="S443" s="3" t="str">
        <f t="shared" si="178"/>
        <v/>
      </c>
      <c r="T443" s="3" t="str">
        <f t="shared" si="178"/>
        <v/>
      </c>
      <c r="U443" s="3" t="str">
        <f t="shared" si="178"/>
        <v/>
      </c>
      <c r="V443" s="3" t="str">
        <f t="shared" si="178"/>
        <v/>
      </c>
      <c r="W443" s="3" t="str">
        <f t="shared" si="178"/>
        <v/>
      </c>
      <c r="X443" s="3" t="str">
        <f t="shared" si="178"/>
        <v/>
      </c>
      <c r="Y443" s="3" t="str">
        <f t="shared" si="178"/>
        <v/>
      </c>
      <c r="Z443" s="3" t="str">
        <f t="shared" si="178"/>
        <v/>
      </c>
      <c r="AA443" s="3" t="str">
        <f t="shared" si="178"/>
        <v/>
      </c>
      <c r="AB443" s="3" t="str">
        <f t="shared" si="178"/>
        <v/>
      </c>
      <c r="AC443" s="3" t="str">
        <f t="shared" si="178"/>
        <v/>
      </c>
      <c r="AD443" s="3" t="str">
        <f t="shared" si="178"/>
        <v/>
      </c>
      <c r="AE443" s="3" t="str">
        <f t="shared" si="178"/>
        <v/>
      </c>
      <c r="AF443" s="3" t="str">
        <f t="shared" si="178"/>
        <v/>
      </c>
      <c r="AG443" s="3" t="str">
        <f t="shared" si="178"/>
        <v/>
      </c>
      <c r="AH443" s="3" t="str">
        <f t="shared" si="178"/>
        <v/>
      </c>
      <c r="AI443" s="3" t="str">
        <f t="shared" si="178"/>
        <v/>
      </c>
      <c r="AJ443" s="3" t="str">
        <f t="shared" si="178"/>
        <v/>
      </c>
      <c r="AK443" s="3" t="str">
        <f t="shared" si="178"/>
        <v/>
      </c>
      <c r="AL443" s="3" t="str">
        <f t="shared" si="178"/>
        <v/>
      </c>
      <c r="AM443" s="3" t="str">
        <f t="shared" si="178"/>
        <v/>
      </c>
      <c r="AN443" s="3" t="str">
        <f t="shared" si="178"/>
        <v/>
      </c>
      <c r="AO443" s="3" t="str">
        <f t="shared" si="178"/>
        <v/>
      </c>
      <c r="AP443" s="3" t="str">
        <f t="shared" si="178"/>
        <v/>
      </c>
      <c r="AQ443" s="3" t="str">
        <f t="shared" si="178"/>
        <v/>
      </c>
      <c r="AR443" s="3" t="str">
        <f t="shared" si="178"/>
        <v/>
      </c>
      <c r="AS443" s="3" t="str">
        <f t="shared" si="178"/>
        <v/>
      </c>
      <c r="AT443" s="3" t="str">
        <f t="shared" si="178"/>
        <v/>
      </c>
      <c r="AU443" s="3" t="str">
        <f t="shared" si="178"/>
        <v/>
      </c>
      <c r="AV443" s="3" t="str">
        <f t="shared" si="178"/>
        <v/>
      </c>
      <c r="AW443" s="3" t="str">
        <f t="shared" si="178"/>
        <v/>
      </c>
      <c r="AX443" s="3" t="str">
        <f t="shared" si="178"/>
        <v/>
      </c>
      <c r="AY443" s="3" t="str">
        <f t="shared" si="178"/>
        <v/>
      </c>
      <c r="AZ443" s="3" t="str">
        <f t="shared" si="178"/>
        <v/>
      </c>
      <c r="BA443" s="3" t="str">
        <f t="shared" si="178"/>
        <v/>
      </c>
      <c r="BB443" s="3" t="str">
        <f t="shared" si="178"/>
        <v/>
      </c>
      <c r="BC443" s="3" t="str">
        <f t="shared" si="178"/>
        <v/>
      </c>
      <c r="BD443" s="3" t="str">
        <f t="shared" si="178"/>
        <v/>
      </c>
      <c r="BE443" s="3" t="str">
        <f t="shared" si="178"/>
        <v/>
      </c>
      <c r="BF443" s="3" t="str">
        <f t="shared" si="178"/>
        <v/>
      </c>
      <c r="BG443" s="3" t="str">
        <f t="shared" si="178"/>
        <v/>
      </c>
      <c r="BH443" s="3" t="str">
        <f t="shared" si="178"/>
        <v/>
      </c>
      <c r="BI443" s="3" t="str">
        <f t="shared" si="178"/>
        <v/>
      </c>
      <c r="BJ443" s="3" t="str">
        <f t="shared" si="178"/>
        <v/>
      </c>
      <c r="BK443" s="3" t="str">
        <f t="shared" si="178"/>
        <v/>
      </c>
      <c r="BL443" s="3" t="str">
        <f t="shared" si="178"/>
        <v/>
      </c>
      <c r="BM443" s="3" t="str">
        <f t="shared" si="178"/>
        <v/>
      </c>
      <c r="BN443" s="3" t="str">
        <f t="shared" si="178"/>
        <v/>
      </c>
      <c r="BO443" s="3" t="str">
        <f t="shared" si="178"/>
        <v/>
      </c>
      <c r="BP443" s="3" t="str">
        <f t="shared" si="178"/>
        <v/>
      </c>
      <c r="BQ443" s="3" t="str">
        <f t="shared" si="178"/>
        <v/>
      </c>
      <c r="BR443" s="3" t="str">
        <f t="shared" si="178"/>
        <v/>
      </c>
      <c r="BS443" s="3" t="str">
        <f t="shared" si="178"/>
        <v/>
      </c>
      <c r="BT443" s="3" t="str">
        <f t="shared" si="178"/>
        <v/>
      </c>
      <c r="BU443" s="3">
        <f t="shared" si="178"/>
        <v>29904</v>
      </c>
      <c r="BV443" s="3" t="str">
        <f t="shared" si="178"/>
        <v/>
      </c>
      <c r="BW443" s="3" t="str">
        <f t="shared" si="178"/>
        <v/>
      </c>
      <c r="BX443" s="3" t="str">
        <f t="shared" si="178"/>
        <v/>
      </c>
      <c r="BY443" s="3" t="str">
        <f t="shared" si="178"/>
        <v/>
      </c>
      <c r="BZ443" s="3" t="str">
        <f t="shared" si="178"/>
        <v/>
      </c>
      <c r="CA443" s="3" t="str">
        <f t="shared" si="178"/>
        <v/>
      </c>
      <c r="CB443" s="3" t="str">
        <f t="shared" si="178"/>
        <v/>
      </c>
      <c r="CC443" s="3" t="str">
        <f t="shared" si="178"/>
        <v/>
      </c>
      <c r="CD443" s="3" t="str">
        <f t="shared" si="178"/>
        <v/>
      </c>
      <c r="CE443" s="3" t="str">
        <f t="shared" si="178"/>
        <v/>
      </c>
      <c r="CF443" s="3" t="str">
        <f t="shared" si="178"/>
        <v/>
      </c>
      <c r="CG443" s="3" t="str">
        <f t="shared" si="178"/>
        <v/>
      </c>
      <c r="CH443" s="3" t="str">
        <f t="shared" si="178"/>
        <v/>
      </c>
      <c r="CI443" s="3" t="str">
        <f t="shared" si="178"/>
        <v/>
      </c>
      <c r="CJ443" s="3" t="str">
        <f t="shared" si="178"/>
        <v/>
      </c>
      <c r="CK443" s="3" t="str">
        <f t="shared" si="178"/>
        <v/>
      </c>
      <c r="CL443" s="3" t="str">
        <f t="shared" si="178"/>
        <v/>
      </c>
      <c r="CM443" s="3" t="str">
        <f t="shared" si="178"/>
        <v/>
      </c>
      <c r="CN443" s="3" t="str">
        <f t="shared" si="178"/>
        <v/>
      </c>
      <c r="CO443" s="3" t="str">
        <f t="shared" si="178"/>
        <v/>
      </c>
      <c r="CP443" s="3" t="str">
        <f t="shared" si="178"/>
        <v/>
      </c>
      <c r="CQ443" s="3" t="str">
        <f t="shared" si="178"/>
        <v/>
      </c>
      <c r="CR443" s="3" t="str">
        <f t="shared" si="178"/>
        <v/>
      </c>
      <c r="CS443" s="3" t="str">
        <f t="shared" si="178"/>
        <v/>
      </c>
      <c r="CT443" s="3" t="str">
        <f t="shared" si="178"/>
        <v/>
      </c>
      <c r="CU443" s="3" t="str">
        <f t="shared" si="178"/>
        <v/>
      </c>
      <c r="CV443" s="3" t="str">
        <f t="shared" si="178"/>
        <v/>
      </c>
      <c r="CW443" s="3" t="str">
        <f t="shared" si="178"/>
        <v/>
      </c>
      <c r="CX443" s="3" t="str">
        <f t="shared" si="178"/>
        <v/>
      </c>
      <c r="CY443" s="3" t="str">
        <f t="shared" si="178"/>
        <v/>
      </c>
      <c r="CZ443" s="3" t="str">
        <f t="shared" si="178"/>
        <v/>
      </c>
      <c r="DA443" s="3" t="str">
        <f t="shared" si="178"/>
        <v/>
      </c>
      <c r="DB443" s="3" t="str">
        <f t="shared" si="178"/>
        <v/>
      </c>
      <c r="DC443" s="3" t="str">
        <f t="shared" si="178"/>
        <v/>
      </c>
      <c r="DD443" s="3" t="str">
        <f t="shared" si="178"/>
        <v/>
      </c>
      <c r="DE443" s="3" t="str">
        <f t="shared" si="178"/>
        <v/>
      </c>
      <c r="DF443" s="3" t="str">
        <f t="shared" si="178"/>
        <v/>
      </c>
    </row>
    <row r="444">
      <c r="A444" s="1" t="s">
        <v>1501</v>
      </c>
      <c r="B444" s="2">
        <v>437.0</v>
      </c>
      <c r="C444" s="3">
        <f t="shared" si="2"/>
        <v>87</v>
      </c>
      <c r="D444" s="3">
        <f t="shared" si="3"/>
        <v>2</v>
      </c>
      <c r="E444" s="3">
        <f>IFERROR(__xludf.DUMMYFUNCTION("SPLIT(A444,"" "")"),91.0)</f>
        <v>91</v>
      </c>
      <c r="F444" s="3">
        <f>IFERROR(__xludf.DUMMYFUNCTION("""COMPUTED_VALUE"""),84.0)</f>
        <v>84</v>
      </c>
      <c r="G444" s="3">
        <f>IFERROR(__xludf.DUMMYFUNCTION("""COMPUTED_VALUE"""),11.0)</f>
        <v>11</v>
      </c>
      <c r="H444" s="3">
        <f>IFERROR(__xludf.DUMMYFUNCTION("""COMPUTED_VALUE"""),49.0)</f>
        <v>49</v>
      </c>
      <c r="I444" s="3">
        <f>IFERROR(__xludf.DUMMYFUNCTION("""COMPUTED_VALUE"""),36.0)</f>
        <v>36</v>
      </c>
      <c r="K444" s="13"/>
    </row>
    <row r="445">
      <c r="A445" s="1" t="s">
        <v>1502</v>
      </c>
      <c r="B445" s="2">
        <v>438.0</v>
      </c>
      <c r="C445" s="3">
        <f t="shared" si="2"/>
        <v>87</v>
      </c>
      <c r="D445" s="3">
        <f t="shared" si="3"/>
        <v>3</v>
      </c>
      <c r="E445" s="3">
        <f>IFERROR(__xludf.DUMMYFUNCTION("SPLIT(A445,"" "")"),64.0)</f>
        <v>64</v>
      </c>
      <c r="F445" s="3">
        <f>IFERROR(__xludf.DUMMYFUNCTION("""COMPUTED_VALUE"""),29.0)</f>
        <v>29</v>
      </c>
      <c r="G445" s="3">
        <f>IFERROR(__xludf.DUMMYFUNCTION("""COMPUTED_VALUE"""),26.0)</f>
        <v>26</v>
      </c>
      <c r="H445" s="3">
        <f>IFERROR(__xludf.DUMMYFUNCTION("""COMPUTED_VALUE"""),73.0)</f>
        <v>73</v>
      </c>
      <c r="I445" s="3">
        <f>IFERROR(__xludf.DUMMYFUNCTION("""COMPUTED_VALUE"""),76.0)</f>
        <v>76</v>
      </c>
    </row>
    <row r="446">
      <c r="A446" s="1" t="s">
        <v>1503</v>
      </c>
      <c r="B446" s="2">
        <v>439.0</v>
      </c>
      <c r="C446" s="3">
        <f t="shared" si="2"/>
        <v>87</v>
      </c>
      <c r="D446" s="3">
        <f t="shared" si="3"/>
        <v>4</v>
      </c>
      <c r="E446" s="3">
        <f>IFERROR(__xludf.DUMMYFUNCTION("SPLIT(A446,"" "")"),37.0)</f>
        <v>37</v>
      </c>
      <c r="F446" s="3">
        <f>IFERROR(__xludf.DUMMYFUNCTION("""COMPUTED_VALUE"""),1.0)</f>
        <v>1</v>
      </c>
      <c r="G446" s="3">
        <f>IFERROR(__xludf.DUMMYFUNCTION("""COMPUTED_VALUE"""),51.0)</f>
        <v>51</v>
      </c>
      <c r="H446" s="3">
        <f>IFERROR(__xludf.DUMMYFUNCTION("""COMPUTED_VALUE"""),9.0)</f>
        <v>9</v>
      </c>
      <c r="I446" s="3">
        <f>IFERROR(__xludf.DUMMYFUNCTION("""COMPUTED_VALUE"""),25.0)</f>
        <v>25</v>
      </c>
    </row>
    <row r="447">
      <c r="A447" s="1" t="s">
        <v>1504</v>
      </c>
      <c r="B447" s="2">
        <v>440.0</v>
      </c>
      <c r="C447" s="3">
        <f t="shared" si="2"/>
        <v>88</v>
      </c>
      <c r="D447" s="3">
        <f t="shared" si="3"/>
        <v>0</v>
      </c>
      <c r="E447" s="3">
        <f>IFERROR(__xludf.DUMMYFUNCTION("SPLIT(A447,"" "")"),32.0)</f>
        <v>32</v>
      </c>
      <c r="F447" s="3">
        <f>IFERROR(__xludf.DUMMYFUNCTION("""COMPUTED_VALUE"""),48.0)</f>
        <v>48</v>
      </c>
      <c r="G447" s="3">
        <f>IFERROR(__xludf.DUMMYFUNCTION("""COMPUTED_VALUE"""),47.0)</f>
        <v>47</v>
      </c>
      <c r="H447" s="3">
        <f>IFERROR(__xludf.DUMMYFUNCTION("""COMPUTED_VALUE"""),36.0)</f>
        <v>36</v>
      </c>
      <c r="I447" s="3">
        <f>IFERROR(__xludf.DUMMYFUNCTION("""COMPUTED_VALUE"""),88.0)</f>
        <v>88</v>
      </c>
      <c r="K447" s="12" t="b">
        <f>BINGO(E447:I451,$K$6)</f>
        <v>0</v>
      </c>
      <c r="L447" s="12" t="b">
        <f t="shared" ref="L447:DF447" si="179">OR(K447, BINGO($E447:$I451,$K$6:L$6))</f>
        <v>0</v>
      </c>
      <c r="M447" s="12" t="b">
        <f t="shared" si="179"/>
        <v>0</v>
      </c>
      <c r="N447" s="12" t="b">
        <f t="shared" si="179"/>
        <v>0</v>
      </c>
      <c r="O447" s="12" t="b">
        <f t="shared" si="179"/>
        <v>0</v>
      </c>
      <c r="P447" s="12" t="b">
        <f t="shared" si="179"/>
        <v>0</v>
      </c>
      <c r="Q447" s="12" t="b">
        <f t="shared" si="179"/>
        <v>0</v>
      </c>
      <c r="R447" s="12" t="b">
        <f t="shared" si="179"/>
        <v>0</v>
      </c>
      <c r="S447" s="12" t="b">
        <f t="shared" si="179"/>
        <v>0</v>
      </c>
      <c r="T447" s="12" t="b">
        <f t="shared" si="179"/>
        <v>0</v>
      </c>
      <c r="U447" s="12" t="b">
        <f t="shared" si="179"/>
        <v>0</v>
      </c>
      <c r="V447" s="12" t="b">
        <f t="shared" si="179"/>
        <v>0</v>
      </c>
      <c r="W447" s="12" t="b">
        <f t="shared" si="179"/>
        <v>0</v>
      </c>
      <c r="X447" s="12" t="b">
        <f t="shared" si="179"/>
        <v>0</v>
      </c>
      <c r="Y447" s="12" t="b">
        <f t="shared" si="179"/>
        <v>0</v>
      </c>
      <c r="Z447" s="12" t="b">
        <f t="shared" si="179"/>
        <v>0</v>
      </c>
      <c r="AA447" s="12" t="b">
        <f t="shared" si="179"/>
        <v>0</v>
      </c>
      <c r="AB447" s="12" t="b">
        <f t="shared" si="179"/>
        <v>0</v>
      </c>
      <c r="AC447" s="12" t="b">
        <f t="shared" si="179"/>
        <v>0</v>
      </c>
      <c r="AD447" s="12" t="b">
        <f t="shared" si="179"/>
        <v>0</v>
      </c>
      <c r="AE447" s="12" t="b">
        <f t="shared" si="179"/>
        <v>0</v>
      </c>
      <c r="AF447" s="12" t="b">
        <f t="shared" si="179"/>
        <v>0</v>
      </c>
      <c r="AG447" s="12" t="b">
        <f t="shared" si="179"/>
        <v>0</v>
      </c>
      <c r="AH447" s="12" t="b">
        <f t="shared" si="179"/>
        <v>0</v>
      </c>
      <c r="AI447" s="12" t="b">
        <f t="shared" si="179"/>
        <v>0</v>
      </c>
      <c r="AJ447" s="12" t="b">
        <f t="shared" si="179"/>
        <v>0</v>
      </c>
      <c r="AK447" s="12" t="b">
        <f t="shared" si="179"/>
        <v>0</v>
      </c>
      <c r="AL447" s="12" t="b">
        <f t="shared" si="179"/>
        <v>0</v>
      </c>
      <c r="AM447" s="12" t="b">
        <f t="shared" si="179"/>
        <v>0</v>
      </c>
      <c r="AN447" s="12" t="b">
        <f t="shared" si="179"/>
        <v>0</v>
      </c>
      <c r="AO447" s="12" t="b">
        <f t="shared" si="179"/>
        <v>0</v>
      </c>
      <c r="AP447" s="12" t="b">
        <f t="shared" si="179"/>
        <v>0</v>
      </c>
      <c r="AQ447" s="12" t="b">
        <f t="shared" si="179"/>
        <v>0</v>
      </c>
      <c r="AR447" s="12" t="b">
        <f t="shared" si="179"/>
        <v>0</v>
      </c>
      <c r="AS447" s="12" t="b">
        <f t="shared" si="179"/>
        <v>0</v>
      </c>
      <c r="AT447" s="12" t="b">
        <f t="shared" si="179"/>
        <v>0</v>
      </c>
      <c r="AU447" s="12" t="b">
        <f t="shared" si="179"/>
        <v>0</v>
      </c>
      <c r="AV447" s="12" t="b">
        <f t="shared" si="179"/>
        <v>0</v>
      </c>
      <c r="AW447" s="12" t="b">
        <f t="shared" si="179"/>
        <v>0</v>
      </c>
      <c r="AX447" s="12" t="b">
        <f t="shared" si="179"/>
        <v>0</v>
      </c>
      <c r="AY447" s="12" t="b">
        <f t="shared" si="179"/>
        <v>0</v>
      </c>
      <c r="AZ447" s="12" t="b">
        <f t="shared" si="179"/>
        <v>0</v>
      </c>
      <c r="BA447" s="12" t="b">
        <f t="shared" si="179"/>
        <v>0</v>
      </c>
      <c r="BB447" s="12" t="b">
        <f t="shared" si="179"/>
        <v>0</v>
      </c>
      <c r="BC447" s="12" t="b">
        <f t="shared" si="179"/>
        <v>0</v>
      </c>
      <c r="BD447" s="12" t="b">
        <f t="shared" si="179"/>
        <v>0</v>
      </c>
      <c r="BE447" s="12" t="b">
        <f t="shared" si="179"/>
        <v>0</v>
      </c>
      <c r="BF447" s="12" t="b">
        <f t="shared" si="179"/>
        <v>0</v>
      </c>
      <c r="BG447" s="12" t="b">
        <f t="shared" si="179"/>
        <v>0</v>
      </c>
      <c r="BH447" s="12" t="b">
        <f t="shared" si="179"/>
        <v>0</v>
      </c>
      <c r="BI447" s="12" t="b">
        <f t="shared" si="179"/>
        <v>0</v>
      </c>
      <c r="BJ447" s="12" t="b">
        <f t="shared" si="179"/>
        <v>0</v>
      </c>
      <c r="BK447" s="12" t="b">
        <f t="shared" si="179"/>
        <v>0</v>
      </c>
      <c r="BL447" s="12" t="b">
        <f t="shared" si="179"/>
        <v>0</v>
      </c>
      <c r="BM447" s="12" t="b">
        <f t="shared" si="179"/>
        <v>0</v>
      </c>
      <c r="BN447" s="12" t="b">
        <f t="shared" si="179"/>
        <v>0</v>
      </c>
      <c r="BO447" s="12" t="b">
        <f t="shared" si="179"/>
        <v>0</v>
      </c>
      <c r="BP447" s="12" t="b">
        <f t="shared" si="179"/>
        <v>0</v>
      </c>
      <c r="BQ447" s="12" t="b">
        <f t="shared" si="179"/>
        <v>0</v>
      </c>
      <c r="BR447" s="12" t="b">
        <f t="shared" si="179"/>
        <v>0</v>
      </c>
      <c r="BS447" s="12" t="b">
        <f t="shared" si="179"/>
        <v>0</v>
      </c>
      <c r="BT447" s="12" t="b">
        <f t="shared" si="179"/>
        <v>0</v>
      </c>
      <c r="BU447" s="12" t="b">
        <f t="shared" si="179"/>
        <v>0</v>
      </c>
      <c r="BV447" s="12" t="b">
        <f t="shared" si="179"/>
        <v>0</v>
      </c>
      <c r="BW447" s="12" t="b">
        <f t="shared" si="179"/>
        <v>0</v>
      </c>
      <c r="BX447" s="12" t="b">
        <f t="shared" si="179"/>
        <v>0</v>
      </c>
      <c r="BY447" s="12" t="b">
        <f t="shared" si="179"/>
        <v>0</v>
      </c>
      <c r="BZ447" s="12" t="b">
        <f t="shared" si="179"/>
        <v>0</v>
      </c>
      <c r="CA447" s="12" t="b">
        <f t="shared" si="179"/>
        <v>0</v>
      </c>
      <c r="CB447" s="12" t="b">
        <f t="shared" si="179"/>
        <v>0</v>
      </c>
      <c r="CC447" s="12" t="b">
        <f t="shared" si="179"/>
        <v>0</v>
      </c>
      <c r="CD447" s="12" t="b">
        <f t="shared" si="179"/>
        <v>0</v>
      </c>
      <c r="CE447" s="12" t="b">
        <f t="shared" si="179"/>
        <v>0</v>
      </c>
      <c r="CF447" s="12" t="b">
        <f t="shared" si="179"/>
        <v>0</v>
      </c>
      <c r="CG447" s="12" t="b">
        <f t="shared" si="179"/>
        <v>0</v>
      </c>
      <c r="CH447" s="12" t="b">
        <f t="shared" si="179"/>
        <v>0</v>
      </c>
      <c r="CI447" s="12" t="b">
        <f t="shared" si="179"/>
        <v>0</v>
      </c>
      <c r="CJ447" s="12" t="b">
        <f t="shared" si="179"/>
        <v>1</v>
      </c>
      <c r="CK447" s="12" t="b">
        <f t="shared" si="179"/>
        <v>1</v>
      </c>
      <c r="CL447" s="12" t="b">
        <f t="shared" si="179"/>
        <v>1</v>
      </c>
      <c r="CM447" s="12" t="b">
        <f t="shared" si="179"/>
        <v>1</v>
      </c>
      <c r="CN447" s="12" t="b">
        <f t="shared" si="179"/>
        <v>1</v>
      </c>
      <c r="CO447" s="12" t="b">
        <f t="shared" si="179"/>
        <v>1</v>
      </c>
      <c r="CP447" s="12" t="b">
        <f t="shared" si="179"/>
        <v>1</v>
      </c>
      <c r="CQ447" s="12" t="b">
        <f t="shared" si="179"/>
        <v>1</v>
      </c>
      <c r="CR447" s="12" t="b">
        <f t="shared" si="179"/>
        <v>1</v>
      </c>
      <c r="CS447" s="12" t="b">
        <f t="shared" si="179"/>
        <v>1</v>
      </c>
      <c r="CT447" s="12" t="b">
        <f t="shared" si="179"/>
        <v>1</v>
      </c>
      <c r="CU447" s="12" t="b">
        <f t="shared" si="179"/>
        <v>1</v>
      </c>
      <c r="CV447" s="12" t="b">
        <f t="shared" si="179"/>
        <v>1</v>
      </c>
      <c r="CW447" s="12" t="b">
        <f t="shared" si="179"/>
        <v>1</v>
      </c>
      <c r="CX447" s="12" t="b">
        <f t="shared" si="179"/>
        <v>1</v>
      </c>
      <c r="CY447" s="12" t="b">
        <f t="shared" si="179"/>
        <v>1</v>
      </c>
      <c r="CZ447" s="12" t="b">
        <f t="shared" si="179"/>
        <v>1</v>
      </c>
      <c r="DA447" s="12" t="b">
        <f t="shared" si="179"/>
        <v>1</v>
      </c>
      <c r="DB447" s="12" t="b">
        <f t="shared" si="179"/>
        <v>1</v>
      </c>
      <c r="DC447" s="12" t="b">
        <f t="shared" si="179"/>
        <v>1</v>
      </c>
      <c r="DD447" s="12" t="b">
        <f t="shared" si="179"/>
        <v>1</v>
      </c>
      <c r="DE447" s="12" t="b">
        <f t="shared" si="179"/>
        <v>1</v>
      </c>
      <c r="DF447" s="12" t="b">
        <f t="shared" si="179"/>
        <v>1</v>
      </c>
    </row>
    <row r="448">
      <c r="A448" s="1" t="s">
        <v>1505</v>
      </c>
      <c r="B448" s="2">
        <v>441.0</v>
      </c>
      <c r="C448" s="3">
        <f t="shared" si="2"/>
        <v>88</v>
      </c>
      <c r="D448" s="3">
        <f t="shared" si="3"/>
        <v>1</v>
      </c>
      <c r="E448" s="3">
        <f>IFERROR(__xludf.DUMMYFUNCTION("SPLIT(A448,"" "")"),54.0)</f>
        <v>54</v>
      </c>
      <c r="F448" s="3">
        <f>IFERROR(__xludf.DUMMYFUNCTION("""COMPUTED_VALUE"""),91.0)</f>
        <v>91</v>
      </c>
      <c r="G448" s="3">
        <f>IFERROR(__xludf.DUMMYFUNCTION("""COMPUTED_VALUE"""),59.0)</f>
        <v>59</v>
      </c>
      <c r="H448" s="3">
        <f>IFERROR(__xludf.DUMMYFUNCTION("""COMPUTED_VALUE"""),72.0)</f>
        <v>72</v>
      </c>
      <c r="I448" s="3">
        <f>IFERROR(__xludf.DUMMYFUNCTION("""COMPUTED_VALUE"""),50.0)</f>
        <v>50</v>
      </c>
      <c r="K448" s="3" t="str">
        <f>IF(K447,SUMOFUNMARKED(E447:I451,$K$6)*LASTCALLED($K$6),)</f>
        <v/>
      </c>
      <c r="L448" s="3" t="str">
        <f t="shared" ref="L448:DF448" si="180">IF(AND(L447,NOT(K447)),SUMOFUNMARKED($E447:$I451,$K$6:L$6)*LASTCALLED($K$6:L$6),)</f>
        <v/>
      </c>
      <c r="M448" s="3" t="str">
        <f t="shared" si="180"/>
        <v/>
      </c>
      <c r="N448" s="3" t="str">
        <f t="shared" si="180"/>
        <v/>
      </c>
      <c r="O448" s="3" t="str">
        <f t="shared" si="180"/>
        <v/>
      </c>
      <c r="P448" s="3" t="str">
        <f t="shared" si="180"/>
        <v/>
      </c>
      <c r="Q448" s="3" t="str">
        <f t="shared" si="180"/>
        <v/>
      </c>
      <c r="R448" s="3" t="str">
        <f t="shared" si="180"/>
        <v/>
      </c>
      <c r="S448" s="3" t="str">
        <f t="shared" si="180"/>
        <v/>
      </c>
      <c r="T448" s="3" t="str">
        <f t="shared" si="180"/>
        <v/>
      </c>
      <c r="U448" s="3" t="str">
        <f t="shared" si="180"/>
        <v/>
      </c>
      <c r="V448" s="3" t="str">
        <f t="shared" si="180"/>
        <v/>
      </c>
      <c r="W448" s="3" t="str">
        <f t="shared" si="180"/>
        <v/>
      </c>
      <c r="X448" s="3" t="str">
        <f t="shared" si="180"/>
        <v/>
      </c>
      <c r="Y448" s="3" t="str">
        <f t="shared" si="180"/>
        <v/>
      </c>
      <c r="Z448" s="3" t="str">
        <f t="shared" si="180"/>
        <v/>
      </c>
      <c r="AA448" s="3" t="str">
        <f t="shared" si="180"/>
        <v/>
      </c>
      <c r="AB448" s="3" t="str">
        <f t="shared" si="180"/>
        <v/>
      </c>
      <c r="AC448" s="3" t="str">
        <f t="shared" si="180"/>
        <v/>
      </c>
      <c r="AD448" s="3" t="str">
        <f t="shared" si="180"/>
        <v/>
      </c>
      <c r="AE448" s="3" t="str">
        <f t="shared" si="180"/>
        <v/>
      </c>
      <c r="AF448" s="3" t="str">
        <f t="shared" si="180"/>
        <v/>
      </c>
      <c r="AG448" s="3" t="str">
        <f t="shared" si="180"/>
        <v/>
      </c>
      <c r="AH448" s="3" t="str">
        <f t="shared" si="180"/>
        <v/>
      </c>
      <c r="AI448" s="3" t="str">
        <f t="shared" si="180"/>
        <v/>
      </c>
      <c r="AJ448" s="3" t="str">
        <f t="shared" si="180"/>
        <v/>
      </c>
      <c r="AK448" s="3" t="str">
        <f t="shared" si="180"/>
        <v/>
      </c>
      <c r="AL448" s="3" t="str">
        <f t="shared" si="180"/>
        <v/>
      </c>
      <c r="AM448" s="3" t="str">
        <f t="shared" si="180"/>
        <v/>
      </c>
      <c r="AN448" s="3" t="str">
        <f t="shared" si="180"/>
        <v/>
      </c>
      <c r="AO448" s="3" t="str">
        <f t="shared" si="180"/>
        <v/>
      </c>
      <c r="AP448" s="3" t="str">
        <f t="shared" si="180"/>
        <v/>
      </c>
      <c r="AQ448" s="3" t="str">
        <f t="shared" si="180"/>
        <v/>
      </c>
      <c r="AR448" s="3" t="str">
        <f t="shared" si="180"/>
        <v/>
      </c>
      <c r="AS448" s="3" t="str">
        <f t="shared" si="180"/>
        <v/>
      </c>
      <c r="AT448" s="3" t="str">
        <f t="shared" si="180"/>
        <v/>
      </c>
      <c r="AU448" s="3" t="str">
        <f t="shared" si="180"/>
        <v/>
      </c>
      <c r="AV448" s="3" t="str">
        <f t="shared" si="180"/>
        <v/>
      </c>
      <c r="AW448" s="3" t="str">
        <f t="shared" si="180"/>
        <v/>
      </c>
      <c r="AX448" s="3" t="str">
        <f t="shared" si="180"/>
        <v/>
      </c>
      <c r="AY448" s="3" t="str">
        <f t="shared" si="180"/>
        <v/>
      </c>
      <c r="AZ448" s="3" t="str">
        <f t="shared" si="180"/>
        <v/>
      </c>
      <c r="BA448" s="3" t="str">
        <f t="shared" si="180"/>
        <v/>
      </c>
      <c r="BB448" s="3" t="str">
        <f t="shared" si="180"/>
        <v/>
      </c>
      <c r="BC448" s="3" t="str">
        <f t="shared" si="180"/>
        <v/>
      </c>
      <c r="BD448" s="3" t="str">
        <f t="shared" si="180"/>
        <v/>
      </c>
      <c r="BE448" s="3" t="str">
        <f t="shared" si="180"/>
        <v/>
      </c>
      <c r="BF448" s="3" t="str">
        <f t="shared" si="180"/>
        <v/>
      </c>
      <c r="BG448" s="3" t="str">
        <f t="shared" si="180"/>
        <v/>
      </c>
      <c r="BH448" s="3" t="str">
        <f t="shared" si="180"/>
        <v/>
      </c>
      <c r="BI448" s="3" t="str">
        <f t="shared" si="180"/>
        <v/>
      </c>
      <c r="BJ448" s="3" t="str">
        <f t="shared" si="180"/>
        <v/>
      </c>
      <c r="BK448" s="3" t="str">
        <f t="shared" si="180"/>
        <v/>
      </c>
      <c r="BL448" s="3" t="str">
        <f t="shared" si="180"/>
        <v/>
      </c>
      <c r="BM448" s="3" t="str">
        <f t="shared" si="180"/>
        <v/>
      </c>
      <c r="BN448" s="3" t="str">
        <f t="shared" si="180"/>
        <v/>
      </c>
      <c r="BO448" s="3" t="str">
        <f t="shared" si="180"/>
        <v/>
      </c>
      <c r="BP448" s="3" t="str">
        <f t="shared" si="180"/>
        <v/>
      </c>
      <c r="BQ448" s="3" t="str">
        <f t="shared" si="180"/>
        <v/>
      </c>
      <c r="BR448" s="3" t="str">
        <f t="shared" si="180"/>
        <v/>
      </c>
      <c r="BS448" s="3" t="str">
        <f t="shared" si="180"/>
        <v/>
      </c>
      <c r="BT448" s="3" t="str">
        <f t="shared" si="180"/>
        <v/>
      </c>
      <c r="BU448" s="3" t="str">
        <f t="shared" si="180"/>
        <v/>
      </c>
      <c r="BV448" s="3" t="str">
        <f t="shared" si="180"/>
        <v/>
      </c>
      <c r="BW448" s="3" t="str">
        <f t="shared" si="180"/>
        <v/>
      </c>
      <c r="BX448" s="3" t="str">
        <f t="shared" si="180"/>
        <v/>
      </c>
      <c r="BY448" s="3" t="str">
        <f t="shared" si="180"/>
        <v/>
      </c>
      <c r="BZ448" s="3" t="str">
        <f t="shared" si="180"/>
        <v/>
      </c>
      <c r="CA448" s="3" t="str">
        <f t="shared" si="180"/>
        <v/>
      </c>
      <c r="CB448" s="3" t="str">
        <f t="shared" si="180"/>
        <v/>
      </c>
      <c r="CC448" s="3" t="str">
        <f t="shared" si="180"/>
        <v/>
      </c>
      <c r="CD448" s="3" t="str">
        <f t="shared" si="180"/>
        <v/>
      </c>
      <c r="CE448" s="3" t="str">
        <f t="shared" si="180"/>
        <v/>
      </c>
      <c r="CF448" s="3" t="str">
        <f t="shared" si="180"/>
        <v/>
      </c>
      <c r="CG448" s="3" t="str">
        <f t="shared" si="180"/>
        <v/>
      </c>
      <c r="CH448" s="3" t="str">
        <f t="shared" si="180"/>
        <v/>
      </c>
      <c r="CI448" s="3" t="str">
        <f t="shared" si="180"/>
        <v/>
      </c>
      <c r="CJ448" s="3">
        <f t="shared" si="180"/>
        <v>0</v>
      </c>
      <c r="CK448" s="3" t="str">
        <f t="shared" si="180"/>
        <v/>
      </c>
      <c r="CL448" s="3" t="str">
        <f t="shared" si="180"/>
        <v/>
      </c>
      <c r="CM448" s="3" t="str">
        <f t="shared" si="180"/>
        <v/>
      </c>
      <c r="CN448" s="3" t="str">
        <f t="shared" si="180"/>
        <v/>
      </c>
      <c r="CO448" s="3" t="str">
        <f t="shared" si="180"/>
        <v/>
      </c>
      <c r="CP448" s="3" t="str">
        <f t="shared" si="180"/>
        <v/>
      </c>
      <c r="CQ448" s="3" t="str">
        <f t="shared" si="180"/>
        <v/>
      </c>
      <c r="CR448" s="3" t="str">
        <f t="shared" si="180"/>
        <v/>
      </c>
      <c r="CS448" s="3" t="str">
        <f t="shared" si="180"/>
        <v/>
      </c>
      <c r="CT448" s="3" t="str">
        <f t="shared" si="180"/>
        <v/>
      </c>
      <c r="CU448" s="3" t="str">
        <f t="shared" si="180"/>
        <v/>
      </c>
      <c r="CV448" s="3" t="str">
        <f t="shared" si="180"/>
        <v/>
      </c>
      <c r="CW448" s="3" t="str">
        <f t="shared" si="180"/>
        <v/>
      </c>
      <c r="CX448" s="3" t="str">
        <f t="shared" si="180"/>
        <v/>
      </c>
      <c r="CY448" s="3" t="str">
        <f t="shared" si="180"/>
        <v/>
      </c>
      <c r="CZ448" s="3" t="str">
        <f t="shared" si="180"/>
        <v/>
      </c>
      <c r="DA448" s="3" t="str">
        <f t="shared" si="180"/>
        <v/>
      </c>
      <c r="DB448" s="3" t="str">
        <f t="shared" si="180"/>
        <v/>
      </c>
      <c r="DC448" s="3" t="str">
        <f t="shared" si="180"/>
        <v/>
      </c>
      <c r="DD448" s="3" t="str">
        <f t="shared" si="180"/>
        <v/>
      </c>
      <c r="DE448" s="3" t="str">
        <f t="shared" si="180"/>
        <v/>
      </c>
      <c r="DF448" s="3" t="str">
        <f t="shared" si="180"/>
        <v/>
      </c>
    </row>
    <row r="449">
      <c r="A449" s="1" t="s">
        <v>1506</v>
      </c>
      <c r="B449" s="2">
        <v>442.0</v>
      </c>
      <c r="C449" s="3">
        <f t="shared" si="2"/>
        <v>88</v>
      </c>
      <c r="D449" s="3">
        <f t="shared" si="3"/>
        <v>2</v>
      </c>
      <c r="E449" s="3">
        <f>IFERROR(__xludf.DUMMYFUNCTION("SPLIT(A449,"" "")"),31.0)</f>
        <v>31</v>
      </c>
      <c r="F449" s="3">
        <f>IFERROR(__xludf.DUMMYFUNCTION("""COMPUTED_VALUE"""),83.0)</f>
        <v>83</v>
      </c>
      <c r="G449" s="3">
        <f>IFERROR(__xludf.DUMMYFUNCTION("""COMPUTED_VALUE"""),19.0)</f>
        <v>19</v>
      </c>
      <c r="H449" s="3">
        <f>IFERROR(__xludf.DUMMYFUNCTION("""COMPUTED_VALUE"""),20.0)</f>
        <v>20</v>
      </c>
      <c r="I449" s="3">
        <f>IFERROR(__xludf.DUMMYFUNCTION("""COMPUTED_VALUE"""),0.0)</f>
        <v>0</v>
      </c>
      <c r="K449" s="13"/>
    </row>
    <row r="450">
      <c r="A450" s="1" t="s">
        <v>1507</v>
      </c>
      <c r="B450" s="2">
        <v>443.0</v>
      </c>
      <c r="C450" s="3">
        <f t="shared" si="2"/>
        <v>88</v>
      </c>
      <c r="D450" s="3">
        <f t="shared" si="3"/>
        <v>3</v>
      </c>
      <c r="E450" s="3">
        <f>IFERROR(__xludf.DUMMYFUNCTION("SPLIT(A450,"" "")"),24.0)</f>
        <v>24</v>
      </c>
      <c r="F450" s="3">
        <f>IFERROR(__xludf.DUMMYFUNCTION("""COMPUTED_VALUE"""),67.0)</f>
        <v>67</v>
      </c>
      <c r="G450" s="3">
        <f>IFERROR(__xludf.DUMMYFUNCTION("""COMPUTED_VALUE"""),61.0)</f>
        <v>61</v>
      </c>
      <c r="H450" s="3">
        <f>IFERROR(__xludf.DUMMYFUNCTION("""COMPUTED_VALUE"""),46.0)</f>
        <v>46</v>
      </c>
      <c r="I450" s="3">
        <f>IFERROR(__xludf.DUMMYFUNCTION("""COMPUTED_VALUE"""),99.0)</f>
        <v>99</v>
      </c>
    </row>
    <row r="451">
      <c r="A451" s="1" t="s">
        <v>1508</v>
      </c>
      <c r="B451" s="2">
        <v>444.0</v>
      </c>
      <c r="C451" s="3">
        <f t="shared" si="2"/>
        <v>88</v>
      </c>
      <c r="D451" s="3">
        <f t="shared" si="3"/>
        <v>4</v>
      </c>
      <c r="E451" s="3">
        <f>IFERROR(__xludf.DUMMYFUNCTION("SPLIT(A451,"" "")"),52.0)</f>
        <v>52</v>
      </c>
      <c r="F451" s="3">
        <f>IFERROR(__xludf.DUMMYFUNCTION("""COMPUTED_VALUE"""),53.0)</f>
        <v>53</v>
      </c>
      <c r="G451" s="3">
        <f>IFERROR(__xludf.DUMMYFUNCTION("""COMPUTED_VALUE"""),11.0)</f>
        <v>11</v>
      </c>
      <c r="H451" s="3">
        <f>IFERROR(__xludf.DUMMYFUNCTION("""COMPUTED_VALUE"""),16.0)</f>
        <v>16</v>
      </c>
      <c r="I451" s="3">
        <f>IFERROR(__xludf.DUMMYFUNCTION("""COMPUTED_VALUE"""),69.0)</f>
        <v>69</v>
      </c>
    </row>
    <row r="452">
      <c r="A452" s="1" t="s">
        <v>1509</v>
      </c>
      <c r="B452" s="2">
        <v>445.0</v>
      </c>
      <c r="C452" s="3">
        <f t="shared" si="2"/>
        <v>89</v>
      </c>
      <c r="D452" s="3">
        <f t="shared" si="3"/>
        <v>0</v>
      </c>
      <c r="E452" s="3">
        <f>IFERROR(__xludf.DUMMYFUNCTION("SPLIT(A452,"" "")"),86.0)</f>
        <v>86</v>
      </c>
      <c r="F452" s="3">
        <f>IFERROR(__xludf.DUMMYFUNCTION("""COMPUTED_VALUE"""),52.0)</f>
        <v>52</v>
      </c>
      <c r="G452" s="3">
        <f>IFERROR(__xludf.DUMMYFUNCTION("""COMPUTED_VALUE"""),95.0)</f>
        <v>95</v>
      </c>
      <c r="H452" s="3">
        <f>IFERROR(__xludf.DUMMYFUNCTION("""COMPUTED_VALUE"""),73.0)</f>
        <v>73</v>
      </c>
      <c r="I452" s="3">
        <f>IFERROR(__xludf.DUMMYFUNCTION("""COMPUTED_VALUE"""),6.0)</f>
        <v>6</v>
      </c>
      <c r="K452" s="12" t="b">
        <f>BINGO(E452:I456,$K$6)</f>
        <v>0</v>
      </c>
      <c r="L452" s="12" t="b">
        <f t="shared" ref="L452:DF452" si="181">OR(K452, BINGO($E452:$I456,$K$6:L$6))</f>
        <v>0</v>
      </c>
      <c r="M452" s="12" t="b">
        <f t="shared" si="181"/>
        <v>0</v>
      </c>
      <c r="N452" s="12" t="b">
        <f t="shared" si="181"/>
        <v>0</v>
      </c>
      <c r="O452" s="12" t="b">
        <f t="shared" si="181"/>
        <v>0</v>
      </c>
      <c r="P452" s="12" t="b">
        <f t="shared" si="181"/>
        <v>0</v>
      </c>
      <c r="Q452" s="12" t="b">
        <f t="shared" si="181"/>
        <v>0</v>
      </c>
      <c r="R452" s="12" t="b">
        <f t="shared" si="181"/>
        <v>0</v>
      </c>
      <c r="S452" s="12" t="b">
        <f t="shared" si="181"/>
        <v>0</v>
      </c>
      <c r="T452" s="12" t="b">
        <f t="shared" si="181"/>
        <v>0</v>
      </c>
      <c r="U452" s="12" t="b">
        <f t="shared" si="181"/>
        <v>0</v>
      </c>
      <c r="V452" s="12" t="b">
        <f t="shared" si="181"/>
        <v>0</v>
      </c>
      <c r="W452" s="12" t="b">
        <f t="shared" si="181"/>
        <v>0</v>
      </c>
      <c r="X452" s="12" t="b">
        <f t="shared" si="181"/>
        <v>0</v>
      </c>
      <c r="Y452" s="12" t="b">
        <f t="shared" si="181"/>
        <v>0</v>
      </c>
      <c r="Z452" s="12" t="b">
        <f t="shared" si="181"/>
        <v>0</v>
      </c>
      <c r="AA452" s="12" t="b">
        <f t="shared" si="181"/>
        <v>0</v>
      </c>
      <c r="AB452" s="12" t="b">
        <f t="shared" si="181"/>
        <v>0</v>
      </c>
      <c r="AC452" s="12" t="b">
        <f t="shared" si="181"/>
        <v>0</v>
      </c>
      <c r="AD452" s="12" t="b">
        <f t="shared" si="181"/>
        <v>0</v>
      </c>
      <c r="AE452" s="12" t="b">
        <f t="shared" si="181"/>
        <v>0</v>
      </c>
      <c r="AF452" s="12" t="b">
        <f t="shared" si="181"/>
        <v>0</v>
      </c>
      <c r="AG452" s="12" t="b">
        <f t="shared" si="181"/>
        <v>0</v>
      </c>
      <c r="AH452" s="12" t="b">
        <f t="shared" si="181"/>
        <v>0</v>
      </c>
      <c r="AI452" s="12" t="b">
        <f t="shared" si="181"/>
        <v>0</v>
      </c>
      <c r="AJ452" s="12" t="b">
        <f t="shared" si="181"/>
        <v>0</v>
      </c>
      <c r="AK452" s="12" t="b">
        <f t="shared" si="181"/>
        <v>0</v>
      </c>
      <c r="AL452" s="12" t="b">
        <f t="shared" si="181"/>
        <v>0</v>
      </c>
      <c r="AM452" s="12" t="b">
        <f t="shared" si="181"/>
        <v>0</v>
      </c>
      <c r="AN452" s="12" t="b">
        <f t="shared" si="181"/>
        <v>0</v>
      </c>
      <c r="AO452" s="12" t="b">
        <f t="shared" si="181"/>
        <v>0</v>
      </c>
      <c r="AP452" s="12" t="b">
        <f t="shared" si="181"/>
        <v>0</v>
      </c>
      <c r="AQ452" s="12" t="b">
        <f t="shared" si="181"/>
        <v>0</v>
      </c>
      <c r="AR452" s="12" t="b">
        <f t="shared" si="181"/>
        <v>0</v>
      </c>
      <c r="AS452" s="12" t="b">
        <f t="shared" si="181"/>
        <v>0</v>
      </c>
      <c r="AT452" s="12" t="b">
        <f t="shared" si="181"/>
        <v>0</v>
      </c>
      <c r="AU452" s="12" t="b">
        <f t="shared" si="181"/>
        <v>0</v>
      </c>
      <c r="AV452" s="12" t="b">
        <f t="shared" si="181"/>
        <v>0</v>
      </c>
      <c r="AW452" s="12" t="b">
        <f t="shared" si="181"/>
        <v>0</v>
      </c>
      <c r="AX452" s="12" t="b">
        <f t="shared" si="181"/>
        <v>0</v>
      </c>
      <c r="AY452" s="12" t="b">
        <f t="shared" si="181"/>
        <v>0</v>
      </c>
      <c r="AZ452" s="12" t="b">
        <f t="shared" si="181"/>
        <v>0</v>
      </c>
      <c r="BA452" s="12" t="b">
        <f t="shared" si="181"/>
        <v>0</v>
      </c>
      <c r="BB452" s="12" t="b">
        <f t="shared" si="181"/>
        <v>0</v>
      </c>
      <c r="BC452" s="12" t="b">
        <f t="shared" si="181"/>
        <v>0</v>
      </c>
      <c r="BD452" s="12" t="b">
        <f t="shared" si="181"/>
        <v>0</v>
      </c>
      <c r="BE452" s="12" t="b">
        <f t="shared" si="181"/>
        <v>0</v>
      </c>
      <c r="BF452" s="12" t="b">
        <f t="shared" si="181"/>
        <v>0</v>
      </c>
      <c r="BG452" s="12" t="b">
        <f t="shared" si="181"/>
        <v>0</v>
      </c>
      <c r="BH452" s="12" t="b">
        <f t="shared" si="181"/>
        <v>0</v>
      </c>
      <c r="BI452" s="12" t="b">
        <f t="shared" si="181"/>
        <v>1</v>
      </c>
      <c r="BJ452" s="12" t="b">
        <f t="shared" si="181"/>
        <v>1</v>
      </c>
      <c r="BK452" s="12" t="b">
        <f t="shared" si="181"/>
        <v>1</v>
      </c>
      <c r="BL452" s="12" t="b">
        <f t="shared" si="181"/>
        <v>1</v>
      </c>
      <c r="BM452" s="12" t="b">
        <f t="shared" si="181"/>
        <v>1</v>
      </c>
      <c r="BN452" s="12" t="b">
        <f t="shared" si="181"/>
        <v>1</v>
      </c>
      <c r="BO452" s="12" t="b">
        <f t="shared" si="181"/>
        <v>1</v>
      </c>
      <c r="BP452" s="12" t="b">
        <f t="shared" si="181"/>
        <v>1</v>
      </c>
      <c r="BQ452" s="12" t="b">
        <f t="shared" si="181"/>
        <v>1</v>
      </c>
      <c r="BR452" s="12" t="b">
        <f t="shared" si="181"/>
        <v>1</v>
      </c>
      <c r="BS452" s="12" t="b">
        <f t="shared" si="181"/>
        <v>1</v>
      </c>
      <c r="BT452" s="12" t="b">
        <f t="shared" si="181"/>
        <v>1</v>
      </c>
      <c r="BU452" s="12" t="b">
        <f t="shared" si="181"/>
        <v>1</v>
      </c>
      <c r="BV452" s="12" t="b">
        <f t="shared" si="181"/>
        <v>1</v>
      </c>
      <c r="BW452" s="12" t="b">
        <f t="shared" si="181"/>
        <v>1</v>
      </c>
      <c r="BX452" s="12" t="b">
        <f t="shared" si="181"/>
        <v>1</v>
      </c>
      <c r="BY452" s="12" t="b">
        <f t="shared" si="181"/>
        <v>1</v>
      </c>
      <c r="BZ452" s="12" t="b">
        <f t="shared" si="181"/>
        <v>1</v>
      </c>
      <c r="CA452" s="12" t="b">
        <f t="shared" si="181"/>
        <v>1</v>
      </c>
      <c r="CB452" s="12" t="b">
        <f t="shared" si="181"/>
        <v>1</v>
      </c>
      <c r="CC452" s="12" t="b">
        <f t="shared" si="181"/>
        <v>1</v>
      </c>
      <c r="CD452" s="12" t="b">
        <f t="shared" si="181"/>
        <v>1</v>
      </c>
      <c r="CE452" s="12" t="b">
        <f t="shared" si="181"/>
        <v>1</v>
      </c>
      <c r="CF452" s="12" t="b">
        <f t="shared" si="181"/>
        <v>1</v>
      </c>
      <c r="CG452" s="12" t="b">
        <f t="shared" si="181"/>
        <v>1</v>
      </c>
      <c r="CH452" s="12" t="b">
        <f t="shared" si="181"/>
        <v>1</v>
      </c>
      <c r="CI452" s="12" t="b">
        <f t="shared" si="181"/>
        <v>1</v>
      </c>
      <c r="CJ452" s="12" t="b">
        <f t="shared" si="181"/>
        <v>1</v>
      </c>
      <c r="CK452" s="12" t="b">
        <f t="shared" si="181"/>
        <v>1</v>
      </c>
      <c r="CL452" s="12" t="b">
        <f t="shared" si="181"/>
        <v>1</v>
      </c>
      <c r="CM452" s="12" t="b">
        <f t="shared" si="181"/>
        <v>1</v>
      </c>
      <c r="CN452" s="12" t="b">
        <f t="shared" si="181"/>
        <v>1</v>
      </c>
      <c r="CO452" s="12" t="b">
        <f t="shared" si="181"/>
        <v>1</v>
      </c>
      <c r="CP452" s="12" t="b">
        <f t="shared" si="181"/>
        <v>1</v>
      </c>
      <c r="CQ452" s="12" t="b">
        <f t="shared" si="181"/>
        <v>1</v>
      </c>
      <c r="CR452" s="12" t="b">
        <f t="shared" si="181"/>
        <v>1</v>
      </c>
      <c r="CS452" s="12" t="b">
        <f t="shared" si="181"/>
        <v>1</v>
      </c>
      <c r="CT452" s="12" t="b">
        <f t="shared" si="181"/>
        <v>1</v>
      </c>
      <c r="CU452" s="12" t="b">
        <f t="shared" si="181"/>
        <v>1</v>
      </c>
      <c r="CV452" s="12" t="b">
        <f t="shared" si="181"/>
        <v>1</v>
      </c>
      <c r="CW452" s="12" t="b">
        <f t="shared" si="181"/>
        <v>1</v>
      </c>
      <c r="CX452" s="12" t="b">
        <f t="shared" si="181"/>
        <v>1</v>
      </c>
      <c r="CY452" s="12" t="b">
        <f t="shared" si="181"/>
        <v>1</v>
      </c>
      <c r="CZ452" s="12" t="b">
        <f t="shared" si="181"/>
        <v>1</v>
      </c>
      <c r="DA452" s="12" t="b">
        <f t="shared" si="181"/>
        <v>1</v>
      </c>
      <c r="DB452" s="12" t="b">
        <f t="shared" si="181"/>
        <v>1</v>
      </c>
      <c r="DC452" s="12" t="b">
        <f t="shared" si="181"/>
        <v>1</v>
      </c>
      <c r="DD452" s="12" t="b">
        <f t="shared" si="181"/>
        <v>1</v>
      </c>
      <c r="DE452" s="12" t="b">
        <f t="shared" si="181"/>
        <v>1</v>
      </c>
      <c r="DF452" s="12" t="b">
        <f t="shared" si="181"/>
        <v>1</v>
      </c>
    </row>
    <row r="453">
      <c r="A453" s="1" t="s">
        <v>1510</v>
      </c>
      <c r="B453" s="2">
        <v>446.0</v>
      </c>
      <c r="C453" s="3">
        <f t="shared" si="2"/>
        <v>89</v>
      </c>
      <c r="D453" s="3">
        <f t="shared" si="3"/>
        <v>1</v>
      </c>
      <c r="E453" s="3">
        <f>IFERROR(__xludf.DUMMYFUNCTION("SPLIT(A453,"" "")"),56.0)</f>
        <v>56</v>
      </c>
      <c r="F453" s="3">
        <f>IFERROR(__xludf.DUMMYFUNCTION("""COMPUTED_VALUE"""),45.0)</f>
        <v>45</v>
      </c>
      <c r="G453" s="3">
        <f>IFERROR(__xludf.DUMMYFUNCTION("""COMPUTED_VALUE"""),8.0)</f>
        <v>8</v>
      </c>
      <c r="H453" s="3">
        <f>IFERROR(__xludf.DUMMYFUNCTION("""COMPUTED_VALUE"""),13.0)</f>
        <v>13</v>
      </c>
      <c r="I453" s="3">
        <f>IFERROR(__xludf.DUMMYFUNCTION("""COMPUTED_VALUE"""),80.0)</f>
        <v>80</v>
      </c>
      <c r="K453" s="3" t="str">
        <f>IF(K452,SUMOFUNMARKED(E452:I456,$K$6)*LASTCALLED($K$6),)</f>
        <v/>
      </c>
      <c r="L453" s="3" t="str">
        <f t="shared" ref="L453:DF453" si="182">IF(AND(L452,NOT(K452)),SUMOFUNMARKED($E452:$I456,$K$6:L$6)*LASTCALLED($K$6:L$6),)</f>
        <v/>
      </c>
      <c r="M453" s="3" t="str">
        <f t="shared" si="182"/>
        <v/>
      </c>
      <c r="N453" s="3" t="str">
        <f t="shared" si="182"/>
        <v/>
      </c>
      <c r="O453" s="3" t="str">
        <f t="shared" si="182"/>
        <v/>
      </c>
      <c r="P453" s="3" t="str">
        <f t="shared" si="182"/>
        <v/>
      </c>
      <c r="Q453" s="3" t="str">
        <f t="shared" si="182"/>
        <v/>
      </c>
      <c r="R453" s="3" t="str">
        <f t="shared" si="182"/>
        <v/>
      </c>
      <c r="S453" s="3" t="str">
        <f t="shared" si="182"/>
        <v/>
      </c>
      <c r="T453" s="3" t="str">
        <f t="shared" si="182"/>
        <v/>
      </c>
      <c r="U453" s="3" t="str">
        <f t="shared" si="182"/>
        <v/>
      </c>
      <c r="V453" s="3" t="str">
        <f t="shared" si="182"/>
        <v/>
      </c>
      <c r="W453" s="3" t="str">
        <f t="shared" si="182"/>
        <v/>
      </c>
      <c r="X453" s="3" t="str">
        <f t="shared" si="182"/>
        <v/>
      </c>
      <c r="Y453" s="3" t="str">
        <f t="shared" si="182"/>
        <v/>
      </c>
      <c r="Z453" s="3" t="str">
        <f t="shared" si="182"/>
        <v/>
      </c>
      <c r="AA453" s="3" t="str">
        <f t="shared" si="182"/>
        <v/>
      </c>
      <c r="AB453" s="3" t="str">
        <f t="shared" si="182"/>
        <v/>
      </c>
      <c r="AC453" s="3" t="str">
        <f t="shared" si="182"/>
        <v/>
      </c>
      <c r="AD453" s="3" t="str">
        <f t="shared" si="182"/>
        <v/>
      </c>
      <c r="AE453" s="3" t="str">
        <f t="shared" si="182"/>
        <v/>
      </c>
      <c r="AF453" s="3" t="str">
        <f t="shared" si="182"/>
        <v/>
      </c>
      <c r="AG453" s="3" t="str">
        <f t="shared" si="182"/>
        <v/>
      </c>
      <c r="AH453" s="3" t="str">
        <f t="shared" si="182"/>
        <v/>
      </c>
      <c r="AI453" s="3" t="str">
        <f t="shared" si="182"/>
        <v/>
      </c>
      <c r="AJ453" s="3" t="str">
        <f t="shared" si="182"/>
        <v/>
      </c>
      <c r="AK453" s="3" t="str">
        <f t="shared" si="182"/>
        <v/>
      </c>
      <c r="AL453" s="3" t="str">
        <f t="shared" si="182"/>
        <v/>
      </c>
      <c r="AM453" s="3" t="str">
        <f t="shared" si="182"/>
        <v/>
      </c>
      <c r="AN453" s="3" t="str">
        <f t="shared" si="182"/>
        <v/>
      </c>
      <c r="AO453" s="3" t="str">
        <f t="shared" si="182"/>
        <v/>
      </c>
      <c r="AP453" s="3" t="str">
        <f t="shared" si="182"/>
        <v/>
      </c>
      <c r="AQ453" s="3" t="str">
        <f t="shared" si="182"/>
        <v/>
      </c>
      <c r="AR453" s="3" t="str">
        <f t="shared" si="182"/>
        <v/>
      </c>
      <c r="AS453" s="3" t="str">
        <f t="shared" si="182"/>
        <v/>
      </c>
      <c r="AT453" s="3" t="str">
        <f t="shared" si="182"/>
        <v/>
      </c>
      <c r="AU453" s="3" t="str">
        <f t="shared" si="182"/>
        <v/>
      </c>
      <c r="AV453" s="3" t="str">
        <f t="shared" si="182"/>
        <v/>
      </c>
      <c r="AW453" s="3" t="str">
        <f t="shared" si="182"/>
        <v/>
      </c>
      <c r="AX453" s="3" t="str">
        <f t="shared" si="182"/>
        <v/>
      </c>
      <c r="AY453" s="3" t="str">
        <f t="shared" si="182"/>
        <v/>
      </c>
      <c r="AZ453" s="3" t="str">
        <f t="shared" si="182"/>
        <v/>
      </c>
      <c r="BA453" s="3" t="str">
        <f t="shared" si="182"/>
        <v/>
      </c>
      <c r="BB453" s="3" t="str">
        <f t="shared" si="182"/>
        <v/>
      </c>
      <c r="BC453" s="3" t="str">
        <f t="shared" si="182"/>
        <v/>
      </c>
      <c r="BD453" s="3" t="str">
        <f t="shared" si="182"/>
        <v/>
      </c>
      <c r="BE453" s="3" t="str">
        <f t="shared" si="182"/>
        <v/>
      </c>
      <c r="BF453" s="3" t="str">
        <f t="shared" si="182"/>
        <v/>
      </c>
      <c r="BG453" s="3" t="str">
        <f t="shared" si="182"/>
        <v/>
      </c>
      <c r="BH453" s="3" t="str">
        <f t="shared" si="182"/>
        <v/>
      </c>
      <c r="BI453" s="3">
        <f t="shared" si="182"/>
        <v>45838</v>
      </c>
      <c r="BJ453" s="3" t="str">
        <f t="shared" si="182"/>
        <v/>
      </c>
      <c r="BK453" s="3" t="str">
        <f t="shared" si="182"/>
        <v/>
      </c>
      <c r="BL453" s="3" t="str">
        <f t="shared" si="182"/>
        <v/>
      </c>
      <c r="BM453" s="3" t="str">
        <f t="shared" si="182"/>
        <v/>
      </c>
      <c r="BN453" s="3" t="str">
        <f t="shared" si="182"/>
        <v/>
      </c>
      <c r="BO453" s="3" t="str">
        <f t="shared" si="182"/>
        <v/>
      </c>
      <c r="BP453" s="3" t="str">
        <f t="shared" si="182"/>
        <v/>
      </c>
      <c r="BQ453" s="3" t="str">
        <f t="shared" si="182"/>
        <v/>
      </c>
      <c r="BR453" s="3" t="str">
        <f t="shared" si="182"/>
        <v/>
      </c>
      <c r="BS453" s="3" t="str">
        <f t="shared" si="182"/>
        <v/>
      </c>
      <c r="BT453" s="3" t="str">
        <f t="shared" si="182"/>
        <v/>
      </c>
      <c r="BU453" s="3" t="str">
        <f t="shared" si="182"/>
        <v/>
      </c>
      <c r="BV453" s="3" t="str">
        <f t="shared" si="182"/>
        <v/>
      </c>
      <c r="BW453" s="3" t="str">
        <f t="shared" si="182"/>
        <v/>
      </c>
      <c r="BX453" s="3" t="str">
        <f t="shared" si="182"/>
        <v/>
      </c>
      <c r="BY453" s="3" t="str">
        <f t="shared" si="182"/>
        <v/>
      </c>
      <c r="BZ453" s="3" t="str">
        <f t="shared" si="182"/>
        <v/>
      </c>
      <c r="CA453" s="3" t="str">
        <f t="shared" si="182"/>
        <v/>
      </c>
      <c r="CB453" s="3" t="str">
        <f t="shared" si="182"/>
        <v/>
      </c>
      <c r="CC453" s="3" t="str">
        <f t="shared" si="182"/>
        <v/>
      </c>
      <c r="CD453" s="3" t="str">
        <f t="shared" si="182"/>
        <v/>
      </c>
      <c r="CE453" s="3" t="str">
        <f t="shared" si="182"/>
        <v/>
      </c>
      <c r="CF453" s="3" t="str">
        <f t="shared" si="182"/>
        <v/>
      </c>
      <c r="CG453" s="3" t="str">
        <f t="shared" si="182"/>
        <v/>
      </c>
      <c r="CH453" s="3" t="str">
        <f t="shared" si="182"/>
        <v/>
      </c>
      <c r="CI453" s="3" t="str">
        <f t="shared" si="182"/>
        <v/>
      </c>
      <c r="CJ453" s="3" t="str">
        <f t="shared" si="182"/>
        <v/>
      </c>
      <c r="CK453" s="3" t="str">
        <f t="shared" si="182"/>
        <v/>
      </c>
      <c r="CL453" s="3" t="str">
        <f t="shared" si="182"/>
        <v/>
      </c>
      <c r="CM453" s="3" t="str">
        <f t="shared" si="182"/>
        <v/>
      </c>
      <c r="CN453" s="3" t="str">
        <f t="shared" si="182"/>
        <v/>
      </c>
      <c r="CO453" s="3" t="str">
        <f t="shared" si="182"/>
        <v/>
      </c>
      <c r="CP453" s="3" t="str">
        <f t="shared" si="182"/>
        <v/>
      </c>
      <c r="CQ453" s="3" t="str">
        <f t="shared" si="182"/>
        <v/>
      </c>
      <c r="CR453" s="3" t="str">
        <f t="shared" si="182"/>
        <v/>
      </c>
      <c r="CS453" s="3" t="str">
        <f t="shared" si="182"/>
        <v/>
      </c>
      <c r="CT453" s="3" t="str">
        <f t="shared" si="182"/>
        <v/>
      </c>
      <c r="CU453" s="3" t="str">
        <f t="shared" si="182"/>
        <v/>
      </c>
      <c r="CV453" s="3" t="str">
        <f t="shared" si="182"/>
        <v/>
      </c>
      <c r="CW453" s="3" t="str">
        <f t="shared" si="182"/>
        <v/>
      </c>
      <c r="CX453" s="3" t="str">
        <f t="shared" si="182"/>
        <v/>
      </c>
      <c r="CY453" s="3" t="str">
        <f t="shared" si="182"/>
        <v/>
      </c>
      <c r="CZ453" s="3" t="str">
        <f t="shared" si="182"/>
        <v/>
      </c>
      <c r="DA453" s="3" t="str">
        <f t="shared" si="182"/>
        <v/>
      </c>
      <c r="DB453" s="3" t="str">
        <f t="shared" si="182"/>
        <v/>
      </c>
      <c r="DC453" s="3" t="str">
        <f t="shared" si="182"/>
        <v/>
      </c>
      <c r="DD453" s="3" t="str">
        <f t="shared" si="182"/>
        <v/>
      </c>
      <c r="DE453" s="3" t="str">
        <f t="shared" si="182"/>
        <v/>
      </c>
      <c r="DF453" s="3" t="str">
        <f t="shared" si="182"/>
        <v/>
      </c>
    </row>
    <row r="454">
      <c r="A454" s="1" t="s">
        <v>1511</v>
      </c>
      <c r="B454" s="2">
        <v>447.0</v>
      </c>
      <c r="C454" s="3">
        <f t="shared" si="2"/>
        <v>89</v>
      </c>
      <c r="D454" s="3">
        <f t="shared" si="3"/>
        <v>2</v>
      </c>
      <c r="E454" s="3">
        <f>IFERROR(__xludf.DUMMYFUNCTION("SPLIT(A454,"" "")"),28.0)</f>
        <v>28</v>
      </c>
      <c r="F454" s="3">
        <f>IFERROR(__xludf.DUMMYFUNCTION("""COMPUTED_VALUE"""),77.0)</f>
        <v>77</v>
      </c>
      <c r="G454" s="3">
        <f>IFERROR(__xludf.DUMMYFUNCTION("""COMPUTED_VALUE"""),19.0)</f>
        <v>19</v>
      </c>
      <c r="H454" s="3">
        <f>IFERROR(__xludf.DUMMYFUNCTION("""COMPUTED_VALUE"""),59.0)</f>
        <v>59</v>
      </c>
      <c r="I454" s="3">
        <f>IFERROR(__xludf.DUMMYFUNCTION("""COMPUTED_VALUE"""),48.0)</f>
        <v>48</v>
      </c>
      <c r="K454" s="13"/>
    </row>
    <row r="455">
      <c r="A455" s="1" t="s">
        <v>1512</v>
      </c>
      <c r="B455" s="2">
        <v>448.0</v>
      </c>
      <c r="C455" s="3">
        <f t="shared" si="2"/>
        <v>89</v>
      </c>
      <c r="D455" s="3">
        <f t="shared" si="3"/>
        <v>3</v>
      </c>
      <c r="E455" s="3">
        <f>IFERROR(__xludf.DUMMYFUNCTION("SPLIT(A455,"" "")"),99.0)</f>
        <v>99</v>
      </c>
      <c r="F455" s="3">
        <f>IFERROR(__xludf.DUMMYFUNCTION("""COMPUTED_VALUE"""),33.0)</f>
        <v>33</v>
      </c>
      <c r="G455" s="3">
        <f>IFERROR(__xludf.DUMMYFUNCTION("""COMPUTED_VALUE"""),47.0)</f>
        <v>47</v>
      </c>
      <c r="H455" s="3">
        <f>IFERROR(__xludf.DUMMYFUNCTION("""COMPUTED_VALUE"""),10.0)</f>
        <v>10</v>
      </c>
      <c r="I455" s="3">
        <f>IFERROR(__xludf.DUMMYFUNCTION("""COMPUTED_VALUE"""),85.0)</f>
        <v>85</v>
      </c>
    </row>
    <row r="456">
      <c r="A456" s="1" t="s">
        <v>1513</v>
      </c>
      <c r="B456" s="2">
        <v>449.0</v>
      </c>
      <c r="C456" s="3">
        <f t="shared" si="2"/>
        <v>89</v>
      </c>
      <c r="D456" s="3">
        <f t="shared" si="3"/>
        <v>4</v>
      </c>
      <c r="E456" s="3">
        <f>IFERROR(__xludf.DUMMYFUNCTION("SPLIT(A456,"" "")"),35.0)</f>
        <v>35</v>
      </c>
      <c r="F456" s="3">
        <f>IFERROR(__xludf.DUMMYFUNCTION("""COMPUTED_VALUE"""),81.0)</f>
        <v>81</v>
      </c>
      <c r="G456" s="3">
        <f>IFERROR(__xludf.DUMMYFUNCTION("""COMPUTED_VALUE"""),27.0)</f>
        <v>27</v>
      </c>
      <c r="H456" s="3">
        <f>IFERROR(__xludf.DUMMYFUNCTION("""COMPUTED_VALUE"""),46.0)</f>
        <v>46</v>
      </c>
      <c r="I456" s="3">
        <f>IFERROR(__xludf.DUMMYFUNCTION("""COMPUTED_VALUE"""),76.0)</f>
        <v>76</v>
      </c>
    </row>
    <row r="457">
      <c r="A457" s="1" t="s">
        <v>1514</v>
      </c>
      <c r="B457" s="2">
        <v>450.0</v>
      </c>
      <c r="C457" s="3">
        <f t="shared" si="2"/>
        <v>90</v>
      </c>
      <c r="D457" s="3">
        <f t="shared" si="3"/>
        <v>0</v>
      </c>
      <c r="E457" s="3">
        <f>IFERROR(__xludf.DUMMYFUNCTION("SPLIT(A457,"" "")"),41.0)</f>
        <v>41</v>
      </c>
      <c r="F457" s="3">
        <f>IFERROR(__xludf.DUMMYFUNCTION("""COMPUTED_VALUE"""),45.0)</f>
        <v>45</v>
      </c>
      <c r="G457" s="3">
        <f>IFERROR(__xludf.DUMMYFUNCTION("""COMPUTED_VALUE"""),1.0)</f>
        <v>1</v>
      </c>
      <c r="H457" s="3">
        <f>IFERROR(__xludf.DUMMYFUNCTION("""COMPUTED_VALUE"""),12.0)</f>
        <v>12</v>
      </c>
      <c r="I457" s="3">
        <f>IFERROR(__xludf.DUMMYFUNCTION("""COMPUTED_VALUE"""),49.0)</f>
        <v>49</v>
      </c>
      <c r="K457" s="12" t="b">
        <f>BINGO(E457:I461,$K$6)</f>
        <v>0</v>
      </c>
      <c r="L457" s="12" t="b">
        <f t="shared" ref="L457:DF457" si="183">OR(K457, BINGO($E457:$I461,$K$6:L$6))</f>
        <v>0</v>
      </c>
      <c r="M457" s="12" t="b">
        <f t="shared" si="183"/>
        <v>0</v>
      </c>
      <c r="N457" s="12" t="b">
        <f t="shared" si="183"/>
        <v>0</v>
      </c>
      <c r="O457" s="12" t="b">
        <f t="shared" si="183"/>
        <v>0</v>
      </c>
      <c r="P457" s="12" t="b">
        <f t="shared" si="183"/>
        <v>0</v>
      </c>
      <c r="Q457" s="12" t="b">
        <f t="shared" si="183"/>
        <v>0</v>
      </c>
      <c r="R457" s="12" t="b">
        <f t="shared" si="183"/>
        <v>0</v>
      </c>
      <c r="S457" s="12" t="b">
        <f t="shared" si="183"/>
        <v>0</v>
      </c>
      <c r="T457" s="12" t="b">
        <f t="shared" si="183"/>
        <v>0</v>
      </c>
      <c r="U457" s="12" t="b">
        <f t="shared" si="183"/>
        <v>0</v>
      </c>
      <c r="V457" s="12" t="b">
        <f t="shared" si="183"/>
        <v>0</v>
      </c>
      <c r="W457" s="12" t="b">
        <f t="shared" si="183"/>
        <v>0</v>
      </c>
      <c r="X457" s="12" t="b">
        <f t="shared" si="183"/>
        <v>0</v>
      </c>
      <c r="Y457" s="12" t="b">
        <f t="shared" si="183"/>
        <v>0</v>
      </c>
      <c r="Z457" s="12" t="b">
        <f t="shared" si="183"/>
        <v>0</v>
      </c>
      <c r="AA457" s="12" t="b">
        <f t="shared" si="183"/>
        <v>0</v>
      </c>
      <c r="AB457" s="12" t="b">
        <f t="shared" si="183"/>
        <v>0</v>
      </c>
      <c r="AC457" s="12" t="b">
        <f t="shared" si="183"/>
        <v>0</v>
      </c>
      <c r="AD457" s="12" t="b">
        <f t="shared" si="183"/>
        <v>0</v>
      </c>
      <c r="AE457" s="12" t="b">
        <f t="shared" si="183"/>
        <v>0</v>
      </c>
      <c r="AF457" s="12" t="b">
        <f t="shared" si="183"/>
        <v>0</v>
      </c>
      <c r="AG457" s="12" t="b">
        <f t="shared" si="183"/>
        <v>0</v>
      </c>
      <c r="AH457" s="12" t="b">
        <f t="shared" si="183"/>
        <v>0</v>
      </c>
      <c r="AI457" s="12" t="b">
        <f t="shared" si="183"/>
        <v>0</v>
      </c>
      <c r="AJ457" s="12" t="b">
        <f t="shared" si="183"/>
        <v>0</v>
      </c>
      <c r="AK457" s="12" t="b">
        <f t="shared" si="183"/>
        <v>0</v>
      </c>
      <c r="AL457" s="12" t="b">
        <f t="shared" si="183"/>
        <v>0</v>
      </c>
      <c r="AM457" s="12" t="b">
        <f t="shared" si="183"/>
        <v>0</v>
      </c>
      <c r="AN457" s="12" t="b">
        <f t="shared" si="183"/>
        <v>0</v>
      </c>
      <c r="AO457" s="12" t="b">
        <f t="shared" si="183"/>
        <v>0</v>
      </c>
      <c r="AP457" s="12" t="b">
        <f t="shared" si="183"/>
        <v>0</v>
      </c>
      <c r="AQ457" s="12" t="b">
        <f t="shared" si="183"/>
        <v>0</v>
      </c>
      <c r="AR457" s="12" t="b">
        <f t="shared" si="183"/>
        <v>0</v>
      </c>
      <c r="AS457" s="12" t="b">
        <f t="shared" si="183"/>
        <v>0</v>
      </c>
      <c r="AT457" s="12" t="b">
        <f t="shared" si="183"/>
        <v>0</v>
      </c>
      <c r="AU457" s="12" t="b">
        <f t="shared" si="183"/>
        <v>0</v>
      </c>
      <c r="AV457" s="12" t="b">
        <f t="shared" si="183"/>
        <v>0</v>
      </c>
      <c r="AW457" s="12" t="b">
        <f t="shared" si="183"/>
        <v>0</v>
      </c>
      <c r="AX457" s="12" t="b">
        <f t="shared" si="183"/>
        <v>0</v>
      </c>
      <c r="AY457" s="12" t="b">
        <f t="shared" si="183"/>
        <v>0</v>
      </c>
      <c r="AZ457" s="12" t="b">
        <f t="shared" si="183"/>
        <v>0</v>
      </c>
      <c r="BA457" s="12" t="b">
        <f t="shared" si="183"/>
        <v>0</v>
      </c>
      <c r="BB457" s="12" t="b">
        <f t="shared" si="183"/>
        <v>0</v>
      </c>
      <c r="BC457" s="12" t="b">
        <f t="shared" si="183"/>
        <v>0</v>
      </c>
      <c r="BD457" s="12" t="b">
        <f t="shared" si="183"/>
        <v>0</v>
      </c>
      <c r="BE457" s="12" t="b">
        <f t="shared" si="183"/>
        <v>0</v>
      </c>
      <c r="BF457" s="12" t="b">
        <f t="shared" si="183"/>
        <v>0</v>
      </c>
      <c r="BG457" s="12" t="b">
        <f t="shared" si="183"/>
        <v>0</v>
      </c>
      <c r="BH457" s="12" t="b">
        <f t="shared" si="183"/>
        <v>0</v>
      </c>
      <c r="BI457" s="12" t="b">
        <f t="shared" si="183"/>
        <v>0</v>
      </c>
      <c r="BJ457" s="12" t="b">
        <f t="shared" si="183"/>
        <v>0</v>
      </c>
      <c r="BK457" s="12" t="b">
        <f t="shared" si="183"/>
        <v>0</v>
      </c>
      <c r="BL457" s="12" t="b">
        <f t="shared" si="183"/>
        <v>0</v>
      </c>
      <c r="BM457" s="12" t="b">
        <f t="shared" si="183"/>
        <v>0</v>
      </c>
      <c r="BN457" s="12" t="b">
        <f t="shared" si="183"/>
        <v>0</v>
      </c>
      <c r="BO457" s="12" t="b">
        <f t="shared" si="183"/>
        <v>0</v>
      </c>
      <c r="BP457" s="12" t="b">
        <f t="shared" si="183"/>
        <v>0</v>
      </c>
      <c r="BQ457" s="12" t="b">
        <f t="shared" si="183"/>
        <v>0</v>
      </c>
      <c r="BR457" s="12" t="b">
        <f t="shared" si="183"/>
        <v>0</v>
      </c>
      <c r="BS457" s="12" t="b">
        <f t="shared" si="183"/>
        <v>0</v>
      </c>
      <c r="BT457" s="12" t="b">
        <f t="shared" si="183"/>
        <v>0</v>
      </c>
      <c r="BU457" s="12" t="b">
        <f t="shared" si="183"/>
        <v>0</v>
      </c>
      <c r="BV457" s="12" t="b">
        <f t="shared" si="183"/>
        <v>0</v>
      </c>
      <c r="BW457" s="12" t="b">
        <f t="shared" si="183"/>
        <v>0</v>
      </c>
      <c r="BX457" s="12" t="b">
        <f t="shared" si="183"/>
        <v>0</v>
      </c>
      <c r="BY457" s="12" t="b">
        <f t="shared" si="183"/>
        <v>0</v>
      </c>
      <c r="BZ457" s="12" t="b">
        <f t="shared" si="183"/>
        <v>0</v>
      </c>
      <c r="CA457" s="12" t="b">
        <f t="shared" si="183"/>
        <v>0</v>
      </c>
      <c r="CB457" s="12" t="b">
        <f t="shared" si="183"/>
        <v>0</v>
      </c>
      <c r="CC457" s="12" t="b">
        <f t="shared" si="183"/>
        <v>0</v>
      </c>
      <c r="CD457" s="12" t="b">
        <f t="shared" si="183"/>
        <v>1</v>
      </c>
      <c r="CE457" s="12" t="b">
        <f t="shared" si="183"/>
        <v>1</v>
      </c>
      <c r="CF457" s="12" t="b">
        <f t="shared" si="183"/>
        <v>1</v>
      </c>
      <c r="CG457" s="12" t="b">
        <f t="shared" si="183"/>
        <v>1</v>
      </c>
      <c r="CH457" s="12" t="b">
        <f t="shared" si="183"/>
        <v>1</v>
      </c>
      <c r="CI457" s="12" t="b">
        <f t="shared" si="183"/>
        <v>1</v>
      </c>
      <c r="CJ457" s="12" t="b">
        <f t="shared" si="183"/>
        <v>1</v>
      </c>
      <c r="CK457" s="12" t="b">
        <f t="shared" si="183"/>
        <v>1</v>
      </c>
      <c r="CL457" s="12" t="b">
        <f t="shared" si="183"/>
        <v>1</v>
      </c>
      <c r="CM457" s="12" t="b">
        <f t="shared" si="183"/>
        <v>1</v>
      </c>
      <c r="CN457" s="12" t="b">
        <f t="shared" si="183"/>
        <v>1</v>
      </c>
      <c r="CO457" s="12" t="b">
        <f t="shared" si="183"/>
        <v>1</v>
      </c>
      <c r="CP457" s="12" t="b">
        <f t="shared" si="183"/>
        <v>1</v>
      </c>
      <c r="CQ457" s="12" t="b">
        <f t="shared" si="183"/>
        <v>1</v>
      </c>
      <c r="CR457" s="12" t="b">
        <f t="shared" si="183"/>
        <v>1</v>
      </c>
      <c r="CS457" s="12" t="b">
        <f t="shared" si="183"/>
        <v>1</v>
      </c>
      <c r="CT457" s="12" t="b">
        <f t="shared" si="183"/>
        <v>1</v>
      </c>
      <c r="CU457" s="12" t="b">
        <f t="shared" si="183"/>
        <v>1</v>
      </c>
      <c r="CV457" s="12" t="b">
        <f t="shared" si="183"/>
        <v>1</v>
      </c>
      <c r="CW457" s="12" t="b">
        <f t="shared" si="183"/>
        <v>1</v>
      </c>
      <c r="CX457" s="12" t="b">
        <f t="shared" si="183"/>
        <v>1</v>
      </c>
      <c r="CY457" s="12" t="b">
        <f t="shared" si="183"/>
        <v>1</v>
      </c>
      <c r="CZ457" s="12" t="b">
        <f t="shared" si="183"/>
        <v>1</v>
      </c>
      <c r="DA457" s="12" t="b">
        <f t="shared" si="183"/>
        <v>1</v>
      </c>
      <c r="DB457" s="12" t="b">
        <f t="shared" si="183"/>
        <v>1</v>
      </c>
      <c r="DC457" s="12" t="b">
        <f t="shared" si="183"/>
        <v>1</v>
      </c>
      <c r="DD457" s="12" t="b">
        <f t="shared" si="183"/>
        <v>1</v>
      </c>
      <c r="DE457" s="12" t="b">
        <f t="shared" si="183"/>
        <v>1</v>
      </c>
      <c r="DF457" s="12" t="b">
        <f t="shared" si="183"/>
        <v>1</v>
      </c>
    </row>
    <row r="458">
      <c r="A458" s="1" t="s">
        <v>1515</v>
      </c>
      <c r="B458" s="2">
        <v>451.0</v>
      </c>
      <c r="C458" s="3">
        <f t="shared" si="2"/>
        <v>90</v>
      </c>
      <c r="D458" s="3">
        <f t="shared" si="3"/>
        <v>1</v>
      </c>
      <c r="E458" s="3">
        <f>IFERROR(__xludf.DUMMYFUNCTION("SPLIT(A458,"" "")"),32.0)</f>
        <v>32</v>
      </c>
      <c r="F458" s="3">
        <f>IFERROR(__xludf.DUMMYFUNCTION("""COMPUTED_VALUE"""),16.0)</f>
        <v>16</v>
      </c>
      <c r="G458" s="3">
        <f>IFERROR(__xludf.DUMMYFUNCTION("""COMPUTED_VALUE"""),21.0)</f>
        <v>21</v>
      </c>
      <c r="H458" s="3">
        <f>IFERROR(__xludf.DUMMYFUNCTION("""COMPUTED_VALUE"""),85.0)</f>
        <v>85</v>
      </c>
      <c r="I458" s="3">
        <f>IFERROR(__xludf.DUMMYFUNCTION("""COMPUTED_VALUE"""),27.0)</f>
        <v>27</v>
      </c>
      <c r="K458" s="3" t="str">
        <f>IF(K457,SUMOFUNMARKED(E457:I461,$K$6)*LASTCALLED($K$6),)</f>
        <v/>
      </c>
      <c r="L458" s="3" t="str">
        <f t="shared" ref="L458:DF458" si="184">IF(AND(L457,NOT(K457)),SUMOFUNMARKED($E457:$I461,$K$6:L$6)*LASTCALLED($K$6:L$6),)</f>
        <v/>
      </c>
      <c r="M458" s="3" t="str">
        <f t="shared" si="184"/>
        <v/>
      </c>
      <c r="N458" s="3" t="str">
        <f t="shared" si="184"/>
        <v/>
      </c>
      <c r="O458" s="3" t="str">
        <f t="shared" si="184"/>
        <v/>
      </c>
      <c r="P458" s="3" t="str">
        <f t="shared" si="184"/>
        <v/>
      </c>
      <c r="Q458" s="3" t="str">
        <f t="shared" si="184"/>
        <v/>
      </c>
      <c r="R458" s="3" t="str">
        <f t="shared" si="184"/>
        <v/>
      </c>
      <c r="S458" s="3" t="str">
        <f t="shared" si="184"/>
        <v/>
      </c>
      <c r="T458" s="3" t="str">
        <f t="shared" si="184"/>
        <v/>
      </c>
      <c r="U458" s="3" t="str">
        <f t="shared" si="184"/>
        <v/>
      </c>
      <c r="V458" s="3" t="str">
        <f t="shared" si="184"/>
        <v/>
      </c>
      <c r="W458" s="3" t="str">
        <f t="shared" si="184"/>
        <v/>
      </c>
      <c r="X458" s="3" t="str">
        <f t="shared" si="184"/>
        <v/>
      </c>
      <c r="Y458" s="3" t="str">
        <f t="shared" si="184"/>
        <v/>
      </c>
      <c r="Z458" s="3" t="str">
        <f t="shared" si="184"/>
        <v/>
      </c>
      <c r="AA458" s="3" t="str">
        <f t="shared" si="184"/>
        <v/>
      </c>
      <c r="AB458" s="3" t="str">
        <f t="shared" si="184"/>
        <v/>
      </c>
      <c r="AC458" s="3" t="str">
        <f t="shared" si="184"/>
        <v/>
      </c>
      <c r="AD458" s="3" t="str">
        <f t="shared" si="184"/>
        <v/>
      </c>
      <c r="AE458" s="3" t="str">
        <f t="shared" si="184"/>
        <v/>
      </c>
      <c r="AF458" s="3" t="str">
        <f t="shared" si="184"/>
        <v/>
      </c>
      <c r="AG458" s="3" t="str">
        <f t="shared" si="184"/>
        <v/>
      </c>
      <c r="AH458" s="3" t="str">
        <f t="shared" si="184"/>
        <v/>
      </c>
      <c r="AI458" s="3" t="str">
        <f t="shared" si="184"/>
        <v/>
      </c>
      <c r="AJ458" s="3" t="str">
        <f t="shared" si="184"/>
        <v/>
      </c>
      <c r="AK458" s="3" t="str">
        <f t="shared" si="184"/>
        <v/>
      </c>
      <c r="AL458" s="3" t="str">
        <f t="shared" si="184"/>
        <v/>
      </c>
      <c r="AM458" s="3" t="str">
        <f t="shared" si="184"/>
        <v/>
      </c>
      <c r="AN458" s="3" t="str">
        <f t="shared" si="184"/>
        <v/>
      </c>
      <c r="AO458" s="3" t="str">
        <f t="shared" si="184"/>
        <v/>
      </c>
      <c r="AP458" s="3" t="str">
        <f t="shared" si="184"/>
        <v/>
      </c>
      <c r="AQ458" s="3" t="str">
        <f t="shared" si="184"/>
        <v/>
      </c>
      <c r="AR458" s="3" t="str">
        <f t="shared" si="184"/>
        <v/>
      </c>
      <c r="AS458" s="3" t="str">
        <f t="shared" si="184"/>
        <v/>
      </c>
      <c r="AT458" s="3" t="str">
        <f t="shared" si="184"/>
        <v/>
      </c>
      <c r="AU458" s="3" t="str">
        <f t="shared" si="184"/>
        <v/>
      </c>
      <c r="AV458" s="3" t="str">
        <f t="shared" si="184"/>
        <v/>
      </c>
      <c r="AW458" s="3" t="str">
        <f t="shared" si="184"/>
        <v/>
      </c>
      <c r="AX458" s="3" t="str">
        <f t="shared" si="184"/>
        <v/>
      </c>
      <c r="AY458" s="3" t="str">
        <f t="shared" si="184"/>
        <v/>
      </c>
      <c r="AZ458" s="3" t="str">
        <f t="shared" si="184"/>
        <v/>
      </c>
      <c r="BA458" s="3" t="str">
        <f t="shared" si="184"/>
        <v/>
      </c>
      <c r="BB458" s="3" t="str">
        <f t="shared" si="184"/>
        <v/>
      </c>
      <c r="BC458" s="3" t="str">
        <f t="shared" si="184"/>
        <v/>
      </c>
      <c r="BD458" s="3" t="str">
        <f t="shared" si="184"/>
        <v/>
      </c>
      <c r="BE458" s="3" t="str">
        <f t="shared" si="184"/>
        <v/>
      </c>
      <c r="BF458" s="3" t="str">
        <f t="shared" si="184"/>
        <v/>
      </c>
      <c r="BG458" s="3" t="str">
        <f t="shared" si="184"/>
        <v/>
      </c>
      <c r="BH458" s="3" t="str">
        <f t="shared" si="184"/>
        <v/>
      </c>
      <c r="BI458" s="3" t="str">
        <f t="shared" si="184"/>
        <v/>
      </c>
      <c r="BJ458" s="3" t="str">
        <f t="shared" si="184"/>
        <v/>
      </c>
      <c r="BK458" s="3" t="str">
        <f t="shared" si="184"/>
        <v/>
      </c>
      <c r="BL458" s="3" t="str">
        <f t="shared" si="184"/>
        <v/>
      </c>
      <c r="BM458" s="3" t="str">
        <f t="shared" si="184"/>
        <v/>
      </c>
      <c r="BN458" s="3" t="str">
        <f t="shared" si="184"/>
        <v/>
      </c>
      <c r="BO458" s="3" t="str">
        <f t="shared" si="184"/>
        <v/>
      </c>
      <c r="BP458" s="3" t="str">
        <f t="shared" si="184"/>
        <v/>
      </c>
      <c r="BQ458" s="3" t="str">
        <f t="shared" si="184"/>
        <v/>
      </c>
      <c r="BR458" s="3" t="str">
        <f t="shared" si="184"/>
        <v/>
      </c>
      <c r="BS458" s="3" t="str">
        <f t="shared" si="184"/>
        <v/>
      </c>
      <c r="BT458" s="3" t="str">
        <f t="shared" si="184"/>
        <v/>
      </c>
      <c r="BU458" s="3" t="str">
        <f t="shared" si="184"/>
        <v/>
      </c>
      <c r="BV458" s="3" t="str">
        <f t="shared" si="184"/>
        <v/>
      </c>
      <c r="BW458" s="3" t="str">
        <f t="shared" si="184"/>
        <v/>
      </c>
      <c r="BX458" s="3" t="str">
        <f t="shared" si="184"/>
        <v/>
      </c>
      <c r="BY458" s="3" t="str">
        <f t="shared" si="184"/>
        <v/>
      </c>
      <c r="BZ458" s="3" t="str">
        <f t="shared" si="184"/>
        <v/>
      </c>
      <c r="CA458" s="3" t="str">
        <f t="shared" si="184"/>
        <v/>
      </c>
      <c r="CB458" s="3" t="str">
        <f t="shared" si="184"/>
        <v/>
      </c>
      <c r="CC458" s="3" t="str">
        <f t="shared" si="184"/>
        <v/>
      </c>
      <c r="CD458" s="3">
        <f t="shared" si="184"/>
        <v>20064</v>
      </c>
      <c r="CE458" s="3" t="str">
        <f t="shared" si="184"/>
        <v/>
      </c>
      <c r="CF458" s="3" t="str">
        <f t="shared" si="184"/>
        <v/>
      </c>
      <c r="CG458" s="3" t="str">
        <f t="shared" si="184"/>
        <v/>
      </c>
      <c r="CH458" s="3" t="str">
        <f t="shared" si="184"/>
        <v/>
      </c>
      <c r="CI458" s="3" t="str">
        <f t="shared" si="184"/>
        <v/>
      </c>
      <c r="CJ458" s="3" t="str">
        <f t="shared" si="184"/>
        <v/>
      </c>
      <c r="CK458" s="3" t="str">
        <f t="shared" si="184"/>
        <v/>
      </c>
      <c r="CL458" s="3" t="str">
        <f t="shared" si="184"/>
        <v/>
      </c>
      <c r="CM458" s="3" t="str">
        <f t="shared" si="184"/>
        <v/>
      </c>
      <c r="CN458" s="3" t="str">
        <f t="shared" si="184"/>
        <v/>
      </c>
      <c r="CO458" s="3" t="str">
        <f t="shared" si="184"/>
        <v/>
      </c>
      <c r="CP458" s="3" t="str">
        <f t="shared" si="184"/>
        <v/>
      </c>
      <c r="CQ458" s="3" t="str">
        <f t="shared" si="184"/>
        <v/>
      </c>
      <c r="CR458" s="3" t="str">
        <f t="shared" si="184"/>
        <v/>
      </c>
      <c r="CS458" s="3" t="str">
        <f t="shared" si="184"/>
        <v/>
      </c>
      <c r="CT458" s="3" t="str">
        <f t="shared" si="184"/>
        <v/>
      </c>
      <c r="CU458" s="3" t="str">
        <f t="shared" si="184"/>
        <v/>
      </c>
      <c r="CV458" s="3" t="str">
        <f t="shared" si="184"/>
        <v/>
      </c>
      <c r="CW458" s="3" t="str">
        <f t="shared" si="184"/>
        <v/>
      </c>
      <c r="CX458" s="3" t="str">
        <f t="shared" si="184"/>
        <v/>
      </c>
      <c r="CY458" s="3" t="str">
        <f t="shared" si="184"/>
        <v/>
      </c>
      <c r="CZ458" s="3" t="str">
        <f t="shared" si="184"/>
        <v/>
      </c>
      <c r="DA458" s="3" t="str">
        <f t="shared" si="184"/>
        <v/>
      </c>
      <c r="DB458" s="3" t="str">
        <f t="shared" si="184"/>
        <v/>
      </c>
      <c r="DC458" s="3" t="str">
        <f t="shared" si="184"/>
        <v/>
      </c>
      <c r="DD458" s="3" t="str">
        <f t="shared" si="184"/>
        <v/>
      </c>
      <c r="DE458" s="3" t="str">
        <f t="shared" si="184"/>
        <v/>
      </c>
      <c r="DF458" s="3" t="str">
        <f t="shared" si="184"/>
        <v/>
      </c>
    </row>
    <row r="459">
      <c r="A459" s="1" t="s">
        <v>1516</v>
      </c>
      <c r="B459" s="2">
        <v>452.0</v>
      </c>
      <c r="C459" s="3">
        <f t="shared" si="2"/>
        <v>90</v>
      </c>
      <c r="D459" s="3">
        <f t="shared" si="3"/>
        <v>2</v>
      </c>
      <c r="E459" s="3">
        <f>IFERROR(__xludf.DUMMYFUNCTION("SPLIT(A459,"" "")"),50.0)</f>
        <v>50</v>
      </c>
      <c r="F459" s="3">
        <f>IFERROR(__xludf.DUMMYFUNCTION("""COMPUTED_VALUE"""),80.0)</f>
        <v>80</v>
      </c>
      <c r="G459" s="3">
        <f>IFERROR(__xludf.DUMMYFUNCTION("""COMPUTED_VALUE"""),66.0)</f>
        <v>66</v>
      </c>
      <c r="H459" s="3">
        <f>IFERROR(__xludf.DUMMYFUNCTION("""COMPUTED_VALUE"""),64.0)</f>
        <v>64</v>
      </c>
      <c r="I459" s="3">
        <f>IFERROR(__xludf.DUMMYFUNCTION("""COMPUTED_VALUE"""),10.0)</f>
        <v>10</v>
      </c>
      <c r="K459" s="13"/>
    </row>
    <row r="460">
      <c r="A460" s="1" t="s">
        <v>1517</v>
      </c>
      <c r="B460" s="2">
        <v>453.0</v>
      </c>
      <c r="C460" s="3">
        <f t="shared" si="2"/>
        <v>90</v>
      </c>
      <c r="D460" s="3">
        <f t="shared" si="3"/>
        <v>3</v>
      </c>
      <c r="E460" s="3">
        <f>IFERROR(__xludf.DUMMYFUNCTION("SPLIT(A460,"" "")"),76.0)</f>
        <v>76</v>
      </c>
      <c r="F460" s="3">
        <f>IFERROR(__xludf.DUMMYFUNCTION("""COMPUTED_VALUE"""),11.0)</f>
        <v>11</v>
      </c>
      <c r="G460" s="3">
        <f>IFERROR(__xludf.DUMMYFUNCTION("""COMPUTED_VALUE"""),9.0)</f>
        <v>9</v>
      </c>
      <c r="H460" s="3">
        <f>IFERROR(__xludf.DUMMYFUNCTION("""COMPUTED_VALUE"""),59.0)</f>
        <v>59</v>
      </c>
      <c r="I460" s="3">
        <f>IFERROR(__xludf.DUMMYFUNCTION("""COMPUTED_VALUE"""),52.0)</f>
        <v>52</v>
      </c>
    </row>
    <row r="461">
      <c r="A461" s="1" t="s">
        <v>1518</v>
      </c>
      <c r="B461" s="2">
        <v>454.0</v>
      </c>
      <c r="C461" s="3">
        <f t="shared" si="2"/>
        <v>90</v>
      </c>
      <c r="D461" s="3">
        <f t="shared" si="3"/>
        <v>4</v>
      </c>
      <c r="E461" s="3">
        <f>IFERROR(__xludf.DUMMYFUNCTION("SPLIT(A461,"" "")"),71.0)</f>
        <v>71</v>
      </c>
      <c r="F461" s="3">
        <f>IFERROR(__xludf.DUMMYFUNCTION("""COMPUTED_VALUE"""),37.0)</f>
        <v>37</v>
      </c>
      <c r="G461" s="3">
        <f>IFERROR(__xludf.DUMMYFUNCTION("""COMPUTED_VALUE"""),34.0)</f>
        <v>34</v>
      </c>
      <c r="H461" s="3">
        <f>IFERROR(__xludf.DUMMYFUNCTION("""COMPUTED_VALUE"""),2.0)</f>
        <v>2</v>
      </c>
      <c r="I461" s="3">
        <f>IFERROR(__xludf.DUMMYFUNCTION("""COMPUTED_VALUE"""),43.0)</f>
        <v>43</v>
      </c>
    </row>
    <row r="462">
      <c r="A462" s="1" t="s">
        <v>1519</v>
      </c>
      <c r="B462" s="2">
        <v>455.0</v>
      </c>
      <c r="C462" s="3">
        <f t="shared" si="2"/>
        <v>91</v>
      </c>
      <c r="D462" s="3">
        <f t="shared" si="3"/>
        <v>0</v>
      </c>
      <c r="E462" s="3">
        <f>IFERROR(__xludf.DUMMYFUNCTION("SPLIT(A462,"" "")"),43.0)</f>
        <v>43</v>
      </c>
      <c r="F462" s="3">
        <f>IFERROR(__xludf.DUMMYFUNCTION("""COMPUTED_VALUE"""),19.0)</f>
        <v>19</v>
      </c>
      <c r="G462" s="3">
        <f>IFERROR(__xludf.DUMMYFUNCTION("""COMPUTED_VALUE"""),88.0)</f>
        <v>88</v>
      </c>
      <c r="H462" s="3">
        <f>IFERROR(__xludf.DUMMYFUNCTION("""COMPUTED_VALUE"""),81.0)</f>
        <v>81</v>
      </c>
      <c r="I462" s="3">
        <f>IFERROR(__xludf.DUMMYFUNCTION("""COMPUTED_VALUE"""),12.0)</f>
        <v>12</v>
      </c>
      <c r="K462" s="12" t="b">
        <f>BINGO(E462:I466,$K$6)</f>
        <v>0</v>
      </c>
      <c r="L462" s="12" t="b">
        <f t="shared" ref="L462:DF462" si="185">OR(K462, BINGO($E462:$I466,$K$6:L$6))</f>
        <v>0</v>
      </c>
      <c r="M462" s="12" t="b">
        <f t="shared" si="185"/>
        <v>0</v>
      </c>
      <c r="N462" s="12" t="b">
        <f t="shared" si="185"/>
        <v>0</v>
      </c>
      <c r="O462" s="12" t="b">
        <f t="shared" si="185"/>
        <v>0</v>
      </c>
      <c r="P462" s="12" t="b">
        <f t="shared" si="185"/>
        <v>0</v>
      </c>
      <c r="Q462" s="12" t="b">
        <f t="shared" si="185"/>
        <v>0</v>
      </c>
      <c r="R462" s="12" t="b">
        <f t="shared" si="185"/>
        <v>0</v>
      </c>
      <c r="S462" s="12" t="b">
        <f t="shared" si="185"/>
        <v>0</v>
      </c>
      <c r="T462" s="12" t="b">
        <f t="shared" si="185"/>
        <v>0</v>
      </c>
      <c r="U462" s="12" t="b">
        <f t="shared" si="185"/>
        <v>0</v>
      </c>
      <c r="V462" s="12" t="b">
        <f t="shared" si="185"/>
        <v>0</v>
      </c>
      <c r="W462" s="12" t="b">
        <f t="shared" si="185"/>
        <v>0</v>
      </c>
      <c r="X462" s="12" t="b">
        <f t="shared" si="185"/>
        <v>0</v>
      </c>
      <c r="Y462" s="12" t="b">
        <f t="shared" si="185"/>
        <v>0</v>
      </c>
      <c r="Z462" s="12" t="b">
        <f t="shared" si="185"/>
        <v>0</v>
      </c>
      <c r="AA462" s="12" t="b">
        <f t="shared" si="185"/>
        <v>0</v>
      </c>
      <c r="AB462" s="12" t="b">
        <f t="shared" si="185"/>
        <v>0</v>
      </c>
      <c r="AC462" s="12" t="b">
        <f t="shared" si="185"/>
        <v>0</v>
      </c>
      <c r="AD462" s="12" t="b">
        <f t="shared" si="185"/>
        <v>0</v>
      </c>
      <c r="AE462" s="12" t="b">
        <f t="shared" si="185"/>
        <v>0</v>
      </c>
      <c r="AF462" s="12" t="b">
        <f t="shared" si="185"/>
        <v>0</v>
      </c>
      <c r="AG462" s="12" t="b">
        <f t="shared" si="185"/>
        <v>0</v>
      </c>
      <c r="AH462" s="12" t="b">
        <f t="shared" si="185"/>
        <v>0</v>
      </c>
      <c r="AI462" s="12" t="b">
        <f t="shared" si="185"/>
        <v>0</v>
      </c>
      <c r="AJ462" s="12" t="b">
        <f t="shared" si="185"/>
        <v>0</v>
      </c>
      <c r="AK462" s="12" t="b">
        <f t="shared" si="185"/>
        <v>0</v>
      </c>
      <c r="AL462" s="12" t="b">
        <f t="shared" si="185"/>
        <v>0</v>
      </c>
      <c r="AM462" s="12" t="b">
        <f t="shared" si="185"/>
        <v>0</v>
      </c>
      <c r="AN462" s="12" t="b">
        <f t="shared" si="185"/>
        <v>0</v>
      </c>
      <c r="AO462" s="12" t="b">
        <f t="shared" si="185"/>
        <v>0</v>
      </c>
      <c r="AP462" s="12" t="b">
        <f t="shared" si="185"/>
        <v>0</v>
      </c>
      <c r="AQ462" s="12" t="b">
        <f t="shared" si="185"/>
        <v>0</v>
      </c>
      <c r="AR462" s="12" t="b">
        <f t="shared" si="185"/>
        <v>0</v>
      </c>
      <c r="AS462" s="12" t="b">
        <f t="shared" si="185"/>
        <v>0</v>
      </c>
      <c r="AT462" s="12" t="b">
        <f t="shared" si="185"/>
        <v>0</v>
      </c>
      <c r="AU462" s="12" t="b">
        <f t="shared" si="185"/>
        <v>0</v>
      </c>
      <c r="AV462" s="12" t="b">
        <f t="shared" si="185"/>
        <v>0</v>
      </c>
      <c r="AW462" s="12" t="b">
        <f t="shared" si="185"/>
        <v>0</v>
      </c>
      <c r="AX462" s="12" t="b">
        <f t="shared" si="185"/>
        <v>0</v>
      </c>
      <c r="AY462" s="12" t="b">
        <f t="shared" si="185"/>
        <v>0</v>
      </c>
      <c r="AZ462" s="12" t="b">
        <f t="shared" si="185"/>
        <v>0</v>
      </c>
      <c r="BA462" s="12" t="b">
        <f t="shared" si="185"/>
        <v>0</v>
      </c>
      <c r="BB462" s="12" t="b">
        <f t="shared" si="185"/>
        <v>0</v>
      </c>
      <c r="BC462" s="12" t="b">
        <f t="shared" si="185"/>
        <v>0</v>
      </c>
      <c r="BD462" s="12" t="b">
        <f t="shared" si="185"/>
        <v>0</v>
      </c>
      <c r="BE462" s="12" t="b">
        <f t="shared" si="185"/>
        <v>1</v>
      </c>
      <c r="BF462" s="12" t="b">
        <f t="shared" si="185"/>
        <v>1</v>
      </c>
      <c r="BG462" s="12" t="b">
        <f t="shared" si="185"/>
        <v>1</v>
      </c>
      <c r="BH462" s="12" t="b">
        <f t="shared" si="185"/>
        <v>1</v>
      </c>
      <c r="BI462" s="12" t="b">
        <f t="shared" si="185"/>
        <v>1</v>
      </c>
      <c r="BJ462" s="12" t="b">
        <f t="shared" si="185"/>
        <v>1</v>
      </c>
      <c r="BK462" s="12" t="b">
        <f t="shared" si="185"/>
        <v>1</v>
      </c>
      <c r="BL462" s="12" t="b">
        <f t="shared" si="185"/>
        <v>1</v>
      </c>
      <c r="BM462" s="12" t="b">
        <f t="shared" si="185"/>
        <v>1</v>
      </c>
      <c r="BN462" s="12" t="b">
        <f t="shared" si="185"/>
        <v>1</v>
      </c>
      <c r="BO462" s="12" t="b">
        <f t="shared" si="185"/>
        <v>1</v>
      </c>
      <c r="BP462" s="12" t="b">
        <f t="shared" si="185"/>
        <v>1</v>
      </c>
      <c r="BQ462" s="12" t="b">
        <f t="shared" si="185"/>
        <v>1</v>
      </c>
      <c r="BR462" s="12" t="b">
        <f t="shared" si="185"/>
        <v>1</v>
      </c>
      <c r="BS462" s="12" t="b">
        <f t="shared" si="185"/>
        <v>1</v>
      </c>
      <c r="BT462" s="12" t="b">
        <f t="shared" si="185"/>
        <v>1</v>
      </c>
      <c r="BU462" s="12" t="b">
        <f t="shared" si="185"/>
        <v>1</v>
      </c>
      <c r="BV462" s="12" t="b">
        <f t="shared" si="185"/>
        <v>1</v>
      </c>
      <c r="BW462" s="12" t="b">
        <f t="shared" si="185"/>
        <v>1</v>
      </c>
      <c r="BX462" s="12" t="b">
        <f t="shared" si="185"/>
        <v>1</v>
      </c>
      <c r="BY462" s="12" t="b">
        <f t="shared" si="185"/>
        <v>1</v>
      </c>
      <c r="BZ462" s="12" t="b">
        <f t="shared" si="185"/>
        <v>1</v>
      </c>
      <c r="CA462" s="12" t="b">
        <f t="shared" si="185"/>
        <v>1</v>
      </c>
      <c r="CB462" s="12" t="b">
        <f t="shared" si="185"/>
        <v>1</v>
      </c>
      <c r="CC462" s="12" t="b">
        <f t="shared" si="185"/>
        <v>1</v>
      </c>
      <c r="CD462" s="12" t="b">
        <f t="shared" si="185"/>
        <v>1</v>
      </c>
      <c r="CE462" s="12" t="b">
        <f t="shared" si="185"/>
        <v>1</v>
      </c>
      <c r="CF462" s="12" t="b">
        <f t="shared" si="185"/>
        <v>1</v>
      </c>
      <c r="CG462" s="12" t="b">
        <f t="shared" si="185"/>
        <v>1</v>
      </c>
      <c r="CH462" s="12" t="b">
        <f t="shared" si="185"/>
        <v>1</v>
      </c>
      <c r="CI462" s="12" t="b">
        <f t="shared" si="185"/>
        <v>1</v>
      </c>
      <c r="CJ462" s="12" t="b">
        <f t="shared" si="185"/>
        <v>1</v>
      </c>
      <c r="CK462" s="12" t="b">
        <f t="shared" si="185"/>
        <v>1</v>
      </c>
      <c r="CL462" s="12" t="b">
        <f t="shared" si="185"/>
        <v>1</v>
      </c>
      <c r="CM462" s="12" t="b">
        <f t="shared" si="185"/>
        <v>1</v>
      </c>
      <c r="CN462" s="12" t="b">
        <f t="shared" si="185"/>
        <v>1</v>
      </c>
      <c r="CO462" s="12" t="b">
        <f t="shared" si="185"/>
        <v>1</v>
      </c>
      <c r="CP462" s="12" t="b">
        <f t="shared" si="185"/>
        <v>1</v>
      </c>
      <c r="CQ462" s="12" t="b">
        <f t="shared" si="185"/>
        <v>1</v>
      </c>
      <c r="CR462" s="12" t="b">
        <f t="shared" si="185"/>
        <v>1</v>
      </c>
      <c r="CS462" s="12" t="b">
        <f t="shared" si="185"/>
        <v>1</v>
      </c>
      <c r="CT462" s="12" t="b">
        <f t="shared" si="185"/>
        <v>1</v>
      </c>
      <c r="CU462" s="12" t="b">
        <f t="shared" si="185"/>
        <v>1</v>
      </c>
      <c r="CV462" s="12" t="b">
        <f t="shared" si="185"/>
        <v>1</v>
      </c>
      <c r="CW462" s="12" t="b">
        <f t="shared" si="185"/>
        <v>1</v>
      </c>
      <c r="CX462" s="12" t="b">
        <f t="shared" si="185"/>
        <v>1</v>
      </c>
      <c r="CY462" s="12" t="b">
        <f t="shared" si="185"/>
        <v>1</v>
      </c>
      <c r="CZ462" s="12" t="b">
        <f t="shared" si="185"/>
        <v>1</v>
      </c>
      <c r="DA462" s="12" t="b">
        <f t="shared" si="185"/>
        <v>1</v>
      </c>
      <c r="DB462" s="12" t="b">
        <f t="shared" si="185"/>
        <v>1</v>
      </c>
      <c r="DC462" s="12" t="b">
        <f t="shared" si="185"/>
        <v>1</v>
      </c>
      <c r="DD462" s="12" t="b">
        <f t="shared" si="185"/>
        <v>1</v>
      </c>
      <c r="DE462" s="12" t="b">
        <f t="shared" si="185"/>
        <v>1</v>
      </c>
      <c r="DF462" s="12" t="b">
        <f t="shared" si="185"/>
        <v>1</v>
      </c>
    </row>
    <row r="463">
      <c r="A463" s="1" t="s">
        <v>1520</v>
      </c>
      <c r="B463" s="2">
        <v>456.0</v>
      </c>
      <c r="C463" s="3">
        <f t="shared" si="2"/>
        <v>91</v>
      </c>
      <c r="D463" s="3">
        <f t="shared" si="3"/>
        <v>1</v>
      </c>
      <c r="E463" s="3">
        <f>IFERROR(__xludf.DUMMYFUNCTION("SPLIT(A463,"" "")"),4.0)</f>
        <v>4</v>
      </c>
      <c r="F463" s="3">
        <f>IFERROR(__xludf.DUMMYFUNCTION("""COMPUTED_VALUE"""),48.0)</f>
        <v>48</v>
      </c>
      <c r="G463" s="3">
        <f>IFERROR(__xludf.DUMMYFUNCTION("""COMPUTED_VALUE"""),9.0)</f>
        <v>9</v>
      </c>
      <c r="H463" s="3">
        <f>IFERROR(__xludf.DUMMYFUNCTION("""COMPUTED_VALUE"""),91.0)</f>
        <v>91</v>
      </c>
      <c r="I463" s="3">
        <f>IFERROR(__xludf.DUMMYFUNCTION("""COMPUTED_VALUE"""),31.0)</f>
        <v>31</v>
      </c>
      <c r="K463" s="3" t="str">
        <f>IF(K462,SUMOFUNMARKED(E462:I466,$K$6)*LASTCALLED($K$6),)</f>
        <v/>
      </c>
      <c r="L463" s="3" t="str">
        <f t="shared" ref="L463:DF463" si="186">IF(AND(L462,NOT(K462)),SUMOFUNMARKED($E462:$I466,$K$6:L$6)*LASTCALLED($K$6:L$6),)</f>
        <v/>
      </c>
      <c r="M463" s="3" t="str">
        <f t="shared" si="186"/>
        <v/>
      </c>
      <c r="N463" s="3" t="str">
        <f t="shared" si="186"/>
        <v/>
      </c>
      <c r="O463" s="3" t="str">
        <f t="shared" si="186"/>
        <v/>
      </c>
      <c r="P463" s="3" t="str">
        <f t="shared" si="186"/>
        <v/>
      </c>
      <c r="Q463" s="3" t="str">
        <f t="shared" si="186"/>
        <v/>
      </c>
      <c r="R463" s="3" t="str">
        <f t="shared" si="186"/>
        <v/>
      </c>
      <c r="S463" s="3" t="str">
        <f t="shared" si="186"/>
        <v/>
      </c>
      <c r="T463" s="3" t="str">
        <f t="shared" si="186"/>
        <v/>
      </c>
      <c r="U463" s="3" t="str">
        <f t="shared" si="186"/>
        <v/>
      </c>
      <c r="V463" s="3" t="str">
        <f t="shared" si="186"/>
        <v/>
      </c>
      <c r="W463" s="3" t="str">
        <f t="shared" si="186"/>
        <v/>
      </c>
      <c r="X463" s="3" t="str">
        <f t="shared" si="186"/>
        <v/>
      </c>
      <c r="Y463" s="3" t="str">
        <f t="shared" si="186"/>
        <v/>
      </c>
      <c r="Z463" s="3" t="str">
        <f t="shared" si="186"/>
        <v/>
      </c>
      <c r="AA463" s="3" t="str">
        <f t="shared" si="186"/>
        <v/>
      </c>
      <c r="AB463" s="3" t="str">
        <f t="shared" si="186"/>
        <v/>
      </c>
      <c r="AC463" s="3" t="str">
        <f t="shared" si="186"/>
        <v/>
      </c>
      <c r="AD463" s="3" t="str">
        <f t="shared" si="186"/>
        <v/>
      </c>
      <c r="AE463" s="3" t="str">
        <f t="shared" si="186"/>
        <v/>
      </c>
      <c r="AF463" s="3" t="str">
        <f t="shared" si="186"/>
        <v/>
      </c>
      <c r="AG463" s="3" t="str">
        <f t="shared" si="186"/>
        <v/>
      </c>
      <c r="AH463" s="3" t="str">
        <f t="shared" si="186"/>
        <v/>
      </c>
      <c r="AI463" s="3" t="str">
        <f t="shared" si="186"/>
        <v/>
      </c>
      <c r="AJ463" s="3" t="str">
        <f t="shared" si="186"/>
        <v/>
      </c>
      <c r="AK463" s="3" t="str">
        <f t="shared" si="186"/>
        <v/>
      </c>
      <c r="AL463" s="3" t="str">
        <f t="shared" si="186"/>
        <v/>
      </c>
      <c r="AM463" s="3" t="str">
        <f t="shared" si="186"/>
        <v/>
      </c>
      <c r="AN463" s="3" t="str">
        <f t="shared" si="186"/>
        <v/>
      </c>
      <c r="AO463" s="3" t="str">
        <f t="shared" si="186"/>
        <v/>
      </c>
      <c r="AP463" s="3" t="str">
        <f t="shared" si="186"/>
        <v/>
      </c>
      <c r="AQ463" s="3" t="str">
        <f t="shared" si="186"/>
        <v/>
      </c>
      <c r="AR463" s="3" t="str">
        <f t="shared" si="186"/>
        <v/>
      </c>
      <c r="AS463" s="3" t="str">
        <f t="shared" si="186"/>
        <v/>
      </c>
      <c r="AT463" s="3" t="str">
        <f t="shared" si="186"/>
        <v/>
      </c>
      <c r="AU463" s="3" t="str">
        <f t="shared" si="186"/>
        <v/>
      </c>
      <c r="AV463" s="3" t="str">
        <f t="shared" si="186"/>
        <v/>
      </c>
      <c r="AW463" s="3" t="str">
        <f t="shared" si="186"/>
        <v/>
      </c>
      <c r="AX463" s="3" t="str">
        <f t="shared" si="186"/>
        <v/>
      </c>
      <c r="AY463" s="3" t="str">
        <f t="shared" si="186"/>
        <v/>
      </c>
      <c r="AZ463" s="3" t="str">
        <f t="shared" si="186"/>
        <v/>
      </c>
      <c r="BA463" s="3" t="str">
        <f t="shared" si="186"/>
        <v/>
      </c>
      <c r="BB463" s="3" t="str">
        <f t="shared" si="186"/>
        <v/>
      </c>
      <c r="BC463" s="3" t="str">
        <f t="shared" si="186"/>
        <v/>
      </c>
      <c r="BD463" s="3" t="str">
        <f t="shared" si="186"/>
        <v/>
      </c>
      <c r="BE463" s="3">
        <f t="shared" si="186"/>
        <v>57057</v>
      </c>
      <c r="BF463" s="3" t="str">
        <f t="shared" si="186"/>
        <v/>
      </c>
      <c r="BG463" s="3" t="str">
        <f t="shared" si="186"/>
        <v/>
      </c>
      <c r="BH463" s="3" t="str">
        <f t="shared" si="186"/>
        <v/>
      </c>
      <c r="BI463" s="3" t="str">
        <f t="shared" si="186"/>
        <v/>
      </c>
      <c r="BJ463" s="3" t="str">
        <f t="shared" si="186"/>
        <v/>
      </c>
      <c r="BK463" s="3" t="str">
        <f t="shared" si="186"/>
        <v/>
      </c>
      <c r="BL463" s="3" t="str">
        <f t="shared" si="186"/>
        <v/>
      </c>
      <c r="BM463" s="3" t="str">
        <f t="shared" si="186"/>
        <v/>
      </c>
      <c r="BN463" s="3" t="str">
        <f t="shared" si="186"/>
        <v/>
      </c>
      <c r="BO463" s="3" t="str">
        <f t="shared" si="186"/>
        <v/>
      </c>
      <c r="BP463" s="3" t="str">
        <f t="shared" si="186"/>
        <v/>
      </c>
      <c r="BQ463" s="3" t="str">
        <f t="shared" si="186"/>
        <v/>
      </c>
      <c r="BR463" s="3" t="str">
        <f t="shared" si="186"/>
        <v/>
      </c>
      <c r="BS463" s="3" t="str">
        <f t="shared" si="186"/>
        <v/>
      </c>
      <c r="BT463" s="3" t="str">
        <f t="shared" si="186"/>
        <v/>
      </c>
      <c r="BU463" s="3" t="str">
        <f t="shared" si="186"/>
        <v/>
      </c>
      <c r="BV463" s="3" t="str">
        <f t="shared" si="186"/>
        <v/>
      </c>
      <c r="BW463" s="3" t="str">
        <f t="shared" si="186"/>
        <v/>
      </c>
      <c r="BX463" s="3" t="str">
        <f t="shared" si="186"/>
        <v/>
      </c>
      <c r="BY463" s="3" t="str">
        <f t="shared" si="186"/>
        <v/>
      </c>
      <c r="BZ463" s="3" t="str">
        <f t="shared" si="186"/>
        <v/>
      </c>
      <c r="CA463" s="3" t="str">
        <f t="shared" si="186"/>
        <v/>
      </c>
      <c r="CB463" s="3" t="str">
        <f t="shared" si="186"/>
        <v/>
      </c>
      <c r="CC463" s="3" t="str">
        <f t="shared" si="186"/>
        <v/>
      </c>
      <c r="CD463" s="3" t="str">
        <f t="shared" si="186"/>
        <v/>
      </c>
      <c r="CE463" s="3" t="str">
        <f t="shared" si="186"/>
        <v/>
      </c>
      <c r="CF463" s="3" t="str">
        <f t="shared" si="186"/>
        <v/>
      </c>
      <c r="CG463" s="3" t="str">
        <f t="shared" si="186"/>
        <v/>
      </c>
      <c r="CH463" s="3" t="str">
        <f t="shared" si="186"/>
        <v/>
      </c>
      <c r="CI463" s="3" t="str">
        <f t="shared" si="186"/>
        <v/>
      </c>
      <c r="CJ463" s="3" t="str">
        <f t="shared" si="186"/>
        <v/>
      </c>
      <c r="CK463" s="3" t="str">
        <f t="shared" si="186"/>
        <v/>
      </c>
      <c r="CL463" s="3" t="str">
        <f t="shared" si="186"/>
        <v/>
      </c>
      <c r="CM463" s="3" t="str">
        <f t="shared" si="186"/>
        <v/>
      </c>
      <c r="CN463" s="3" t="str">
        <f t="shared" si="186"/>
        <v/>
      </c>
      <c r="CO463" s="3" t="str">
        <f t="shared" si="186"/>
        <v/>
      </c>
      <c r="CP463" s="3" t="str">
        <f t="shared" si="186"/>
        <v/>
      </c>
      <c r="CQ463" s="3" t="str">
        <f t="shared" si="186"/>
        <v/>
      </c>
      <c r="CR463" s="3" t="str">
        <f t="shared" si="186"/>
        <v/>
      </c>
      <c r="CS463" s="3" t="str">
        <f t="shared" si="186"/>
        <v/>
      </c>
      <c r="CT463" s="3" t="str">
        <f t="shared" si="186"/>
        <v/>
      </c>
      <c r="CU463" s="3" t="str">
        <f t="shared" si="186"/>
        <v/>
      </c>
      <c r="CV463" s="3" t="str">
        <f t="shared" si="186"/>
        <v/>
      </c>
      <c r="CW463" s="3" t="str">
        <f t="shared" si="186"/>
        <v/>
      </c>
      <c r="CX463" s="3" t="str">
        <f t="shared" si="186"/>
        <v/>
      </c>
      <c r="CY463" s="3" t="str">
        <f t="shared" si="186"/>
        <v/>
      </c>
      <c r="CZ463" s="3" t="str">
        <f t="shared" si="186"/>
        <v/>
      </c>
      <c r="DA463" s="3" t="str">
        <f t="shared" si="186"/>
        <v/>
      </c>
      <c r="DB463" s="3" t="str">
        <f t="shared" si="186"/>
        <v/>
      </c>
      <c r="DC463" s="3" t="str">
        <f t="shared" si="186"/>
        <v/>
      </c>
      <c r="DD463" s="3" t="str">
        <f t="shared" si="186"/>
        <v/>
      </c>
      <c r="DE463" s="3" t="str">
        <f t="shared" si="186"/>
        <v/>
      </c>
      <c r="DF463" s="3" t="str">
        <f t="shared" si="186"/>
        <v/>
      </c>
    </row>
    <row r="464">
      <c r="A464" s="1" t="s">
        <v>1521</v>
      </c>
      <c r="B464" s="2">
        <v>457.0</v>
      </c>
      <c r="C464" s="3">
        <f t="shared" si="2"/>
        <v>91</v>
      </c>
      <c r="D464" s="3">
        <f t="shared" si="3"/>
        <v>2</v>
      </c>
      <c r="E464" s="3">
        <f>IFERROR(__xludf.DUMMYFUNCTION("SPLIT(A464,"" "")"),1.0)</f>
        <v>1</v>
      </c>
      <c r="F464" s="3">
        <f>IFERROR(__xludf.DUMMYFUNCTION("""COMPUTED_VALUE"""),46.0)</f>
        <v>46</v>
      </c>
      <c r="G464" s="3">
        <f>IFERROR(__xludf.DUMMYFUNCTION("""COMPUTED_VALUE"""),10.0)</f>
        <v>10</v>
      </c>
      <c r="H464" s="3">
        <f>IFERROR(__xludf.DUMMYFUNCTION("""COMPUTED_VALUE"""),6.0)</f>
        <v>6</v>
      </c>
      <c r="I464" s="3">
        <f>IFERROR(__xludf.DUMMYFUNCTION("""COMPUTED_VALUE"""),56.0)</f>
        <v>56</v>
      </c>
      <c r="K464" s="13"/>
    </row>
    <row r="465">
      <c r="A465" s="1" t="s">
        <v>1522</v>
      </c>
      <c r="B465" s="2">
        <v>458.0</v>
      </c>
      <c r="C465" s="3">
        <f t="shared" si="2"/>
        <v>91</v>
      </c>
      <c r="D465" s="3">
        <f t="shared" si="3"/>
        <v>3</v>
      </c>
      <c r="E465" s="3">
        <f>IFERROR(__xludf.DUMMYFUNCTION("SPLIT(A465,"" "")"),72.0)</f>
        <v>72</v>
      </c>
      <c r="F465" s="3">
        <f>IFERROR(__xludf.DUMMYFUNCTION("""COMPUTED_VALUE"""),41.0)</f>
        <v>41</v>
      </c>
      <c r="G465" s="3">
        <f>IFERROR(__xludf.DUMMYFUNCTION("""COMPUTED_VALUE"""),30.0)</f>
        <v>30</v>
      </c>
      <c r="H465" s="3">
        <f>IFERROR(__xludf.DUMMYFUNCTION("""COMPUTED_VALUE"""),36.0)</f>
        <v>36</v>
      </c>
      <c r="I465" s="3">
        <f>IFERROR(__xludf.DUMMYFUNCTION("""COMPUTED_VALUE"""),94.0)</f>
        <v>94</v>
      </c>
    </row>
    <row r="466">
      <c r="A466" s="1" t="s">
        <v>1523</v>
      </c>
      <c r="B466" s="2">
        <v>459.0</v>
      </c>
      <c r="C466" s="3">
        <f t="shared" si="2"/>
        <v>91</v>
      </c>
      <c r="D466" s="3">
        <f t="shared" si="3"/>
        <v>4</v>
      </c>
      <c r="E466" s="3">
        <f>IFERROR(__xludf.DUMMYFUNCTION("SPLIT(A466,"" "")"),61.0)</f>
        <v>61</v>
      </c>
      <c r="F466" s="3">
        <f>IFERROR(__xludf.DUMMYFUNCTION("""COMPUTED_VALUE"""),83.0)</f>
        <v>83</v>
      </c>
      <c r="G466" s="3">
        <f>IFERROR(__xludf.DUMMYFUNCTION("""COMPUTED_VALUE"""),86.0)</f>
        <v>86</v>
      </c>
      <c r="H466" s="3">
        <f>IFERROR(__xludf.DUMMYFUNCTION("""COMPUTED_VALUE"""),28.0)</f>
        <v>28</v>
      </c>
      <c r="I466" s="3">
        <f>IFERROR(__xludf.DUMMYFUNCTION("""COMPUTED_VALUE"""),79.0)</f>
        <v>79</v>
      </c>
    </row>
    <row r="467">
      <c r="A467" s="1" t="s">
        <v>1524</v>
      </c>
      <c r="B467" s="2">
        <v>460.0</v>
      </c>
      <c r="C467" s="3">
        <f t="shared" si="2"/>
        <v>92</v>
      </c>
      <c r="D467" s="3">
        <f t="shared" si="3"/>
        <v>0</v>
      </c>
      <c r="E467" s="3">
        <f>IFERROR(__xludf.DUMMYFUNCTION("SPLIT(A467,"" "")"),39.0)</f>
        <v>39</v>
      </c>
      <c r="F467" s="3">
        <f>IFERROR(__xludf.DUMMYFUNCTION("""COMPUTED_VALUE"""),10.0)</f>
        <v>10</v>
      </c>
      <c r="G467" s="3">
        <f>IFERROR(__xludf.DUMMYFUNCTION("""COMPUTED_VALUE"""),40.0)</f>
        <v>40</v>
      </c>
      <c r="H467" s="3">
        <f>IFERROR(__xludf.DUMMYFUNCTION("""COMPUTED_VALUE"""),25.0)</f>
        <v>25</v>
      </c>
      <c r="I467" s="3">
        <f>IFERROR(__xludf.DUMMYFUNCTION("""COMPUTED_VALUE"""),52.0)</f>
        <v>52</v>
      </c>
      <c r="K467" s="12" t="b">
        <f>BINGO(E467:I471,$K$6)</f>
        <v>0</v>
      </c>
      <c r="L467" s="12" t="b">
        <f t="shared" ref="L467:DF467" si="187">OR(K467, BINGO($E467:$I471,$K$6:L$6))</f>
        <v>0</v>
      </c>
      <c r="M467" s="12" t="b">
        <f t="shared" si="187"/>
        <v>0</v>
      </c>
      <c r="N467" s="12" t="b">
        <f t="shared" si="187"/>
        <v>0</v>
      </c>
      <c r="O467" s="12" t="b">
        <f t="shared" si="187"/>
        <v>0</v>
      </c>
      <c r="P467" s="12" t="b">
        <f t="shared" si="187"/>
        <v>0</v>
      </c>
      <c r="Q467" s="12" t="b">
        <f t="shared" si="187"/>
        <v>0</v>
      </c>
      <c r="R467" s="12" t="b">
        <f t="shared" si="187"/>
        <v>0</v>
      </c>
      <c r="S467" s="12" t="b">
        <f t="shared" si="187"/>
        <v>0</v>
      </c>
      <c r="T467" s="12" t="b">
        <f t="shared" si="187"/>
        <v>0</v>
      </c>
      <c r="U467" s="12" t="b">
        <f t="shared" si="187"/>
        <v>0</v>
      </c>
      <c r="V467" s="12" t="b">
        <f t="shared" si="187"/>
        <v>0</v>
      </c>
      <c r="W467" s="12" t="b">
        <f t="shared" si="187"/>
        <v>0</v>
      </c>
      <c r="X467" s="12" t="b">
        <f t="shared" si="187"/>
        <v>0</v>
      </c>
      <c r="Y467" s="12" t="b">
        <f t="shared" si="187"/>
        <v>0</v>
      </c>
      <c r="Z467" s="12" t="b">
        <f t="shared" si="187"/>
        <v>0</v>
      </c>
      <c r="AA467" s="12" t="b">
        <f t="shared" si="187"/>
        <v>0</v>
      </c>
      <c r="AB467" s="12" t="b">
        <f t="shared" si="187"/>
        <v>0</v>
      </c>
      <c r="AC467" s="12" t="b">
        <f t="shared" si="187"/>
        <v>0</v>
      </c>
      <c r="AD467" s="12" t="b">
        <f t="shared" si="187"/>
        <v>0</v>
      </c>
      <c r="AE467" s="12" t="b">
        <f t="shared" si="187"/>
        <v>0</v>
      </c>
      <c r="AF467" s="12" t="b">
        <f t="shared" si="187"/>
        <v>0</v>
      </c>
      <c r="AG467" s="12" t="b">
        <f t="shared" si="187"/>
        <v>0</v>
      </c>
      <c r="AH467" s="12" t="b">
        <f t="shared" si="187"/>
        <v>0</v>
      </c>
      <c r="AI467" s="12" t="b">
        <f t="shared" si="187"/>
        <v>0</v>
      </c>
      <c r="AJ467" s="12" t="b">
        <f t="shared" si="187"/>
        <v>0</v>
      </c>
      <c r="AK467" s="12" t="b">
        <f t="shared" si="187"/>
        <v>0</v>
      </c>
      <c r="AL467" s="12" t="b">
        <f t="shared" si="187"/>
        <v>0</v>
      </c>
      <c r="AM467" s="12" t="b">
        <f t="shared" si="187"/>
        <v>0</v>
      </c>
      <c r="AN467" s="12" t="b">
        <f t="shared" si="187"/>
        <v>0</v>
      </c>
      <c r="AO467" s="12" t="b">
        <f t="shared" si="187"/>
        <v>0</v>
      </c>
      <c r="AP467" s="12" t="b">
        <f t="shared" si="187"/>
        <v>0</v>
      </c>
      <c r="AQ467" s="12" t="b">
        <f t="shared" si="187"/>
        <v>0</v>
      </c>
      <c r="AR467" s="12" t="b">
        <f t="shared" si="187"/>
        <v>0</v>
      </c>
      <c r="AS467" s="12" t="b">
        <f t="shared" si="187"/>
        <v>0</v>
      </c>
      <c r="AT467" s="12" t="b">
        <f t="shared" si="187"/>
        <v>0</v>
      </c>
      <c r="AU467" s="12" t="b">
        <f t="shared" si="187"/>
        <v>0</v>
      </c>
      <c r="AV467" s="12" t="b">
        <f t="shared" si="187"/>
        <v>0</v>
      </c>
      <c r="AW467" s="12" t="b">
        <f t="shared" si="187"/>
        <v>0</v>
      </c>
      <c r="AX467" s="12" t="b">
        <f t="shared" si="187"/>
        <v>0</v>
      </c>
      <c r="AY467" s="12" t="b">
        <f t="shared" si="187"/>
        <v>0</v>
      </c>
      <c r="AZ467" s="12" t="b">
        <f t="shared" si="187"/>
        <v>0</v>
      </c>
      <c r="BA467" s="12" t="b">
        <f t="shared" si="187"/>
        <v>0</v>
      </c>
      <c r="BB467" s="12" t="b">
        <f t="shared" si="187"/>
        <v>0</v>
      </c>
      <c r="BC467" s="12" t="b">
        <f t="shared" si="187"/>
        <v>0</v>
      </c>
      <c r="BD467" s="12" t="b">
        <f t="shared" si="187"/>
        <v>0</v>
      </c>
      <c r="BE467" s="12" t="b">
        <f t="shared" si="187"/>
        <v>0</v>
      </c>
      <c r="BF467" s="12" t="b">
        <f t="shared" si="187"/>
        <v>0</v>
      </c>
      <c r="BG467" s="12" t="b">
        <f t="shared" si="187"/>
        <v>0</v>
      </c>
      <c r="BH467" s="12" t="b">
        <f t="shared" si="187"/>
        <v>0</v>
      </c>
      <c r="BI467" s="12" t="b">
        <f t="shared" si="187"/>
        <v>0</v>
      </c>
      <c r="BJ467" s="12" t="b">
        <f t="shared" si="187"/>
        <v>0</v>
      </c>
      <c r="BK467" s="12" t="b">
        <f t="shared" si="187"/>
        <v>1</v>
      </c>
      <c r="BL467" s="12" t="b">
        <f t="shared" si="187"/>
        <v>1</v>
      </c>
      <c r="BM467" s="12" t="b">
        <f t="shared" si="187"/>
        <v>1</v>
      </c>
      <c r="BN467" s="12" t="b">
        <f t="shared" si="187"/>
        <v>1</v>
      </c>
      <c r="BO467" s="12" t="b">
        <f t="shared" si="187"/>
        <v>1</v>
      </c>
      <c r="BP467" s="12" t="b">
        <f t="shared" si="187"/>
        <v>1</v>
      </c>
      <c r="BQ467" s="12" t="b">
        <f t="shared" si="187"/>
        <v>1</v>
      </c>
      <c r="BR467" s="12" t="b">
        <f t="shared" si="187"/>
        <v>1</v>
      </c>
      <c r="BS467" s="12" t="b">
        <f t="shared" si="187"/>
        <v>1</v>
      </c>
      <c r="BT467" s="12" t="b">
        <f t="shared" si="187"/>
        <v>1</v>
      </c>
      <c r="BU467" s="12" t="b">
        <f t="shared" si="187"/>
        <v>1</v>
      </c>
      <c r="BV467" s="12" t="b">
        <f t="shared" si="187"/>
        <v>1</v>
      </c>
      <c r="BW467" s="12" t="b">
        <f t="shared" si="187"/>
        <v>1</v>
      </c>
      <c r="BX467" s="12" t="b">
        <f t="shared" si="187"/>
        <v>1</v>
      </c>
      <c r="BY467" s="12" t="b">
        <f t="shared" si="187"/>
        <v>1</v>
      </c>
      <c r="BZ467" s="12" t="b">
        <f t="shared" si="187"/>
        <v>1</v>
      </c>
      <c r="CA467" s="12" t="b">
        <f t="shared" si="187"/>
        <v>1</v>
      </c>
      <c r="CB467" s="12" t="b">
        <f t="shared" si="187"/>
        <v>1</v>
      </c>
      <c r="CC467" s="12" t="b">
        <f t="shared" si="187"/>
        <v>1</v>
      </c>
      <c r="CD467" s="12" t="b">
        <f t="shared" si="187"/>
        <v>1</v>
      </c>
      <c r="CE467" s="12" t="b">
        <f t="shared" si="187"/>
        <v>1</v>
      </c>
      <c r="CF467" s="12" t="b">
        <f t="shared" si="187"/>
        <v>1</v>
      </c>
      <c r="CG467" s="12" t="b">
        <f t="shared" si="187"/>
        <v>1</v>
      </c>
      <c r="CH467" s="12" t="b">
        <f t="shared" si="187"/>
        <v>1</v>
      </c>
      <c r="CI467" s="12" t="b">
        <f t="shared" si="187"/>
        <v>1</v>
      </c>
      <c r="CJ467" s="12" t="b">
        <f t="shared" si="187"/>
        <v>1</v>
      </c>
      <c r="CK467" s="12" t="b">
        <f t="shared" si="187"/>
        <v>1</v>
      </c>
      <c r="CL467" s="12" t="b">
        <f t="shared" si="187"/>
        <v>1</v>
      </c>
      <c r="CM467" s="12" t="b">
        <f t="shared" si="187"/>
        <v>1</v>
      </c>
      <c r="CN467" s="12" t="b">
        <f t="shared" si="187"/>
        <v>1</v>
      </c>
      <c r="CO467" s="12" t="b">
        <f t="shared" si="187"/>
        <v>1</v>
      </c>
      <c r="CP467" s="12" t="b">
        <f t="shared" si="187"/>
        <v>1</v>
      </c>
      <c r="CQ467" s="12" t="b">
        <f t="shared" si="187"/>
        <v>1</v>
      </c>
      <c r="CR467" s="12" t="b">
        <f t="shared" si="187"/>
        <v>1</v>
      </c>
      <c r="CS467" s="12" t="b">
        <f t="shared" si="187"/>
        <v>1</v>
      </c>
      <c r="CT467" s="12" t="b">
        <f t="shared" si="187"/>
        <v>1</v>
      </c>
      <c r="CU467" s="12" t="b">
        <f t="shared" si="187"/>
        <v>1</v>
      </c>
      <c r="CV467" s="12" t="b">
        <f t="shared" si="187"/>
        <v>1</v>
      </c>
      <c r="CW467" s="12" t="b">
        <f t="shared" si="187"/>
        <v>1</v>
      </c>
      <c r="CX467" s="12" t="b">
        <f t="shared" si="187"/>
        <v>1</v>
      </c>
      <c r="CY467" s="12" t="b">
        <f t="shared" si="187"/>
        <v>1</v>
      </c>
      <c r="CZ467" s="12" t="b">
        <f t="shared" si="187"/>
        <v>1</v>
      </c>
      <c r="DA467" s="12" t="b">
        <f t="shared" si="187"/>
        <v>1</v>
      </c>
      <c r="DB467" s="12" t="b">
        <f t="shared" si="187"/>
        <v>1</v>
      </c>
      <c r="DC467" s="12" t="b">
        <f t="shared" si="187"/>
        <v>1</v>
      </c>
      <c r="DD467" s="12" t="b">
        <f t="shared" si="187"/>
        <v>1</v>
      </c>
      <c r="DE467" s="12" t="b">
        <f t="shared" si="187"/>
        <v>1</v>
      </c>
      <c r="DF467" s="12" t="b">
        <f t="shared" si="187"/>
        <v>1</v>
      </c>
    </row>
    <row r="468">
      <c r="A468" s="1" t="s">
        <v>1525</v>
      </c>
      <c r="B468" s="2">
        <v>461.0</v>
      </c>
      <c r="C468" s="3">
        <f t="shared" si="2"/>
        <v>92</v>
      </c>
      <c r="D468" s="3">
        <f t="shared" si="3"/>
        <v>1</v>
      </c>
      <c r="E468" s="3">
        <f>IFERROR(__xludf.DUMMYFUNCTION("SPLIT(A468,"" "")"),29.0)</f>
        <v>29</v>
      </c>
      <c r="F468" s="3">
        <f>IFERROR(__xludf.DUMMYFUNCTION("""COMPUTED_VALUE"""),60.0)</f>
        <v>60</v>
      </c>
      <c r="G468" s="3">
        <f>IFERROR(__xludf.DUMMYFUNCTION("""COMPUTED_VALUE"""),38.0)</f>
        <v>38</v>
      </c>
      <c r="H468" s="3">
        <f>IFERROR(__xludf.DUMMYFUNCTION("""COMPUTED_VALUE"""),18.0)</f>
        <v>18</v>
      </c>
      <c r="I468" s="3">
        <f>IFERROR(__xludf.DUMMYFUNCTION("""COMPUTED_VALUE"""),31.0)</f>
        <v>31</v>
      </c>
      <c r="K468" s="3" t="str">
        <f>IF(K467,SUMOFUNMARKED(E467:I471,$K$6)*LASTCALLED($K$6),)</f>
        <v/>
      </c>
      <c r="L468" s="3" t="str">
        <f t="shared" ref="L468:DF468" si="188">IF(AND(L467,NOT(K467)),SUMOFUNMARKED($E467:$I471,$K$6:L$6)*LASTCALLED($K$6:L$6),)</f>
        <v/>
      </c>
      <c r="M468" s="3" t="str">
        <f t="shared" si="188"/>
        <v/>
      </c>
      <c r="N468" s="3" t="str">
        <f t="shared" si="188"/>
        <v/>
      </c>
      <c r="O468" s="3" t="str">
        <f t="shared" si="188"/>
        <v/>
      </c>
      <c r="P468" s="3" t="str">
        <f t="shared" si="188"/>
        <v/>
      </c>
      <c r="Q468" s="3" t="str">
        <f t="shared" si="188"/>
        <v/>
      </c>
      <c r="R468" s="3" t="str">
        <f t="shared" si="188"/>
        <v/>
      </c>
      <c r="S468" s="3" t="str">
        <f t="shared" si="188"/>
        <v/>
      </c>
      <c r="T468" s="3" t="str">
        <f t="shared" si="188"/>
        <v/>
      </c>
      <c r="U468" s="3" t="str">
        <f t="shared" si="188"/>
        <v/>
      </c>
      <c r="V468" s="3" t="str">
        <f t="shared" si="188"/>
        <v/>
      </c>
      <c r="W468" s="3" t="str">
        <f t="shared" si="188"/>
        <v/>
      </c>
      <c r="X468" s="3" t="str">
        <f t="shared" si="188"/>
        <v/>
      </c>
      <c r="Y468" s="3" t="str">
        <f t="shared" si="188"/>
        <v/>
      </c>
      <c r="Z468" s="3" t="str">
        <f t="shared" si="188"/>
        <v/>
      </c>
      <c r="AA468" s="3" t="str">
        <f t="shared" si="188"/>
        <v/>
      </c>
      <c r="AB468" s="3" t="str">
        <f t="shared" si="188"/>
        <v/>
      </c>
      <c r="AC468" s="3" t="str">
        <f t="shared" si="188"/>
        <v/>
      </c>
      <c r="AD468" s="3" t="str">
        <f t="shared" si="188"/>
        <v/>
      </c>
      <c r="AE468" s="3" t="str">
        <f t="shared" si="188"/>
        <v/>
      </c>
      <c r="AF468" s="3" t="str">
        <f t="shared" si="188"/>
        <v/>
      </c>
      <c r="AG468" s="3" t="str">
        <f t="shared" si="188"/>
        <v/>
      </c>
      <c r="AH468" s="3" t="str">
        <f t="shared" si="188"/>
        <v/>
      </c>
      <c r="AI468" s="3" t="str">
        <f t="shared" si="188"/>
        <v/>
      </c>
      <c r="AJ468" s="3" t="str">
        <f t="shared" si="188"/>
        <v/>
      </c>
      <c r="AK468" s="3" t="str">
        <f t="shared" si="188"/>
        <v/>
      </c>
      <c r="AL468" s="3" t="str">
        <f t="shared" si="188"/>
        <v/>
      </c>
      <c r="AM468" s="3" t="str">
        <f t="shared" si="188"/>
        <v/>
      </c>
      <c r="AN468" s="3" t="str">
        <f t="shared" si="188"/>
        <v/>
      </c>
      <c r="AO468" s="3" t="str">
        <f t="shared" si="188"/>
        <v/>
      </c>
      <c r="AP468" s="3" t="str">
        <f t="shared" si="188"/>
        <v/>
      </c>
      <c r="AQ468" s="3" t="str">
        <f t="shared" si="188"/>
        <v/>
      </c>
      <c r="AR468" s="3" t="str">
        <f t="shared" si="188"/>
        <v/>
      </c>
      <c r="AS468" s="3" t="str">
        <f t="shared" si="188"/>
        <v/>
      </c>
      <c r="AT468" s="3" t="str">
        <f t="shared" si="188"/>
        <v/>
      </c>
      <c r="AU468" s="3" t="str">
        <f t="shared" si="188"/>
        <v/>
      </c>
      <c r="AV468" s="3" t="str">
        <f t="shared" si="188"/>
        <v/>
      </c>
      <c r="AW468" s="3" t="str">
        <f t="shared" si="188"/>
        <v/>
      </c>
      <c r="AX468" s="3" t="str">
        <f t="shared" si="188"/>
        <v/>
      </c>
      <c r="AY468" s="3" t="str">
        <f t="shared" si="188"/>
        <v/>
      </c>
      <c r="AZ468" s="3" t="str">
        <f t="shared" si="188"/>
        <v/>
      </c>
      <c r="BA468" s="3" t="str">
        <f t="shared" si="188"/>
        <v/>
      </c>
      <c r="BB468" s="3" t="str">
        <f t="shared" si="188"/>
        <v/>
      </c>
      <c r="BC468" s="3" t="str">
        <f t="shared" si="188"/>
        <v/>
      </c>
      <c r="BD468" s="3" t="str">
        <f t="shared" si="188"/>
        <v/>
      </c>
      <c r="BE468" s="3" t="str">
        <f t="shared" si="188"/>
        <v/>
      </c>
      <c r="BF468" s="3" t="str">
        <f t="shared" si="188"/>
        <v/>
      </c>
      <c r="BG468" s="3" t="str">
        <f t="shared" si="188"/>
        <v/>
      </c>
      <c r="BH468" s="3" t="str">
        <f t="shared" si="188"/>
        <v/>
      </c>
      <c r="BI468" s="3" t="str">
        <f t="shared" si="188"/>
        <v/>
      </c>
      <c r="BJ468" s="3" t="str">
        <f t="shared" si="188"/>
        <v/>
      </c>
      <c r="BK468" s="3">
        <f t="shared" si="188"/>
        <v>15870</v>
      </c>
      <c r="BL468" s="3" t="str">
        <f t="shared" si="188"/>
        <v/>
      </c>
      <c r="BM468" s="3" t="str">
        <f t="shared" si="188"/>
        <v/>
      </c>
      <c r="BN468" s="3" t="str">
        <f t="shared" si="188"/>
        <v/>
      </c>
      <c r="BO468" s="3" t="str">
        <f t="shared" si="188"/>
        <v/>
      </c>
      <c r="BP468" s="3" t="str">
        <f t="shared" si="188"/>
        <v/>
      </c>
      <c r="BQ468" s="3" t="str">
        <f t="shared" si="188"/>
        <v/>
      </c>
      <c r="BR468" s="3" t="str">
        <f t="shared" si="188"/>
        <v/>
      </c>
      <c r="BS468" s="3" t="str">
        <f t="shared" si="188"/>
        <v/>
      </c>
      <c r="BT468" s="3" t="str">
        <f t="shared" si="188"/>
        <v/>
      </c>
      <c r="BU468" s="3" t="str">
        <f t="shared" si="188"/>
        <v/>
      </c>
      <c r="BV468" s="3" t="str">
        <f t="shared" si="188"/>
        <v/>
      </c>
      <c r="BW468" s="3" t="str">
        <f t="shared" si="188"/>
        <v/>
      </c>
      <c r="BX468" s="3" t="str">
        <f t="shared" si="188"/>
        <v/>
      </c>
      <c r="BY468" s="3" t="str">
        <f t="shared" si="188"/>
        <v/>
      </c>
      <c r="BZ468" s="3" t="str">
        <f t="shared" si="188"/>
        <v/>
      </c>
      <c r="CA468" s="3" t="str">
        <f t="shared" si="188"/>
        <v/>
      </c>
      <c r="CB468" s="3" t="str">
        <f t="shared" si="188"/>
        <v/>
      </c>
      <c r="CC468" s="3" t="str">
        <f t="shared" si="188"/>
        <v/>
      </c>
      <c r="CD468" s="3" t="str">
        <f t="shared" si="188"/>
        <v/>
      </c>
      <c r="CE468" s="3" t="str">
        <f t="shared" si="188"/>
        <v/>
      </c>
      <c r="CF468" s="3" t="str">
        <f t="shared" si="188"/>
        <v/>
      </c>
      <c r="CG468" s="3" t="str">
        <f t="shared" si="188"/>
        <v/>
      </c>
      <c r="CH468" s="3" t="str">
        <f t="shared" si="188"/>
        <v/>
      </c>
      <c r="CI468" s="3" t="str">
        <f t="shared" si="188"/>
        <v/>
      </c>
      <c r="CJ468" s="3" t="str">
        <f t="shared" si="188"/>
        <v/>
      </c>
      <c r="CK468" s="3" t="str">
        <f t="shared" si="188"/>
        <v/>
      </c>
      <c r="CL468" s="3" t="str">
        <f t="shared" si="188"/>
        <v/>
      </c>
      <c r="CM468" s="3" t="str">
        <f t="shared" si="188"/>
        <v/>
      </c>
      <c r="CN468" s="3" t="str">
        <f t="shared" si="188"/>
        <v/>
      </c>
      <c r="CO468" s="3" t="str">
        <f t="shared" si="188"/>
        <v/>
      </c>
      <c r="CP468" s="3" t="str">
        <f t="shared" si="188"/>
        <v/>
      </c>
      <c r="CQ468" s="3" t="str">
        <f t="shared" si="188"/>
        <v/>
      </c>
      <c r="CR468" s="3" t="str">
        <f t="shared" si="188"/>
        <v/>
      </c>
      <c r="CS468" s="3" t="str">
        <f t="shared" si="188"/>
        <v/>
      </c>
      <c r="CT468" s="3" t="str">
        <f t="shared" si="188"/>
        <v/>
      </c>
      <c r="CU468" s="3" t="str">
        <f t="shared" si="188"/>
        <v/>
      </c>
      <c r="CV468" s="3" t="str">
        <f t="shared" si="188"/>
        <v/>
      </c>
      <c r="CW468" s="3" t="str">
        <f t="shared" si="188"/>
        <v/>
      </c>
      <c r="CX468" s="3" t="str">
        <f t="shared" si="188"/>
        <v/>
      </c>
      <c r="CY468" s="3" t="str">
        <f t="shared" si="188"/>
        <v/>
      </c>
      <c r="CZ468" s="3" t="str">
        <f t="shared" si="188"/>
        <v/>
      </c>
      <c r="DA468" s="3" t="str">
        <f t="shared" si="188"/>
        <v/>
      </c>
      <c r="DB468" s="3" t="str">
        <f t="shared" si="188"/>
        <v/>
      </c>
      <c r="DC468" s="3" t="str">
        <f t="shared" si="188"/>
        <v/>
      </c>
      <c r="DD468" s="3" t="str">
        <f t="shared" si="188"/>
        <v/>
      </c>
      <c r="DE468" s="3" t="str">
        <f t="shared" si="188"/>
        <v/>
      </c>
      <c r="DF468" s="3" t="str">
        <f t="shared" si="188"/>
        <v/>
      </c>
    </row>
    <row r="469">
      <c r="A469" s="1" t="s">
        <v>1526</v>
      </c>
      <c r="B469" s="2">
        <v>462.0</v>
      </c>
      <c r="C469" s="3">
        <f t="shared" si="2"/>
        <v>92</v>
      </c>
      <c r="D469" s="3">
        <f t="shared" si="3"/>
        <v>2</v>
      </c>
      <c r="E469" s="3">
        <f>IFERROR(__xludf.DUMMYFUNCTION("SPLIT(A469,"" "")"),65.0)</f>
        <v>65</v>
      </c>
      <c r="F469" s="3">
        <f>IFERROR(__xludf.DUMMYFUNCTION("""COMPUTED_VALUE"""),46.0)</f>
        <v>46</v>
      </c>
      <c r="G469" s="3">
        <f>IFERROR(__xludf.DUMMYFUNCTION("""COMPUTED_VALUE"""),11.0)</f>
        <v>11</v>
      </c>
      <c r="H469" s="3">
        <f>IFERROR(__xludf.DUMMYFUNCTION("""COMPUTED_VALUE"""),0.0)</f>
        <v>0</v>
      </c>
      <c r="I469" s="3">
        <f>IFERROR(__xludf.DUMMYFUNCTION("""COMPUTED_VALUE"""),94.0)</f>
        <v>94</v>
      </c>
      <c r="K469" s="13"/>
    </row>
    <row r="470">
      <c r="A470" s="1" t="s">
        <v>1527</v>
      </c>
      <c r="B470" s="2">
        <v>463.0</v>
      </c>
      <c r="C470" s="3">
        <f t="shared" si="2"/>
        <v>92</v>
      </c>
      <c r="D470" s="3">
        <f t="shared" si="3"/>
        <v>3</v>
      </c>
      <c r="E470" s="3">
        <f>IFERROR(__xludf.DUMMYFUNCTION("SPLIT(A470,"" "")"),68.0)</f>
        <v>68</v>
      </c>
      <c r="F470" s="3">
        <f>IFERROR(__xludf.DUMMYFUNCTION("""COMPUTED_VALUE"""),12.0)</f>
        <v>12</v>
      </c>
      <c r="G470" s="3">
        <f>IFERROR(__xludf.DUMMYFUNCTION("""COMPUTED_VALUE"""),42.0)</f>
        <v>42</v>
      </c>
      <c r="H470" s="3">
        <f>IFERROR(__xludf.DUMMYFUNCTION("""COMPUTED_VALUE"""),4.0)</f>
        <v>4</v>
      </c>
      <c r="I470" s="3">
        <f>IFERROR(__xludf.DUMMYFUNCTION("""COMPUTED_VALUE"""),84.0)</f>
        <v>84</v>
      </c>
    </row>
    <row r="471">
      <c r="A471" s="1" t="s">
        <v>1528</v>
      </c>
      <c r="B471" s="2">
        <v>464.0</v>
      </c>
      <c r="C471" s="3">
        <f t="shared" si="2"/>
        <v>92</v>
      </c>
      <c r="D471" s="3">
        <f t="shared" si="3"/>
        <v>4</v>
      </c>
      <c r="E471" s="3">
        <f>IFERROR(__xludf.DUMMYFUNCTION("SPLIT(A471,"" "")"),55.0)</f>
        <v>55</v>
      </c>
      <c r="F471" s="3">
        <f>IFERROR(__xludf.DUMMYFUNCTION("""COMPUTED_VALUE"""),20.0)</f>
        <v>20</v>
      </c>
      <c r="G471" s="3">
        <f>IFERROR(__xludf.DUMMYFUNCTION("""COMPUTED_VALUE"""),86.0)</f>
        <v>86</v>
      </c>
      <c r="H471" s="3">
        <f>IFERROR(__xludf.DUMMYFUNCTION("""COMPUTED_VALUE"""),77.0)</f>
        <v>77</v>
      </c>
      <c r="I471" s="3">
        <f>IFERROR(__xludf.DUMMYFUNCTION("""COMPUTED_VALUE"""),26.0)</f>
        <v>26</v>
      </c>
    </row>
    <row r="472">
      <c r="A472" s="1" t="s">
        <v>1529</v>
      </c>
      <c r="B472" s="2">
        <v>465.0</v>
      </c>
      <c r="C472" s="3">
        <f t="shared" si="2"/>
        <v>93</v>
      </c>
      <c r="D472" s="3">
        <f t="shared" si="3"/>
        <v>0</v>
      </c>
      <c r="E472" s="3">
        <f>IFERROR(__xludf.DUMMYFUNCTION("SPLIT(A472,"" "")"),12.0)</f>
        <v>12</v>
      </c>
      <c r="F472" s="3">
        <f>IFERROR(__xludf.DUMMYFUNCTION("""COMPUTED_VALUE"""),65.0)</f>
        <v>65</v>
      </c>
      <c r="G472" s="3">
        <f>IFERROR(__xludf.DUMMYFUNCTION("""COMPUTED_VALUE"""),79.0)</f>
        <v>79</v>
      </c>
      <c r="H472" s="3">
        <f>IFERROR(__xludf.DUMMYFUNCTION("""COMPUTED_VALUE"""),59.0)</f>
        <v>59</v>
      </c>
      <c r="I472" s="3">
        <f>IFERROR(__xludf.DUMMYFUNCTION("""COMPUTED_VALUE"""),43.0)</f>
        <v>43</v>
      </c>
      <c r="K472" s="12" t="b">
        <f>BINGO(E472:I476,$K$6)</f>
        <v>0</v>
      </c>
      <c r="L472" s="12" t="b">
        <f t="shared" ref="L472:DF472" si="189">OR(K472, BINGO($E472:$I476,$K$6:L$6))</f>
        <v>0</v>
      </c>
      <c r="M472" s="12" t="b">
        <f t="shared" si="189"/>
        <v>0</v>
      </c>
      <c r="N472" s="12" t="b">
        <f t="shared" si="189"/>
        <v>0</v>
      </c>
      <c r="O472" s="12" t="b">
        <f t="shared" si="189"/>
        <v>0</v>
      </c>
      <c r="P472" s="12" t="b">
        <f t="shared" si="189"/>
        <v>0</v>
      </c>
      <c r="Q472" s="12" t="b">
        <f t="shared" si="189"/>
        <v>0</v>
      </c>
      <c r="R472" s="12" t="b">
        <f t="shared" si="189"/>
        <v>0</v>
      </c>
      <c r="S472" s="12" t="b">
        <f t="shared" si="189"/>
        <v>0</v>
      </c>
      <c r="T472" s="12" t="b">
        <f t="shared" si="189"/>
        <v>0</v>
      </c>
      <c r="U472" s="12" t="b">
        <f t="shared" si="189"/>
        <v>0</v>
      </c>
      <c r="V472" s="12" t="b">
        <f t="shared" si="189"/>
        <v>0</v>
      </c>
      <c r="W472" s="12" t="b">
        <f t="shared" si="189"/>
        <v>0</v>
      </c>
      <c r="X472" s="12" t="b">
        <f t="shared" si="189"/>
        <v>0</v>
      </c>
      <c r="Y472" s="12" t="b">
        <f t="shared" si="189"/>
        <v>0</v>
      </c>
      <c r="Z472" s="12" t="b">
        <f t="shared" si="189"/>
        <v>0</v>
      </c>
      <c r="AA472" s="12" t="b">
        <f t="shared" si="189"/>
        <v>0</v>
      </c>
      <c r="AB472" s="12" t="b">
        <f t="shared" si="189"/>
        <v>0</v>
      </c>
      <c r="AC472" s="12" t="b">
        <f t="shared" si="189"/>
        <v>0</v>
      </c>
      <c r="AD472" s="12" t="b">
        <f t="shared" si="189"/>
        <v>0</v>
      </c>
      <c r="AE472" s="12" t="b">
        <f t="shared" si="189"/>
        <v>0</v>
      </c>
      <c r="AF472" s="12" t="b">
        <f t="shared" si="189"/>
        <v>0</v>
      </c>
      <c r="AG472" s="12" t="b">
        <f t="shared" si="189"/>
        <v>0</v>
      </c>
      <c r="AH472" s="12" t="b">
        <f t="shared" si="189"/>
        <v>0</v>
      </c>
      <c r="AI472" s="12" t="b">
        <f t="shared" si="189"/>
        <v>0</v>
      </c>
      <c r="AJ472" s="12" t="b">
        <f t="shared" si="189"/>
        <v>0</v>
      </c>
      <c r="AK472" s="12" t="b">
        <f t="shared" si="189"/>
        <v>0</v>
      </c>
      <c r="AL472" s="12" t="b">
        <f t="shared" si="189"/>
        <v>0</v>
      </c>
      <c r="AM472" s="12" t="b">
        <f t="shared" si="189"/>
        <v>0</v>
      </c>
      <c r="AN472" s="12" t="b">
        <f t="shared" si="189"/>
        <v>0</v>
      </c>
      <c r="AO472" s="12" t="b">
        <f t="shared" si="189"/>
        <v>0</v>
      </c>
      <c r="AP472" s="12" t="b">
        <f t="shared" si="189"/>
        <v>0</v>
      </c>
      <c r="AQ472" s="12" t="b">
        <f t="shared" si="189"/>
        <v>0</v>
      </c>
      <c r="AR472" s="12" t="b">
        <f t="shared" si="189"/>
        <v>0</v>
      </c>
      <c r="AS472" s="12" t="b">
        <f t="shared" si="189"/>
        <v>0</v>
      </c>
      <c r="AT472" s="12" t="b">
        <f t="shared" si="189"/>
        <v>0</v>
      </c>
      <c r="AU472" s="12" t="b">
        <f t="shared" si="189"/>
        <v>0</v>
      </c>
      <c r="AV472" s="12" t="b">
        <f t="shared" si="189"/>
        <v>0</v>
      </c>
      <c r="AW472" s="12" t="b">
        <f t="shared" si="189"/>
        <v>0</v>
      </c>
      <c r="AX472" s="12" t="b">
        <f t="shared" si="189"/>
        <v>0</v>
      </c>
      <c r="AY472" s="12" t="b">
        <f t="shared" si="189"/>
        <v>0</v>
      </c>
      <c r="AZ472" s="12" t="b">
        <f t="shared" si="189"/>
        <v>0</v>
      </c>
      <c r="BA472" s="12" t="b">
        <f t="shared" si="189"/>
        <v>0</v>
      </c>
      <c r="BB472" s="12" t="b">
        <f t="shared" si="189"/>
        <v>0</v>
      </c>
      <c r="BC472" s="12" t="b">
        <f t="shared" si="189"/>
        <v>0</v>
      </c>
      <c r="BD472" s="12" t="b">
        <f t="shared" si="189"/>
        <v>0</v>
      </c>
      <c r="BE472" s="12" t="b">
        <f t="shared" si="189"/>
        <v>0</v>
      </c>
      <c r="BF472" s="12" t="b">
        <f t="shared" si="189"/>
        <v>0</v>
      </c>
      <c r="BG472" s="12" t="b">
        <f t="shared" si="189"/>
        <v>0</v>
      </c>
      <c r="BH472" s="12" t="b">
        <f t="shared" si="189"/>
        <v>0</v>
      </c>
      <c r="BI472" s="12" t="b">
        <f t="shared" si="189"/>
        <v>0</v>
      </c>
      <c r="BJ472" s="12" t="b">
        <f t="shared" si="189"/>
        <v>0</v>
      </c>
      <c r="BK472" s="12" t="b">
        <f t="shared" si="189"/>
        <v>0</v>
      </c>
      <c r="BL472" s="12" t="b">
        <f t="shared" si="189"/>
        <v>0</v>
      </c>
      <c r="BM472" s="12" t="b">
        <f t="shared" si="189"/>
        <v>0</v>
      </c>
      <c r="BN472" s="12" t="b">
        <f t="shared" si="189"/>
        <v>0</v>
      </c>
      <c r="BO472" s="12" t="b">
        <f t="shared" si="189"/>
        <v>0</v>
      </c>
      <c r="BP472" s="12" t="b">
        <f t="shared" si="189"/>
        <v>0</v>
      </c>
      <c r="BQ472" s="12" t="b">
        <f t="shared" si="189"/>
        <v>0</v>
      </c>
      <c r="BR472" s="12" t="b">
        <f t="shared" si="189"/>
        <v>0</v>
      </c>
      <c r="BS472" s="12" t="b">
        <f t="shared" si="189"/>
        <v>0</v>
      </c>
      <c r="BT472" s="12" t="b">
        <f t="shared" si="189"/>
        <v>0</v>
      </c>
      <c r="BU472" s="12" t="b">
        <f t="shared" si="189"/>
        <v>0</v>
      </c>
      <c r="BV472" s="12" t="b">
        <f t="shared" si="189"/>
        <v>0</v>
      </c>
      <c r="BW472" s="12" t="b">
        <f t="shared" si="189"/>
        <v>0</v>
      </c>
      <c r="BX472" s="12" t="b">
        <f t="shared" si="189"/>
        <v>0</v>
      </c>
      <c r="BY472" s="12" t="b">
        <f t="shared" si="189"/>
        <v>0</v>
      </c>
      <c r="BZ472" s="12" t="b">
        <f t="shared" si="189"/>
        <v>0</v>
      </c>
      <c r="CA472" s="12" t="b">
        <f t="shared" si="189"/>
        <v>0</v>
      </c>
      <c r="CB472" s="12" t="b">
        <f t="shared" si="189"/>
        <v>0</v>
      </c>
      <c r="CC472" s="12" t="b">
        <f t="shared" si="189"/>
        <v>0</v>
      </c>
      <c r="CD472" s="12" t="b">
        <f t="shared" si="189"/>
        <v>0</v>
      </c>
      <c r="CE472" s="12" t="b">
        <f t="shared" si="189"/>
        <v>1</v>
      </c>
      <c r="CF472" s="12" t="b">
        <f t="shared" si="189"/>
        <v>1</v>
      </c>
      <c r="CG472" s="12" t="b">
        <f t="shared" si="189"/>
        <v>1</v>
      </c>
      <c r="CH472" s="12" t="b">
        <f t="shared" si="189"/>
        <v>1</v>
      </c>
      <c r="CI472" s="12" t="b">
        <f t="shared" si="189"/>
        <v>1</v>
      </c>
      <c r="CJ472" s="12" t="b">
        <f t="shared" si="189"/>
        <v>1</v>
      </c>
      <c r="CK472" s="12" t="b">
        <f t="shared" si="189"/>
        <v>1</v>
      </c>
      <c r="CL472" s="12" t="b">
        <f t="shared" si="189"/>
        <v>1</v>
      </c>
      <c r="CM472" s="12" t="b">
        <f t="shared" si="189"/>
        <v>1</v>
      </c>
      <c r="CN472" s="12" t="b">
        <f t="shared" si="189"/>
        <v>1</v>
      </c>
      <c r="CO472" s="12" t="b">
        <f t="shared" si="189"/>
        <v>1</v>
      </c>
      <c r="CP472" s="12" t="b">
        <f t="shared" si="189"/>
        <v>1</v>
      </c>
      <c r="CQ472" s="12" t="b">
        <f t="shared" si="189"/>
        <v>1</v>
      </c>
      <c r="CR472" s="12" t="b">
        <f t="shared" si="189"/>
        <v>1</v>
      </c>
      <c r="CS472" s="12" t="b">
        <f t="shared" si="189"/>
        <v>1</v>
      </c>
      <c r="CT472" s="12" t="b">
        <f t="shared" si="189"/>
        <v>1</v>
      </c>
      <c r="CU472" s="12" t="b">
        <f t="shared" si="189"/>
        <v>1</v>
      </c>
      <c r="CV472" s="12" t="b">
        <f t="shared" si="189"/>
        <v>1</v>
      </c>
      <c r="CW472" s="12" t="b">
        <f t="shared" si="189"/>
        <v>1</v>
      </c>
      <c r="CX472" s="12" t="b">
        <f t="shared" si="189"/>
        <v>1</v>
      </c>
      <c r="CY472" s="12" t="b">
        <f t="shared" si="189"/>
        <v>1</v>
      </c>
      <c r="CZ472" s="12" t="b">
        <f t="shared" si="189"/>
        <v>1</v>
      </c>
      <c r="DA472" s="12" t="b">
        <f t="shared" si="189"/>
        <v>1</v>
      </c>
      <c r="DB472" s="12" t="b">
        <f t="shared" si="189"/>
        <v>1</v>
      </c>
      <c r="DC472" s="12" t="b">
        <f t="shared" si="189"/>
        <v>1</v>
      </c>
      <c r="DD472" s="12" t="b">
        <f t="shared" si="189"/>
        <v>1</v>
      </c>
      <c r="DE472" s="12" t="b">
        <f t="shared" si="189"/>
        <v>1</v>
      </c>
      <c r="DF472" s="12" t="b">
        <f t="shared" si="189"/>
        <v>1</v>
      </c>
    </row>
    <row r="473">
      <c r="A473" s="1" t="s">
        <v>1530</v>
      </c>
      <c r="B473" s="2">
        <v>466.0</v>
      </c>
      <c r="C473" s="3">
        <f t="shared" si="2"/>
        <v>93</v>
      </c>
      <c r="D473" s="3">
        <f t="shared" si="3"/>
        <v>1</v>
      </c>
      <c r="E473" s="3">
        <f>IFERROR(__xludf.DUMMYFUNCTION("SPLIT(A473,"" "")"),93.0)</f>
        <v>93</v>
      </c>
      <c r="F473" s="3">
        <f>IFERROR(__xludf.DUMMYFUNCTION("""COMPUTED_VALUE"""),6.0)</f>
        <v>6</v>
      </c>
      <c r="G473" s="3">
        <f>IFERROR(__xludf.DUMMYFUNCTION("""COMPUTED_VALUE"""),68.0)</f>
        <v>68</v>
      </c>
      <c r="H473" s="3">
        <f>IFERROR(__xludf.DUMMYFUNCTION("""COMPUTED_VALUE"""),1.0)</f>
        <v>1</v>
      </c>
      <c r="I473" s="3">
        <f>IFERROR(__xludf.DUMMYFUNCTION("""COMPUTED_VALUE"""),29.0)</f>
        <v>29</v>
      </c>
      <c r="K473" s="3" t="str">
        <f>IF(K472,SUMOFUNMARKED(E472:I476,$K$6)*LASTCALLED($K$6),)</f>
        <v/>
      </c>
      <c r="L473" s="3" t="str">
        <f t="shared" ref="L473:DF473" si="190">IF(AND(L472,NOT(K472)),SUMOFUNMARKED($E472:$I476,$K$6:L$6)*LASTCALLED($K$6:L$6),)</f>
        <v/>
      </c>
      <c r="M473" s="3" t="str">
        <f t="shared" si="190"/>
        <v/>
      </c>
      <c r="N473" s="3" t="str">
        <f t="shared" si="190"/>
        <v/>
      </c>
      <c r="O473" s="3" t="str">
        <f t="shared" si="190"/>
        <v/>
      </c>
      <c r="P473" s="3" t="str">
        <f t="shared" si="190"/>
        <v/>
      </c>
      <c r="Q473" s="3" t="str">
        <f t="shared" si="190"/>
        <v/>
      </c>
      <c r="R473" s="3" t="str">
        <f t="shared" si="190"/>
        <v/>
      </c>
      <c r="S473" s="3" t="str">
        <f t="shared" si="190"/>
        <v/>
      </c>
      <c r="T473" s="3" t="str">
        <f t="shared" si="190"/>
        <v/>
      </c>
      <c r="U473" s="3" t="str">
        <f t="shared" si="190"/>
        <v/>
      </c>
      <c r="V473" s="3" t="str">
        <f t="shared" si="190"/>
        <v/>
      </c>
      <c r="W473" s="3" t="str">
        <f t="shared" si="190"/>
        <v/>
      </c>
      <c r="X473" s="3" t="str">
        <f t="shared" si="190"/>
        <v/>
      </c>
      <c r="Y473" s="3" t="str">
        <f t="shared" si="190"/>
        <v/>
      </c>
      <c r="Z473" s="3" t="str">
        <f t="shared" si="190"/>
        <v/>
      </c>
      <c r="AA473" s="3" t="str">
        <f t="shared" si="190"/>
        <v/>
      </c>
      <c r="AB473" s="3" t="str">
        <f t="shared" si="190"/>
        <v/>
      </c>
      <c r="AC473" s="3" t="str">
        <f t="shared" si="190"/>
        <v/>
      </c>
      <c r="AD473" s="3" t="str">
        <f t="shared" si="190"/>
        <v/>
      </c>
      <c r="AE473" s="3" t="str">
        <f t="shared" si="190"/>
        <v/>
      </c>
      <c r="AF473" s="3" t="str">
        <f t="shared" si="190"/>
        <v/>
      </c>
      <c r="AG473" s="3" t="str">
        <f t="shared" si="190"/>
        <v/>
      </c>
      <c r="AH473" s="3" t="str">
        <f t="shared" si="190"/>
        <v/>
      </c>
      <c r="AI473" s="3" t="str">
        <f t="shared" si="190"/>
        <v/>
      </c>
      <c r="AJ473" s="3" t="str">
        <f t="shared" si="190"/>
        <v/>
      </c>
      <c r="AK473" s="3" t="str">
        <f t="shared" si="190"/>
        <v/>
      </c>
      <c r="AL473" s="3" t="str">
        <f t="shared" si="190"/>
        <v/>
      </c>
      <c r="AM473" s="3" t="str">
        <f t="shared" si="190"/>
        <v/>
      </c>
      <c r="AN473" s="3" t="str">
        <f t="shared" si="190"/>
        <v/>
      </c>
      <c r="AO473" s="3" t="str">
        <f t="shared" si="190"/>
        <v/>
      </c>
      <c r="AP473" s="3" t="str">
        <f t="shared" si="190"/>
        <v/>
      </c>
      <c r="AQ473" s="3" t="str">
        <f t="shared" si="190"/>
        <v/>
      </c>
      <c r="AR473" s="3" t="str">
        <f t="shared" si="190"/>
        <v/>
      </c>
      <c r="AS473" s="3" t="str">
        <f t="shared" si="190"/>
        <v/>
      </c>
      <c r="AT473" s="3" t="str">
        <f t="shared" si="190"/>
        <v/>
      </c>
      <c r="AU473" s="3" t="str">
        <f t="shared" si="190"/>
        <v/>
      </c>
      <c r="AV473" s="3" t="str">
        <f t="shared" si="190"/>
        <v/>
      </c>
      <c r="AW473" s="3" t="str">
        <f t="shared" si="190"/>
        <v/>
      </c>
      <c r="AX473" s="3" t="str">
        <f t="shared" si="190"/>
        <v/>
      </c>
      <c r="AY473" s="3" t="str">
        <f t="shared" si="190"/>
        <v/>
      </c>
      <c r="AZ473" s="3" t="str">
        <f t="shared" si="190"/>
        <v/>
      </c>
      <c r="BA473" s="3" t="str">
        <f t="shared" si="190"/>
        <v/>
      </c>
      <c r="BB473" s="3" t="str">
        <f t="shared" si="190"/>
        <v/>
      </c>
      <c r="BC473" s="3" t="str">
        <f t="shared" si="190"/>
        <v/>
      </c>
      <c r="BD473" s="3" t="str">
        <f t="shared" si="190"/>
        <v/>
      </c>
      <c r="BE473" s="3" t="str">
        <f t="shared" si="190"/>
        <v/>
      </c>
      <c r="BF473" s="3" t="str">
        <f t="shared" si="190"/>
        <v/>
      </c>
      <c r="BG473" s="3" t="str">
        <f t="shared" si="190"/>
        <v/>
      </c>
      <c r="BH473" s="3" t="str">
        <f t="shared" si="190"/>
        <v/>
      </c>
      <c r="BI473" s="3" t="str">
        <f t="shared" si="190"/>
        <v/>
      </c>
      <c r="BJ473" s="3" t="str">
        <f t="shared" si="190"/>
        <v/>
      </c>
      <c r="BK473" s="3" t="str">
        <f t="shared" si="190"/>
        <v/>
      </c>
      <c r="BL473" s="3" t="str">
        <f t="shared" si="190"/>
        <v/>
      </c>
      <c r="BM473" s="3" t="str">
        <f t="shared" si="190"/>
        <v/>
      </c>
      <c r="BN473" s="3" t="str">
        <f t="shared" si="190"/>
        <v/>
      </c>
      <c r="BO473" s="3" t="str">
        <f t="shared" si="190"/>
        <v/>
      </c>
      <c r="BP473" s="3" t="str">
        <f t="shared" si="190"/>
        <v/>
      </c>
      <c r="BQ473" s="3" t="str">
        <f t="shared" si="190"/>
        <v/>
      </c>
      <c r="BR473" s="3" t="str">
        <f t="shared" si="190"/>
        <v/>
      </c>
      <c r="BS473" s="3" t="str">
        <f t="shared" si="190"/>
        <v/>
      </c>
      <c r="BT473" s="3" t="str">
        <f t="shared" si="190"/>
        <v/>
      </c>
      <c r="BU473" s="3" t="str">
        <f t="shared" si="190"/>
        <v/>
      </c>
      <c r="BV473" s="3" t="str">
        <f t="shared" si="190"/>
        <v/>
      </c>
      <c r="BW473" s="3" t="str">
        <f t="shared" si="190"/>
        <v/>
      </c>
      <c r="BX473" s="3" t="str">
        <f t="shared" si="190"/>
        <v/>
      </c>
      <c r="BY473" s="3" t="str">
        <f t="shared" si="190"/>
        <v/>
      </c>
      <c r="BZ473" s="3" t="str">
        <f t="shared" si="190"/>
        <v/>
      </c>
      <c r="CA473" s="3" t="str">
        <f t="shared" si="190"/>
        <v/>
      </c>
      <c r="CB473" s="3" t="str">
        <f t="shared" si="190"/>
        <v/>
      </c>
      <c r="CC473" s="3" t="str">
        <f t="shared" si="190"/>
        <v/>
      </c>
      <c r="CD473" s="3" t="str">
        <f t="shared" si="190"/>
        <v/>
      </c>
      <c r="CE473" s="3">
        <f t="shared" si="190"/>
        <v>4686</v>
      </c>
      <c r="CF473" s="3" t="str">
        <f t="shared" si="190"/>
        <v/>
      </c>
      <c r="CG473" s="3" t="str">
        <f t="shared" si="190"/>
        <v/>
      </c>
      <c r="CH473" s="3" t="str">
        <f t="shared" si="190"/>
        <v/>
      </c>
      <c r="CI473" s="3" t="str">
        <f t="shared" si="190"/>
        <v/>
      </c>
      <c r="CJ473" s="3" t="str">
        <f t="shared" si="190"/>
        <v/>
      </c>
      <c r="CK473" s="3" t="str">
        <f t="shared" si="190"/>
        <v/>
      </c>
      <c r="CL473" s="3" t="str">
        <f t="shared" si="190"/>
        <v/>
      </c>
      <c r="CM473" s="3" t="str">
        <f t="shared" si="190"/>
        <v/>
      </c>
      <c r="CN473" s="3" t="str">
        <f t="shared" si="190"/>
        <v/>
      </c>
      <c r="CO473" s="3" t="str">
        <f t="shared" si="190"/>
        <v/>
      </c>
      <c r="CP473" s="3" t="str">
        <f t="shared" si="190"/>
        <v/>
      </c>
      <c r="CQ473" s="3" t="str">
        <f t="shared" si="190"/>
        <v/>
      </c>
      <c r="CR473" s="3" t="str">
        <f t="shared" si="190"/>
        <v/>
      </c>
      <c r="CS473" s="3" t="str">
        <f t="shared" si="190"/>
        <v/>
      </c>
      <c r="CT473" s="3" t="str">
        <f t="shared" si="190"/>
        <v/>
      </c>
      <c r="CU473" s="3" t="str">
        <f t="shared" si="190"/>
        <v/>
      </c>
      <c r="CV473" s="3" t="str">
        <f t="shared" si="190"/>
        <v/>
      </c>
      <c r="CW473" s="3" t="str">
        <f t="shared" si="190"/>
        <v/>
      </c>
      <c r="CX473" s="3" t="str">
        <f t="shared" si="190"/>
        <v/>
      </c>
      <c r="CY473" s="3" t="str">
        <f t="shared" si="190"/>
        <v/>
      </c>
      <c r="CZ473" s="3" t="str">
        <f t="shared" si="190"/>
        <v/>
      </c>
      <c r="DA473" s="3" t="str">
        <f t="shared" si="190"/>
        <v/>
      </c>
      <c r="DB473" s="3" t="str">
        <f t="shared" si="190"/>
        <v/>
      </c>
      <c r="DC473" s="3" t="str">
        <f t="shared" si="190"/>
        <v/>
      </c>
      <c r="DD473" s="3" t="str">
        <f t="shared" si="190"/>
        <v/>
      </c>
      <c r="DE473" s="3" t="str">
        <f t="shared" si="190"/>
        <v/>
      </c>
      <c r="DF473" s="3" t="str">
        <f t="shared" si="190"/>
        <v/>
      </c>
    </row>
    <row r="474">
      <c r="A474" s="1" t="s">
        <v>1531</v>
      </c>
      <c r="B474" s="2">
        <v>467.0</v>
      </c>
      <c r="C474" s="3">
        <f t="shared" si="2"/>
        <v>93</v>
      </c>
      <c r="D474" s="3">
        <f t="shared" si="3"/>
        <v>2</v>
      </c>
      <c r="E474" s="3">
        <f>IFERROR(__xludf.DUMMYFUNCTION("SPLIT(A474,"" "")"),17.0)</f>
        <v>17</v>
      </c>
      <c r="F474" s="3">
        <f>IFERROR(__xludf.DUMMYFUNCTION("""COMPUTED_VALUE"""),48.0)</f>
        <v>48</v>
      </c>
      <c r="G474" s="3">
        <f>IFERROR(__xludf.DUMMYFUNCTION("""COMPUTED_VALUE"""),45.0)</f>
        <v>45</v>
      </c>
      <c r="H474" s="3">
        <f>IFERROR(__xludf.DUMMYFUNCTION("""COMPUTED_VALUE"""),26.0)</f>
        <v>26</v>
      </c>
      <c r="I474" s="3">
        <f>IFERROR(__xludf.DUMMYFUNCTION("""COMPUTED_VALUE"""),80.0)</f>
        <v>80</v>
      </c>
      <c r="K474" s="13"/>
    </row>
    <row r="475">
      <c r="A475" s="1" t="s">
        <v>1532</v>
      </c>
      <c r="B475" s="2">
        <v>468.0</v>
      </c>
      <c r="C475" s="3">
        <f t="shared" si="2"/>
        <v>93</v>
      </c>
      <c r="D475" s="3">
        <f t="shared" si="3"/>
        <v>3</v>
      </c>
      <c r="E475" s="3">
        <f>IFERROR(__xludf.DUMMYFUNCTION("SPLIT(A475,"" "")"),37.0)</f>
        <v>37</v>
      </c>
      <c r="F475" s="3">
        <f>IFERROR(__xludf.DUMMYFUNCTION("""COMPUTED_VALUE"""),22.0)</f>
        <v>22</v>
      </c>
      <c r="G475" s="3">
        <f>IFERROR(__xludf.DUMMYFUNCTION("""COMPUTED_VALUE"""),5.0)</f>
        <v>5</v>
      </c>
      <c r="H475" s="3">
        <f>IFERROR(__xludf.DUMMYFUNCTION("""COMPUTED_VALUE"""),66.0)</f>
        <v>66</v>
      </c>
      <c r="I475" s="3">
        <f>IFERROR(__xludf.DUMMYFUNCTION("""COMPUTED_VALUE"""),47.0)</f>
        <v>47</v>
      </c>
    </row>
    <row r="476">
      <c r="A476" s="1" t="s">
        <v>1533</v>
      </c>
      <c r="B476" s="2">
        <v>469.0</v>
      </c>
      <c r="C476" s="3">
        <f t="shared" si="2"/>
        <v>93</v>
      </c>
      <c r="D476" s="3">
        <f t="shared" si="3"/>
        <v>4</v>
      </c>
      <c r="E476" s="3">
        <f>IFERROR(__xludf.DUMMYFUNCTION("SPLIT(A476,"" "")"),71.0)</f>
        <v>71</v>
      </c>
      <c r="F476" s="3">
        <f>IFERROR(__xludf.DUMMYFUNCTION("""COMPUTED_VALUE"""),11.0)</f>
        <v>11</v>
      </c>
      <c r="G476" s="3">
        <f>IFERROR(__xludf.DUMMYFUNCTION("""COMPUTED_VALUE"""),41.0)</f>
        <v>41</v>
      </c>
      <c r="H476" s="3">
        <f>IFERROR(__xludf.DUMMYFUNCTION("""COMPUTED_VALUE"""),18.0)</f>
        <v>18</v>
      </c>
      <c r="I476" s="3">
        <f>IFERROR(__xludf.DUMMYFUNCTION("""COMPUTED_VALUE"""),64.0)</f>
        <v>64</v>
      </c>
    </row>
    <row r="477">
      <c r="A477" s="1" t="s">
        <v>1534</v>
      </c>
      <c r="B477" s="2">
        <v>470.0</v>
      </c>
      <c r="C477" s="3">
        <f t="shared" si="2"/>
        <v>94</v>
      </c>
      <c r="D477" s="3">
        <f t="shared" si="3"/>
        <v>0</v>
      </c>
      <c r="E477" s="3">
        <f>IFERROR(__xludf.DUMMYFUNCTION("SPLIT(A477,"" "")"),5.0)</f>
        <v>5</v>
      </c>
      <c r="F477" s="3">
        <f>IFERROR(__xludf.DUMMYFUNCTION("""COMPUTED_VALUE"""),45.0)</f>
        <v>45</v>
      </c>
      <c r="G477" s="3">
        <f>IFERROR(__xludf.DUMMYFUNCTION("""COMPUTED_VALUE"""),54.0)</f>
        <v>54</v>
      </c>
      <c r="H477" s="3">
        <f>IFERROR(__xludf.DUMMYFUNCTION("""COMPUTED_VALUE"""),82.0)</f>
        <v>82</v>
      </c>
      <c r="I477" s="3">
        <f>IFERROR(__xludf.DUMMYFUNCTION("""COMPUTED_VALUE"""),64.0)</f>
        <v>64</v>
      </c>
      <c r="K477" s="12" t="b">
        <f>BINGO(E477:I481,$K$6)</f>
        <v>0</v>
      </c>
      <c r="L477" s="12" t="b">
        <f t="shared" ref="L477:DF477" si="191">OR(K477, BINGO($E477:$I481,$K$6:L$6))</f>
        <v>0</v>
      </c>
      <c r="M477" s="12" t="b">
        <f t="shared" si="191"/>
        <v>0</v>
      </c>
      <c r="N477" s="12" t="b">
        <f t="shared" si="191"/>
        <v>0</v>
      </c>
      <c r="O477" s="12" t="b">
        <f t="shared" si="191"/>
        <v>0</v>
      </c>
      <c r="P477" s="12" t="b">
        <f t="shared" si="191"/>
        <v>0</v>
      </c>
      <c r="Q477" s="12" t="b">
        <f t="shared" si="191"/>
        <v>0</v>
      </c>
      <c r="R477" s="12" t="b">
        <f t="shared" si="191"/>
        <v>0</v>
      </c>
      <c r="S477" s="12" t="b">
        <f t="shared" si="191"/>
        <v>0</v>
      </c>
      <c r="T477" s="12" t="b">
        <f t="shared" si="191"/>
        <v>0</v>
      </c>
      <c r="U477" s="12" t="b">
        <f t="shared" si="191"/>
        <v>0</v>
      </c>
      <c r="V477" s="12" t="b">
        <f t="shared" si="191"/>
        <v>0</v>
      </c>
      <c r="W477" s="12" t="b">
        <f t="shared" si="191"/>
        <v>0</v>
      </c>
      <c r="X477" s="12" t="b">
        <f t="shared" si="191"/>
        <v>0</v>
      </c>
      <c r="Y477" s="12" t="b">
        <f t="shared" si="191"/>
        <v>0</v>
      </c>
      <c r="Z477" s="12" t="b">
        <f t="shared" si="191"/>
        <v>0</v>
      </c>
      <c r="AA477" s="12" t="b">
        <f t="shared" si="191"/>
        <v>0</v>
      </c>
      <c r="AB477" s="12" t="b">
        <f t="shared" si="191"/>
        <v>0</v>
      </c>
      <c r="AC477" s="12" t="b">
        <f t="shared" si="191"/>
        <v>0</v>
      </c>
      <c r="AD477" s="12" t="b">
        <f t="shared" si="191"/>
        <v>0</v>
      </c>
      <c r="AE477" s="12" t="b">
        <f t="shared" si="191"/>
        <v>0</v>
      </c>
      <c r="AF477" s="12" t="b">
        <f t="shared" si="191"/>
        <v>0</v>
      </c>
      <c r="AG477" s="12" t="b">
        <f t="shared" si="191"/>
        <v>0</v>
      </c>
      <c r="AH477" s="12" t="b">
        <f t="shared" si="191"/>
        <v>0</v>
      </c>
      <c r="AI477" s="12" t="b">
        <f t="shared" si="191"/>
        <v>0</v>
      </c>
      <c r="AJ477" s="12" t="b">
        <f t="shared" si="191"/>
        <v>0</v>
      </c>
      <c r="AK477" s="12" t="b">
        <f t="shared" si="191"/>
        <v>0</v>
      </c>
      <c r="AL477" s="12" t="b">
        <f t="shared" si="191"/>
        <v>0</v>
      </c>
      <c r="AM477" s="12" t="b">
        <f t="shared" si="191"/>
        <v>0</v>
      </c>
      <c r="AN477" s="12" t="b">
        <f t="shared" si="191"/>
        <v>0</v>
      </c>
      <c r="AO477" s="12" t="b">
        <f t="shared" si="191"/>
        <v>1</v>
      </c>
      <c r="AP477" s="12" t="b">
        <f t="shared" si="191"/>
        <v>1</v>
      </c>
      <c r="AQ477" s="12" t="b">
        <f t="shared" si="191"/>
        <v>1</v>
      </c>
      <c r="AR477" s="12" t="b">
        <f t="shared" si="191"/>
        <v>1</v>
      </c>
      <c r="AS477" s="12" t="b">
        <f t="shared" si="191"/>
        <v>1</v>
      </c>
      <c r="AT477" s="12" t="b">
        <f t="shared" si="191"/>
        <v>1</v>
      </c>
      <c r="AU477" s="12" t="b">
        <f t="shared" si="191"/>
        <v>1</v>
      </c>
      <c r="AV477" s="12" t="b">
        <f t="shared" si="191"/>
        <v>1</v>
      </c>
      <c r="AW477" s="12" t="b">
        <f t="shared" si="191"/>
        <v>1</v>
      </c>
      <c r="AX477" s="12" t="b">
        <f t="shared" si="191"/>
        <v>1</v>
      </c>
      <c r="AY477" s="12" t="b">
        <f t="shared" si="191"/>
        <v>1</v>
      </c>
      <c r="AZ477" s="12" t="b">
        <f t="shared" si="191"/>
        <v>1</v>
      </c>
      <c r="BA477" s="12" t="b">
        <f t="shared" si="191"/>
        <v>1</v>
      </c>
      <c r="BB477" s="12" t="b">
        <f t="shared" si="191"/>
        <v>1</v>
      </c>
      <c r="BC477" s="12" t="b">
        <f t="shared" si="191"/>
        <v>1</v>
      </c>
      <c r="BD477" s="12" t="b">
        <f t="shared" si="191"/>
        <v>1</v>
      </c>
      <c r="BE477" s="12" t="b">
        <f t="shared" si="191"/>
        <v>1</v>
      </c>
      <c r="BF477" s="12" t="b">
        <f t="shared" si="191"/>
        <v>1</v>
      </c>
      <c r="BG477" s="12" t="b">
        <f t="shared" si="191"/>
        <v>1</v>
      </c>
      <c r="BH477" s="12" t="b">
        <f t="shared" si="191"/>
        <v>1</v>
      </c>
      <c r="BI477" s="12" t="b">
        <f t="shared" si="191"/>
        <v>1</v>
      </c>
      <c r="BJ477" s="12" t="b">
        <f t="shared" si="191"/>
        <v>1</v>
      </c>
      <c r="BK477" s="12" t="b">
        <f t="shared" si="191"/>
        <v>1</v>
      </c>
      <c r="BL477" s="12" t="b">
        <f t="shared" si="191"/>
        <v>1</v>
      </c>
      <c r="BM477" s="12" t="b">
        <f t="shared" si="191"/>
        <v>1</v>
      </c>
      <c r="BN477" s="12" t="b">
        <f t="shared" si="191"/>
        <v>1</v>
      </c>
      <c r="BO477" s="12" t="b">
        <f t="shared" si="191"/>
        <v>1</v>
      </c>
      <c r="BP477" s="12" t="b">
        <f t="shared" si="191"/>
        <v>1</v>
      </c>
      <c r="BQ477" s="12" t="b">
        <f t="shared" si="191"/>
        <v>1</v>
      </c>
      <c r="BR477" s="12" t="b">
        <f t="shared" si="191"/>
        <v>1</v>
      </c>
      <c r="BS477" s="12" t="b">
        <f t="shared" si="191"/>
        <v>1</v>
      </c>
      <c r="BT477" s="12" t="b">
        <f t="shared" si="191"/>
        <v>1</v>
      </c>
      <c r="BU477" s="12" t="b">
        <f t="shared" si="191"/>
        <v>1</v>
      </c>
      <c r="BV477" s="12" t="b">
        <f t="shared" si="191"/>
        <v>1</v>
      </c>
      <c r="BW477" s="12" t="b">
        <f t="shared" si="191"/>
        <v>1</v>
      </c>
      <c r="BX477" s="12" t="b">
        <f t="shared" si="191"/>
        <v>1</v>
      </c>
      <c r="BY477" s="12" t="b">
        <f t="shared" si="191"/>
        <v>1</v>
      </c>
      <c r="BZ477" s="12" t="b">
        <f t="shared" si="191"/>
        <v>1</v>
      </c>
      <c r="CA477" s="12" t="b">
        <f t="shared" si="191"/>
        <v>1</v>
      </c>
      <c r="CB477" s="12" t="b">
        <f t="shared" si="191"/>
        <v>1</v>
      </c>
      <c r="CC477" s="12" t="b">
        <f t="shared" si="191"/>
        <v>1</v>
      </c>
      <c r="CD477" s="12" t="b">
        <f t="shared" si="191"/>
        <v>1</v>
      </c>
      <c r="CE477" s="12" t="b">
        <f t="shared" si="191"/>
        <v>1</v>
      </c>
      <c r="CF477" s="12" t="b">
        <f t="shared" si="191"/>
        <v>1</v>
      </c>
      <c r="CG477" s="12" t="b">
        <f t="shared" si="191"/>
        <v>1</v>
      </c>
      <c r="CH477" s="12" t="b">
        <f t="shared" si="191"/>
        <v>1</v>
      </c>
      <c r="CI477" s="12" t="b">
        <f t="shared" si="191"/>
        <v>1</v>
      </c>
      <c r="CJ477" s="12" t="b">
        <f t="shared" si="191"/>
        <v>1</v>
      </c>
      <c r="CK477" s="12" t="b">
        <f t="shared" si="191"/>
        <v>1</v>
      </c>
      <c r="CL477" s="12" t="b">
        <f t="shared" si="191"/>
        <v>1</v>
      </c>
      <c r="CM477" s="12" t="b">
        <f t="shared" si="191"/>
        <v>1</v>
      </c>
      <c r="CN477" s="12" t="b">
        <f t="shared" si="191"/>
        <v>1</v>
      </c>
      <c r="CO477" s="12" t="b">
        <f t="shared" si="191"/>
        <v>1</v>
      </c>
      <c r="CP477" s="12" t="b">
        <f t="shared" si="191"/>
        <v>1</v>
      </c>
      <c r="CQ477" s="12" t="b">
        <f t="shared" si="191"/>
        <v>1</v>
      </c>
      <c r="CR477" s="12" t="b">
        <f t="shared" si="191"/>
        <v>1</v>
      </c>
      <c r="CS477" s="12" t="b">
        <f t="shared" si="191"/>
        <v>1</v>
      </c>
      <c r="CT477" s="12" t="b">
        <f t="shared" si="191"/>
        <v>1</v>
      </c>
      <c r="CU477" s="12" t="b">
        <f t="shared" si="191"/>
        <v>1</v>
      </c>
      <c r="CV477" s="12" t="b">
        <f t="shared" si="191"/>
        <v>1</v>
      </c>
      <c r="CW477" s="12" t="b">
        <f t="shared" si="191"/>
        <v>1</v>
      </c>
      <c r="CX477" s="12" t="b">
        <f t="shared" si="191"/>
        <v>1</v>
      </c>
      <c r="CY477" s="12" t="b">
        <f t="shared" si="191"/>
        <v>1</v>
      </c>
      <c r="CZ477" s="12" t="b">
        <f t="shared" si="191"/>
        <v>1</v>
      </c>
      <c r="DA477" s="12" t="b">
        <f t="shared" si="191"/>
        <v>1</v>
      </c>
      <c r="DB477" s="12" t="b">
        <f t="shared" si="191"/>
        <v>1</v>
      </c>
      <c r="DC477" s="12" t="b">
        <f t="shared" si="191"/>
        <v>1</v>
      </c>
      <c r="DD477" s="12" t="b">
        <f t="shared" si="191"/>
        <v>1</v>
      </c>
      <c r="DE477" s="12" t="b">
        <f t="shared" si="191"/>
        <v>1</v>
      </c>
      <c r="DF477" s="12" t="b">
        <f t="shared" si="191"/>
        <v>1</v>
      </c>
    </row>
    <row r="478">
      <c r="A478" s="1" t="s">
        <v>1535</v>
      </c>
      <c r="B478" s="2">
        <v>471.0</v>
      </c>
      <c r="C478" s="3">
        <f t="shared" si="2"/>
        <v>94</v>
      </c>
      <c r="D478" s="3">
        <f t="shared" si="3"/>
        <v>1</v>
      </c>
      <c r="E478" s="3">
        <f>IFERROR(__xludf.DUMMYFUNCTION("SPLIT(A478,"" "")"),90.0)</f>
        <v>90</v>
      </c>
      <c r="F478" s="3">
        <f>IFERROR(__xludf.DUMMYFUNCTION("""COMPUTED_VALUE"""),89.0)</f>
        <v>89</v>
      </c>
      <c r="G478" s="3">
        <f>IFERROR(__xludf.DUMMYFUNCTION("""COMPUTED_VALUE"""),22.0)</f>
        <v>22</v>
      </c>
      <c r="H478" s="3">
        <f>IFERROR(__xludf.DUMMYFUNCTION("""COMPUTED_VALUE"""),17.0)</f>
        <v>17</v>
      </c>
      <c r="I478" s="3">
        <f>IFERROR(__xludf.DUMMYFUNCTION("""COMPUTED_VALUE"""),71.0)</f>
        <v>71</v>
      </c>
      <c r="K478" s="3" t="str">
        <f>IF(K477,SUMOFUNMARKED(E477:I481,$K$6)*LASTCALLED($K$6),)</f>
        <v/>
      </c>
      <c r="L478" s="3" t="str">
        <f t="shared" ref="L478:DF478" si="192">IF(AND(L477,NOT(K477)),SUMOFUNMARKED($E477:$I481,$K$6:L$6)*LASTCALLED($K$6:L$6),)</f>
        <v/>
      </c>
      <c r="M478" s="3" t="str">
        <f t="shared" si="192"/>
        <v/>
      </c>
      <c r="N478" s="3" t="str">
        <f t="shared" si="192"/>
        <v/>
      </c>
      <c r="O478" s="3" t="str">
        <f t="shared" si="192"/>
        <v/>
      </c>
      <c r="P478" s="3" t="str">
        <f t="shared" si="192"/>
        <v/>
      </c>
      <c r="Q478" s="3" t="str">
        <f t="shared" si="192"/>
        <v/>
      </c>
      <c r="R478" s="3" t="str">
        <f t="shared" si="192"/>
        <v/>
      </c>
      <c r="S478" s="3" t="str">
        <f t="shared" si="192"/>
        <v/>
      </c>
      <c r="T478" s="3" t="str">
        <f t="shared" si="192"/>
        <v/>
      </c>
      <c r="U478" s="3" t="str">
        <f t="shared" si="192"/>
        <v/>
      </c>
      <c r="V478" s="3" t="str">
        <f t="shared" si="192"/>
        <v/>
      </c>
      <c r="W478" s="3" t="str">
        <f t="shared" si="192"/>
        <v/>
      </c>
      <c r="X478" s="3" t="str">
        <f t="shared" si="192"/>
        <v/>
      </c>
      <c r="Y478" s="3" t="str">
        <f t="shared" si="192"/>
        <v/>
      </c>
      <c r="Z478" s="3" t="str">
        <f t="shared" si="192"/>
        <v/>
      </c>
      <c r="AA478" s="3" t="str">
        <f t="shared" si="192"/>
        <v/>
      </c>
      <c r="AB478" s="3" t="str">
        <f t="shared" si="192"/>
        <v/>
      </c>
      <c r="AC478" s="3" t="str">
        <f t="shared" si="192"/>
        <v/>
      </c>
      <c r="AD478" s="3" t="str">
        <f t="shared" si="192"/>
        <v/>
      </c>
      <c r="AE478" s="3" t="str">
        <f t="shared" si="192"/>
        <v/>
      </c>
      <c r="AF478" s="3" t="str">
        <f t="shared" si="192"/>
        <v/>
      </c>
      <c r="AG478" s="3" t="str">
        <f t="shared" si="192"/>
        <v/>
      </c>
      <c r="AH478" s="3" t="str">
        <f t="shared" si="192"/>
        <v/>
      </c>
      <c r="AI478" s="3" t="str">
        <f t="shared" si="192"/>
        <v/>
      </c>
      <c r="AJ478" s="3" t="str">
        <f t="shared" si="192"/>
        <v/>
      </c>
      <c r="AK478" s="3" t="str">
        <f t="shared" si="192"/>
        <v/>
      </c>
      <c r="AL478" s="3" t="str">
        <f t="shared" si="192"/>
        <v/>
      </c>
      <c r="AM478" s="3" t="str">
        <f t="shared" si="192"/>
        <v/>
      </c>
      <c r="AN478" s="3" t="str">
        <f t="shared" si="192"/>
        <v/>
      </c>
      <c r="AO478" s="3">
        <f t="shared" si="192"/>
        <v>25856</v>
      </c>
      <c r="AP478" s="3" t="str">
        <f t="shared" si="192"/>
        <v/>
      </c>
      <c r="AQ478" s="3" t="str">
        <f t="shared" si="192"/>
        <v/>
      </c>
      <c r="AR478" s="3" t="str">
        <f t="shared" si="192"/>
        <v/>
      </c>
      <c r="AS478" s="3" t="str">
        <f t="shared" si="192"/>
        <v/>
      </c>
      <c r="AT478" s="3" t="str">
        <f t="shared" si="192"/>
        <v/>
      </c>
      <c r="AU478" s="3" t="str">
        <f t="shared" si="192"/>
        <v/>
      </c>
      <c r="AV478" s="3" t="str">
        <f t="shared" si="192"/>
        <v/>
      </c>
      <c r="AW478" s="3" t="str">
        <f t="shared" si="192"/>
        <v/>
      </c>
      <c r="AX478" s="3" t="str">
        <f t="shared" si="192"/>
        <v/>
      </c>
      <c r="AY478" s="3" t="str">
        <f t="shared" si="192"/>
        <v/>
      </c>
      <c r="AZ478" s="3" t="str">
        <f t="shared" si="192"/>
        <v/>
      </c>
      <c r="BA478" s="3" t="str">
        <f t="shared" si="192"/>
        <v/>
      </c>
      <c r="BB478" s="3" t="str">
        <f t="shared" si="192"/>
        <v/>
      </c>
      <c r="BC478" s="3" t="str">
        <f t="shared" si="192"/>
        <v/>
      </c>
      <c r="BD478" s="3" t="str">
        <f t="shared" si="192"/>
        <v/>
      </c>
      <c r="BE478" s="3" t="str">
        <f t="shared" si="192"/>
        <v/>
      </c>
      <c r="BF478" s="3" t="str">
        <f t="shared" si="192"/>
        <v/>
      </c>
      <c r="BG478" s="3" t="str">
        <f t="shared" si="192"/>
        <v/>
      </c>
      <c r="BH478" s="3" t="str">
        <f t="shared" si="192"/>
        <v/>
      </c>
      <c r="BI478" s="3" t="str">
        <f t="shared" si="192"/>
        <v/>
      </c>
      <c r="BJ478" s="3" t="str">
        <f t="shared" si="192"/>
        <v/>
      </c>
      <c r="BK478" s="3" t="str">
        <f t="shared" si="192"/>
        <v/>
      </c>
      <c r="BL478" s="3" t="str">
        <f t="shared" si="192"/>
        <v/>
      </c>
      <c r="BM478" s="3" t="str">
        <f t="shared" si="192"/>
        <v/>
      </c>
      <c r="BN478" s="3" t="str">
        <f t="shared" si="192"/>
        <v/>
      </c>
      <c r="BO478" s="3" t="str">
        <f t="shared" si="192"/>
        <v/>
      </c>
      <c r="BP478" s="3" t="str">
        <f t="shared" si="192"/>
        <v/>
      </c>
      <c r="BQ478" s="3" t="str">
        <f t="shared" si="192"/>
        <v/>
      </c>
      <c r="BR478" s="3" t="str">
        <f t="shared" si="192"/>
        <v/>
      </c>
      <c r="BS478" s="3" t="str">
        <f t="shared" si="192"/>
        <v/>
      </c>
      <c r="BT478" s="3" t="str">
        <f t="shared" si="192"/>
        <v/>
      </c>
      <c r="BU478" s="3" t="str">
        <f t="shared" si="192"/>
        <v/>
      </c>
      <c r="BV478" s="3" t="str">
        <f t="shared" si="192"/>
        <v/>
      </c>
      <c r="BW478" s="3" t="str">
        <f t="shared" si="192"/>
        <v/>
      </c>
      <c r="BX478" s="3" t="str">
        <f t="shared" si="192"/>
        <v/>
      </c>
      <c r="BY478" s="3" t="str">
        <f t="shared" si="192"/>
        <v/>
      </c>
      <c r="BZ478" s="3" t="str">
        <f t="shared" si="192"/>
        <v/>
      </c>
      <c r="CA478" s="3" t="str">
        <f t="shared" si="192"/>
        <v/>
      </c>
      <c r="CB478" s="3" t="str">
        <f t="shared" si="192"/>
        <v/>
      </c>
      <c r="CC478" s="3" t="str">
        <f t="shared" si="192"/>
        <v/>
      </c>
      <c r="CD478" s="3" t="str">
        <f t="shared" si="192"/>
        <v/>
      </c>
      <c r="CE478" s="3" t="str">
        <f t="shared" si="192"/>
        <v/>
      </c>
      <c r="CF478" s="3" t="str">
        <f t="shared" si="192"/>
        <v/>
      </c>
      <c r="CG478" s="3" t="str">
        <f t="shared" si="192"/>
        <v/>
      </c>
      <c r="CH478" s="3" t="str">
        <f t="shared" si="192"/>
        <v/>
      </c>
      <c r="CI478" s="3" t="str">
        <f t="shared" si="192"/>
        <v/>
      </c>
      <c r="CJ478" s="3" t="str">
        <f t="shared" si="192"/>
        <v/>
      </c>
      <c r="CK478" s="3" t="str">
        <f t="shared" si="192"/>
        <v/>
      </c>
      <c r="CL478" s="3" t="str">
        <f t="shared" si="192"/>
        <v/>
      </c>
      <c r="CM478" s="3" t="str">
        <f t="shared" si="192"/>
        <v/>
      </c>
      <c r="CN478" s="3" t="str">
        <f t="shared" si="192"/>
        <v/>
      </c>
      <c r="CO478" s="3" t="str">
        <f t="shared" si="192"/>
        <v/>
      </c>
      <c r="CP478" s="3" t="str">
        <f t="shared" si="192"/>
        <v/>
      </c>
      <c r="CQ478" s="3" t="str">
        <f t="shared" si="192"/>
        <v/>
      </c>
      <c r="CR478" s="3" t="str">
        <f t="shared" si="192"/>
        <v/>
      </c>
      <c r="CS478" s="3" t="str">
        <f t="shared" si="192"/>
        <v/>
      </c>
      <c r="CT478" s="3" t="str">
        <f t="shared" si="192"/>
        <v/>
      </c>
      <c r="CU478" s="3" t="str">
        <f t="shared" si="192"/>
        <v/>
      </c>
      <c r="CV478" s="3" t="str">
        <f t="shared" si="192"/>
        <v/>
      </c>
      <c r="CW478" s="3" t="str">
        <f t="shared" si="192"/>
        <v/>
      </c>
      <c r="CX478" s="3" t="str">
        <f t="shared" si="192"/>
        <v/>
      </c>
      <c r="CY478" s="3" t="str">
        <f t="shared" si="192"/>
        <v/>
      </c>
      <c r="CZ478" s="3" t="str">
        <f t="shared" si="192"/>
        <v/>
      </c>
      <c r="DA478" s="3" t="str">
        <f t="shared" si="192"/>
        <v/>
      </c>
      <c r="DB478" s="3" t="str">
        <f t="shared" si="192"/>
        <v/>
      </c>
      <c r="DC478" s="3" t="str">
        <f t="shared" si="192"/>
        <v/>
      </c>
      <c r="DD478" s="3" t="str">
        <f t="shared" si="192"/>
        <v/>
      </c>
      <c r="DE478" s="3" t="str">
        <f t="shared" si="192"/>
        <v/>
      </c>
      <c r="DF478" s="3" t="str">
        <f t="shared" si="192"/>
        <v/>
      </c>
    </row>
    <row r="479">
      <c r="A479" s="1" t="s">
        <v>1536</v>
      </c>
      <c r="B479" s="2">
        <v>472.0</v>
      </c>
      <c r="C479" s="3">
        <f t="shared" si="2"/>
        <v>94</v>
      </c>
      <c r="D479" s="3">
        <f t="shared" si="3"/>
        <v>2</v>
      </c>
      <c r="E479" s="3">
        <f>IFERROR(__xludf.DUMMYFUNCTION("SPLIT(A479,"" "")"),81.0)</f>
        <v>81</v>
      </c>
      <c r="F479" s="3">
        <f>IFERROR(__xludf.DUMMYFUNCTION("""COMPUTED_VALUE"""),60.0)</f>
        <v>60</v>
      </c>
      <c r="G479" s="3">
        <f>IFERROR(__xludf.DUMMYFUNCTION("""COMPUTED_VALUE"""),65.0)</f>
        <v>65</v>
      </c>
      <c r="H479" s="3">
        <f>IFERROR(__xludf.DUMMYFUNCTION("""COMPUTED_VALUE"""),32.0)</f>
        <v>32</v>
      </c>
      <c r="I479" s="3">
        <f>IFERROR(__xludf.DUMMYFUNCTION("""COMPUTED_VALUE"""),34.0)</f>
        <v>34</v>
      </c>
      <c r="K479" s="13"/>
    </row>
    <row r="480">
      <c r="A480" s="1" t="s">
        <v>1537</v>
      </c>
      <c r="B480" s="2">
        <v>473.0</v>
      </c>
      <c r="C480" s="3">
        <f t="shared" si="2"/>
        <v>94</v>
      </c>
      <c r="D480" s="3">
        <f t="shared" si="3"/>
        <v>3</v>
      </c>
      <c r="E480" s="3">
        <f>IFERROR(__xludf.DUMMYFUNCTION("SPLIT(A480,"" "")"),41.0)</f>
        <v>41</v>
      </c>
      <c r="F480" s="3">
        <f>IFERROR(__xludf.DUMMYFUNCTION("""COMPUTED_VALUE"""),86.0)</f>
        <v>86</v>
      </c>
      <c r="G480" s="3">
        <f>IFERROR(__xludf.DUMMYFUNCTION("""COMPUTED_VALUE"""),35.0)</f>
        <v>35</v>
      </c>
      <c r="H480" s="3">
        <f>IFERROR(__xludf.DUMMYFUNCTION("""COMPUTED_VALUE"""),30.0)</f>
        <v>30</v>
      </c>
      <c r="I480" s="3">
        <f>IFERROR(__xludf.DUMMYFUNCTION("""COMPUTED_VALUE"""),48.0)</f>
        <v>48</v>
      </c>
    </row>
    <row r="481">
      <c r="A481" s="1" t="s">
        <v>1538</v>
      </c>
      <c r="B481" s="2">
        <v>474.0</v>
      </c>
      <c r="C481" s="3">
        <f t="shared" si="2"/>
        <v>94</v>
      </c>
      <c r="D481" s="3">
        <f t="shared" si="3"/>
        <v>4</v>
      </c>
      <c r="E481" s="3">
        <f>IFERROR(__xludf.DUMMYFUNCTION("SPLIT(A481,"" "")"),67.0)</f>
        <v>67</v>
      </c>
      <c r="F481" s="3">
        <f>IFERROR(__xludf.DUMMYFUNCTION("""COMPUTED_VALUE"""),47.0)</f>
        <v>47</v>
      </c>
      <c r="G481" s="3">
        <f>IFERROR(__xludf.DUMMYFUNCTION("""COMPUTED_VALUE"""),23.0)</f>
        <v>23</v>
      </c>
      <c r="H481" s="3">
        <f>IFERROR(__xludf.DUMMYFUNCTION("""COMPUTED_VALUE"""),51.0)</f>
        <v>51</v>
      </c>
      <c r="I481" s="3">
        <f>IFERROR(__xludf.DUMMYFUNCTION("""COMPUTED_VALUE"""),6.0)</f>
        <v>6</v>
      </c>
    </row>
    <row r="482">
      <c r="A482" s="1" t="s">
        <v>1539</v>
      </c>
      <c r="B482" s="2">
        <v>475.0</v>
      </c>
      <c r="C482" s="3">
        <f t="shared" si="2"/>
        <v>95</v>
      </c>
      <c r="D482" s="3">
        <f t="shared" si="3"/>
        <v>0</v>
      </c>
      <c r="E482" s="3">
        <f>IFERROR(__xludf.DUMMYFUNCTION("SPLIT(A482,"" "")"),19.0)</f>
        <v>19</v>
      </c>
      <c r="F482" s="3">
        <f>IFERROR(__xludf.DUMMYFUNCTION("""COMPUTED_VALUE"""),65.0)</f>
        <v>65</v>
      </c>
      <c r="G482" s="3">
        <f>IFERROR(__xludf.DUMMYFUNCTION("""COMPUTED_VALUE"""),11.0)</f>
        <v>11</v>
      </c>
      <c r="H482" s="3">
        <f>IFERROR(__xludf.DUMMYFUNCTION("""COMPUTED_VALUE"""),58.0)</f>
        <v>58</v>
      </c>
      <c r="I482" s="3">
        <f>IFERROR(__xludf.DUMMYFUNCTION("""COMPUTED_VALUE"""),49.0)</f>
        <v>49</v>
      </c>
      <c r="K482" s="12" t="b">
        <f>BINGO(E482:I486,$K$6)</f>
        <v>0</v>
      </c>
      <c r="L482" s="12" t="b">
        <f t="shared" ref="L482:DF482" si="193">OR(K482, BINGO($E482:$I486,$K$6:L$6))</f>
        <v>0</v>
      </c>
      <c r="M482" s="12" t="b">
        <f t="shared" si="193"/>
        <v>0</v>
      </c>
      <c r="N482" s="12" t="b">
        <f t="shared" si="193"/>
        <v>0</v>
      </c>
      <c r="O482" s="12" t="b">
        <f t="shared" si="193"/>
        <v>0</v>
      </c>
      <c r="P482" s="12" t="b">
        <f t="shared" si="193"/>
        <v>0</v>
      </c>
      <c r="Q482" s="12" t="b">
        <f t="shared" si="193"/>
        <v>0</v>
      </c>
      <c r="R482" s="12" t="b">
        <f t="shared" si="193"/>
        <v>0</v>
      </c>
      <c r="S482" s="12" t="b">
        <f t="shared" si="193"/>
        <v>0</v>
      </c>
      <c r="T482" s="12" t="b">
        <f t="shared" si="193"/>
        <v>0</v>
      </c>
      <c r="U482" s="12" t="b">
        <f t="shared" si="193"/>
        <v>0</v>
      </c>
      <c r="V482" s="12" t="b">
        <f t="shared" si="193"/>
        <v>0</v>
      </c>
      <c r="W482" s="12" t="b">
        <f t="shared" si="193"/>
        <v>0</v>
      </c>
      <c r="X482" s="12" t="b">
        <f t="shared" si="193"/>
        <v>0</v>
      </c>
      <c r="Y482" s="12" t="b">
        <f t="shared" si="193"/>
        <v>0</v>
      </c>
      <c r="Z482" s="12" t="b">
        <f t="shared" si="193"/>
        <v>0</v>
      </c>
      <c r="AA482" s="12" t="b">
        <f t="shared" si="193"/>
        <v>0</v>
      </c>
      <c r="AB482" s="12" t="b">
        <f t="shared" si="193"/>
        <v>0</v>
      </c>
      <c r="AC482" s="12" t="b">
        <f t="shared" si="193"/>
        <v>0</v>
      </c>
      <c r="AD482" s="12" t="b">
        <f t="shared" si="193"/>
        <v>0</v>
      </c>
      <c r="AE482" s="12" t="b">
        <f t="shared" si="193"/>
        <v>0</v>
      </c>
      <c r="AF482" s="12" t="b">
        <f t="shared" si="193"/>
        <v>0</v>
      </c>
      <c r="AG482" s="12" t="b">
        <f t="shared" si="193"/>
        <v>0</v>
      </c>
      <c r="AH482" s="12" t="b">
        <f t="shared" si="193"/>
        <v>0</v>
      </c>
      <c r="AI482" s="12" t="b">
        <f t="shared" si="193"/>
        <v>0</v>
      </c>
      <c r="AJ482" s="12" t="b">
        <f t="shared" si="193"/>
        <v>0</v>
      </c>
      <c r="AK482" s="12" t="b">
        <f t="shared" si="193"/>
        <v>0</v>
      </c>
      <c r="AL482" s="12" t="b">
        <f t="shared" si="193"/>
        <v>0</v>
      </c>
      <c r="AM482" s="12" t="b">
        <f t="shared" si="193"/>
        <v>0</v>
      </c>
      <c r="AN482" s="12" t="b">
        <f t="shared" si="193"/>
        <v>0</v>
      </c>
      <c r="AO482" s="12" t="b">
        <f t="shared" si="193"/>
        <v>0</v>
      </c>
      <c r="AP482" s="12" t="b">
        <f t="shared" si="193"/>
        <v>0</v>
      </c>
      <c r="AQ482" s="12" t="b">
        <f t="shared" si="193"/>
        <v>0</v>
      </c>
      <c r="AR482" s="12" t="b">
        <f t="shared" si="193"/>
        <v>0</v>
      </c>
      <c r="AS482" s="12" t="b">
        <f t="shared" si="193"/>
        <v>0</v>
      </c>
      <c r="AT482" s="12" t="b">
        <f t="shared" si="193"/>
        <v>0</v>
      </c>
      <c r="AU482" s="12" t="b">
        <f t="shared" si="193"/>
        <v>0</v>
      </c>
      <c r="AV482" s="12" t="b">
        <f t="shared" si="193"/>
        <v>0</v>
      </c>
      <c r="AW482" s="12" t="b">
        <f t="shared" si="193"/>
        <v>0</v>
      </c>
      <c r="AX482" s="12" t="b">
        <f t="shared" si="193"/>
        <v>0</v>
      </c>
      <c r="AY482" s="12" t="b">
        <f t="shared" si="193"/>
        <v>0</v>
      </c>
      <c r="AZ482" s="12" t="b">
        <f t="shared" si="193"/>
        <v>0</v>
      </c>
      <c r="BA482" s="12" t="b">
        <f t="shared" si="193"/>
        <v>0</v>
      </c>
      <c r="BB482" s="12" t="b">
        <f t="shared" si="193"/>
        <v>0</v>
      </c>
      <c r="BC482" s="12" t="b">
        <f t="shared" si="193"/>
        <v>0</v>
      </c>
      <c r="BD482" s="12" t="b">
        <f t="shared" si="193"/>
        <v>0</v>
      </c>
      <c r="BE482" s="12" t="b">
        <f t="shared" si="193"/>
        <v>0</v>
      </c>
      <c r="BF482" s="12" t="b">
        <f t="shared" si="193"/>
        <v>0</v>
      </c>
      <c r="BG482" s="12" t="b">
        <f t="shared" si="193"/>
        <v>0</v>
      </c>
      <c r="BH482" s="12" t="b">
        <f t="shared" si="193"/>
        <v>0</v>
      </c>
      <c r="BI482" s="12" t="b">
        <f t="shared" si="193"/>
        <v>0</v>
      </c>
      <c r="BJ482" s="12" t="b">
        <f t="shared" si="193"/>
        <v>0</v>
      </c>
      <c r="BK482" s="12" t="b">
        <f t="shared" si="193"/>
        <v>0</v>
      </c>
      <c r="BL482" s="12" t="b">
        <f t="shared" si="193"/>
        <v>0</v>
      </c>
      <c r="BM482" s="12" t="b">
        <f t="shared" si="193"/>
        <v>0</v>
      </c>
      <c r="BN482" s="12" t="b">
        <f t="shared" si="193"/>
        <v>0</v>
      </c>
      <c r="BO482" s="12" t="b">
        <f t="shared" si="193"/>
        <v>0</v>
      </c>
      <c r="BP482" s="12" t="b">
        <f t="shared" si="193"/>
        <v>0</v>
      </c>
      <c r="BQ482" s="12" t="b">
        <f t="shared" si="193"/>
        <v>0</v>
      </c>
      <c r="BR482" s="12" t="b">
        <f t="shared" si="193"/>
        <v>0</v>
      </c>
      <c r="BS482" s="12" t="b">
        <f t="shared" si="193"/>
        <v>0</v>
      </c>
      <c r="BT482" s="12" t="b">
        <f t="shared" si="193"/>
        <v>0</v>
      </c>
      <c r="BU482" s="12" t="b">
        <f t="shared" si="193"/>
        <v>0</v>
      </c>
      <c r="BV482" s="12" t="b">
        <f t="shared" si="193"/>
        <v>0</v>
      </c>
      <c r="BW482" s="12" t="b">
        <f t="shared" si="193"/>
        <v>0</v>
      </c>
      <c r="BX482" s="12" t="b">
        <f t="shared" si="193"/>
        <v>0</v>
      </c>
      <c r="BY482" s="12" t="b">
        <f t="shared" si="193"/>
        <v>0</v>
      </c>
      <c r="BZ482" s="12" t="b">
        <f t="shared" si="193"/>
        <v>0</v>
      </c>
      <c r="CA482" s="12" t="b">
        <f t="shared" si="193"/>
        <v>0</v>
      </c>
      <c r="CB482" s="12" t="b">
        <f t="shared" si="193"/>
        <v>0</v>
      </c>
      <c r="CC482" s="12" t="b">
        <f t="shared" si="193"/>
        <v>0</v>
      </c>
      <c r="CD482" s="12" t="b">
        <f t="shared" si="193"/>
        <v>0</v>
      </c>
      <c r="CE482" s="12" t="b">
        <f t="shared" si="193"/>
        <v>0</v>
      </c>
      <c r="CF482" s="12" t="b">
        <f t="shared" si="193"/>
        <v>0</v>
      </c>
      <c r="CG482" s="12" t="b">
        <f t="shared" si="193"/>
        <v>1</v>
      </c>
      <c r="CH482" s="12" t="b">
        <f t="shared" si="193"/>
        <v>1</v>
      </c>
      <c r="CI482" s="12" t="b">
        <f t="shared" si="193"/>
        <v>1</v>
      </c>
      <c r="CJ482" s="12" t="b">
        <f t="shared" si="193"/>
        <v>1</v>
      </c>
      <c r="CK482" s="12" t="b">
        <f t="shared" si="193"/>
        <v>1</v>
      </c>
      <c r="CL482" s="12" t="b">
        <f t="shared" si="193"/>
        <v>1</v>
      </c>
      <c r="CM482" s="12" t="b">
        <f t="shared" si="193"/>
        <v>1</v>
      </c>
      <c r="CN482" s="12" t="b">
        <f t="shared" si="193"/>
        <v>1</v>
      </c>
      <c r="CO482" s="12" t="b">
        <f t="shared" si="193"/>
        <v>1</v>
      </c>
      <c r="CP482" s="12" t="b">
        <f t="shared" si="193"/>
        <v>1</v>
      </c>
      <c r="CQ482" s="12" t="b">
        <f t="shared" si="193"/>
        <v>1</v>
      </c>
      <c r="CR482" s="12" t="b">
        <f t="shared" si="193"/>
        <v>1</v>
      </c>
      <c r="CS482" s="12" t="b">
        <f t="shared" si="193"/>
        <v>1</v>
      </c>
      <c r="CT482" s="12" t="b">
        <f t="shared" si="193"/>
        <v>1</v>
      </c>
      <c r="CU482" s="12" t="b">
        <f t="shared" si="193"/>
        <v>1</v>
      </c>
      <c r="CV482" s="12" t="b">
        <f t="shared" si="193"/>
        <v>1</v>
      </c>
      <c r="CW482" s="12" t="b">
        <f t="shared" si="193"/>
        <v>1</v>
      </c>
      <c r="CX482" s="12" t="b">
        <f t="shared" si="193"/>
        <v>1</v>
      </c>
      <c r="CY482" s="12" t="b">
        <f t="shared" si="193"/>
        <v>1</v>
      </c>
      <c r="CZ482" s="12" t="b">
        <f t="shared" si="193"/>
        <v>1</v>
      </c>
      <c r="DA482" s="12" t="b">
        <f t="shared" si="193"/>
        <v>1</v>
      </c>
      <c r="DB482" s="12" t="b">
        <f t="shared" si="193"/>
        <v>1</v>
      </c>
      <c r="DC482" s="12" t="b">
        <f t="shared" si="193"/>
        <v>1</v>
      </c>
      <c r="DD482" s="12" t="b">
        <f t="shared" si="193"/>
        <v>1</v>
      </c>
      <c r="DE482" s="12" t="b">
        <f t="shared" si="193"/>
        <v>1</v>
      </c>
      <c r="DF482" s="12" t="b">
        <f t="shared" si="193"/>
        <v>1</v>
      </c>
    </row>
    <row r="483">
      <c r="A483" s="1" t="s">
        <v>1540</v>
      </c>
      <c r="B483" s="2">
        <v>476.0</v>
      </c>
      <c r="C483" s="3">
        <f t="shared" si="2"/>
        <v>95</v>
      </c>
      <c r="D483" s="3">
        <f t="shared" si="3"/>
        <v>1</v>
      </c>
      <c r="E483" s="3">
        <f>IFERROR(__xludf.DUMMYFUNCTION("SPLIT(A483,"" "")"),97.0)</f>
        <v>97</v>
      </c>
      <c r="F483" s="3">
        <f>IFERROR(__xludf.DUMMYFUNCTION("""COMPUTED_VALUE"""),68.0)</f>
        <v>68</v>
      </c>
      <c r="G483" s="3">
        <f>IFERROR(__xludf.DUMMYFUNCTION("""COMPUTED_VALUE"""),56.0)</f>
        <v>56</v>
      </c>
      <c r="H483" s="3">
        <f>IFERROR(__xludf.DUMMYFUNCTION("""COMPUTED_VALUE"""),10.0)</f>
        <v>10</v>
      </c>
      <c r="I483" s="3">
        <f>IFERROR(__xludf.DUMMYFUNCTION("""COMPUTED_VALUE"""),39.0)</f>
        <v>39</v>
      </c>
      <c r="K483" s="3" t="str">
        <f>IF(K482,SUMOFUNMARKED(E482:I486,$K$6)*LASTCALLED($K$6),)</f>
        <v/>
      </c>
      <c r="L483" s="3" t="str">
        <f t="shared" ref="L483:DF483" si="194">IF(AND(L482,NOT(K482)),SUMOFUNMARKED($E482:$I486,$K$6:L$6)*LASTCALLED($K$6:L$6),)</f>
        <v/>
      </c>
      <c r="M483" s="3" t="str">
        <f t="shared" si="194"/>
        <v/>
      </c>
      <c r="N483" s="3" t="str">
        <f t="shared" si="194"/>
        <v/>
      </c>
      <c r="O483" s="3" t="str">
        <f t="shared" si="194"/>
        <v/>
      </c>
      <c r="P483" s="3" t="str">
        <f t="shared" si="194"/>
        <v/>
      </c>
      <c r="Q483" s="3" t="str">
        <f t="shared" si="194"/>
        <v/>
      </c>
      <c r="R483" s="3" t="str">
        <f t="shared" si="194"/>
        <v/>
      </c>
      <c r="S483" s="3" t="str">
        <f t="shared" si="194"/>
        <v/>
      </c>
      <c r="T483" s="3" t="str">
        <f t="shared" si="194"/>
        <v/>
      </c>
      <c r="U483" s="3" t="str">
        <f t="shared" si="194"/>
        <v/>
      </c>
      <c r="V483" s="3" t="str">
        <f t="shared" si="194"/>
        <v/>
      </c>
      <c r="W483" s="3" t="str">
        <f t="shared" si="194"/>
        <v/>
      </c>
      <c r="X483" s="3" t="str">
        <f t="shared" si="194"/>
        <v/>
      </c>
      <c r="Y483" s="3" t="str">
        <f t="shared" si="194"/>
        <v/>
      </c>
      <c r="Z483" s="3" t="str">
        <f t="shared" si="194"/>
        <v/>
      </c>
      <c r="AA483" s="3" t="str">
        <f t="shared" si="194"/>
        <v/>
      </c>
      <c r="AB483" s="3" t="str">
        <f t="shared" si="194"/>
        <v/>
      </c>
      <c r="AC483" s="3" t="str">
        <f t="shared" si="194"/>
        <v/>
      </c>
      <c r="AD483" s="3" t="str">
        <f t="shared" si="194"/>
        <v/>
      </c>
      <c r="AE483" s="3" t="str">
        <f t="shared" si="194"/>
        <v/>
      </c>
      <c r="AF483" s="3" t="str">
        <f t="shared" si="194"/>
        <v/>
      </c>
      <c r="AG483" s="3" t="str">
        <f t="shared" si="194"/>
        <v/>
      </c>
      <c r="AH483" s="3" t="str">
        <f t="shared" si="194"/>
        <v/>
      </c>
      <c r="AI483" s="3" t="str">
        <f t="shared" si="194"/>
        <v/>
      </c>
      <c r="AJ483" s="3" t="str">
        <f t="shared" si="194"/>
        <v/>
      </c>
      <c r="AK483" s="3" t="str">
        <f t="shared" si="194"/>
        <v/>
      </c>
      <c r="AL483" s="3" t="str">
        <f t="shared" si="194"/>
        <v/>
      </c>
      <c r="AM483" s="3" t="str">
        <f t="shared" si="194"/>
        <v/>
      </c>
      <c r="AN483" s="3" t="str">
        <f t="shared" si="194"/>
        <v/>
      </c>
      <c r="AO483" s="3" t="str">
        <f t="shared" si="194"/>
        <v/>
      </c>
      <c r="AP483" s="3" t="str">
        <f t="shared" si="194"/>
        <v/>
      </c>
      <c r="AQ483" s="3" t="str">
        <f t="shared" si="194"/>
        <v/>
      </c>
      <c r="AR483" s="3" t="str">
        <f t="shared" si="194"/>
        <v/>
      </c>
      <c r="AS483" s="3" t="str">
        <f t="shared" si="194"/>
        <v/>
      </c>
      <c r="AT483" s="3" t="str">
        <f t="shared" si="194"/>
        <v/>
      </c>
      <c r="AU483" s="3" t="str">
        <f t="shared" si="194"/>
        <v/>
      </c>
      <c r="AV483" s="3" t="str">
        <f t="shared" si="194"/>
        <v/>
      </c>
      <c r="AW483" s="3" t="str">
        <f t="shared" si="194"/>
        <v/>
      </c>
      <c r="AX483" s="3" t="str">
        <f t="shared" si="194"/>
        <v/>
      </c>
      <c r="AY483" s="3" t="str">
        <f t="shared" si="194"/>
        <v/>
      </c>
      <c r="AZ483" s="3" t="str">
        <f t="shared" si="194"/>
        <v/>
      </c>
      <c r="BA483" s="3" t="str">
        <f t="shared" si="194"/>
        <v/>
      </c>
      <c r="BB483" s="3" t="str">
        <f t="shared" si="194"/>
        <v/>
      </c>
      <c r="BC483" s="3" t="str">
        <f t="shared" si="194"/>
        <v/>
      </c>
      <c r="BD483" s="3" t="str">
        <f t="shared" si="194"/>
        <v/>
      </c>
      <c r="BE483" s="3" t="str">
        <f t="shared" si="194"/>
        <v/>
      </c>
      <c r="BF483" s="3" t="str">
        <f t="shared" si="194"/>
        <v/>
      </c>
      <c r="BG483" s="3" t="str">
        <f t="shared" si="194"/>
        <v/>
      </c>
      <c r="BH483" s="3" t="str">
        <f t="shared" si="194"/>
        <v/>
      </c>
      <c r="BI483" s="3" t="str">
        <f t="shared" si="194"/>
        <v/>
      </c>
      <c r="BJ483" s="3" t="str">
        <f t="shared" si="194"/>
        <v/>
      </c>
      <c r="BK483" s="3" t="str">
        <f t="shared" si="194"/>
        <v/>
      </c>
      <c r="BL483" s="3" t="str">
        <f t="shared" si="194"/>
        <v/>
      </c>
      <c r="BM483" s="3" t="str">
        <f t="shared" si="194"/>
        <v/>
      </c>
      <c r="BN483" s="3" t="str">
        <f t="shared" si="194"/>
        <v/>
      </c>
      <c r="BO483" s="3" t="str">
        <f t="shared" si="194"/>
        <v/>
      </c>
      <c r="BP483" s="3" t="str">
        <f t="shared" si="194"/>
        <v/>
      </c>
      <c r="BQ483" s="3" t="str">
        <f t="shared" si="194"/>
        <v/>
      </c>
      <c r="BR483" s="3" t="str">
        <f t="shared" si="194"/>
        <v/>
      </c>
      <c r="BS483" s="3" t="str">
        <f t="shared" si="194"/>
        <v/>
      </c>
      <c r="BT483" s="3" t="str">
        <f t="shared" si="194"/>
        <v/>
      </c>
      <c r="BU483" s="3" t="str">
        <f t="shared" si="194"/>
        <v/>
      </c>
      <c r="BV483" s="3" t="str">
        <f t="shared" si="194"/>
        <v/>
      </c>
      <c r="BW483" s="3" t="str">
        <f t="shared" si="194"/>
        <v/>
      </c>
      <c r="BX483" s="3" t="str">
        <f t="shared" si="194"/>
        <v/>
      </c>
      <c r="BY483" s="3" t="str">
        <f t="shared" si="194"/>
        <v/>
      </c>
      <c r="BZ483" s="3" t="str">
        <f t="shared" si="194"/>
        <v/>
      </c>
      <c r="CA483" s="3" t="str">
        <f t="shared" si="194"/>
        <v/>
      </c>
      <c r="CB483" s="3" t="str">
        <f t="shared" si="194"/>
        <v/>
      </c>
      <c r="CC483" s="3" t="str">
        <f t="shared" si="194"/>
        <v/>
      </c>
      <c r="CD483" s="3" t="str">
        <f t="shared" si="194"/>
        <v/>
      </c>
      <c r="CE483" s="3" t="str">
        <f t="shared" si="194"/>
        <v/>
      </c>
      <c r="CF483" s="3" t="str">
        <f t="shared" si="194"/>
        <v/>
      </c>
      <c r="CG483" s="3">
        <f t="shared" si="194"/>
        <v>23030</v>
      </c>
      <c r="CH483" s="3" t="str">
        <f t="shared" si="194"/>
        <v/>
      </c>
      <c r="CI483" s="3" t="str">
        <f t="shared" si="194"/>
        <v/>
      </c>
      <c r="CJ483" s="3" t="str">
        <f t="shared" si="194"/>
        <v/>
      </c>
      <c r="CK483" s="3" t="str">
        <f t="shared" si="194"/>
        <v/>
      </c>
      <c r="CL483" s="3" t="str">
        <f t="shared" si="194"/>
        <v/>
      </c>
      <c r="CM483" s="3" t="str">
        <f t="shared" si="194"/>
        <v/>
      </c>
      <c r="CN483" s="3" t="str">
        <f t="shared" si="194"/>
        <v/>
      </c>
      <c r="CO483" s="3" t="str">
        <f t="shared" si="194"/>
        <v/>
      </c>
      <c r="CP483" s="3" t="str">
        <f t="shared" si="194"/>
        <v/>
      </c>
      <c r="CQ483" s="3" t="str">
        <f t="shared" si="194"/>
        <v/>
      </c>
      <c r="CR483" s="3" t="str">
        <f t="shared" si="194"/>
        <v/>
      </c>
      <c r="CS483" s="3" t="str">
        <f t="shared" si="194"/>
        <v/>
      </c>
      <c r="CT483" s="3" t="str">
        <f t="shared" si="194"/>
        <v/>
      </c>
      <c r="CU483" s="3" t="str">
        <f t="shared" si="194"/>
        <v/>
      </c>
      <c r="CV483" s="3" t="str">
        <f t="shared" si="194"/>
        <v/>
      </c>
      <c r="CW483" s="3" t="str">
        <f t="shared" si="194"/>
        <v/>
      </c>
      <c r="CX483" s="3" t="str">
        <f t="shared" si="194"/>
        <v/>
      </c>
      <c r="CY483" s="3" t="str">
        <f t="shared" si="194"/>
        <v/>
      </c>
      <c r="CZ483" s="3" t="str">
        <f t="shared" si="194"/>
        <v/>
      </c>
      <c r="DA483" s="3" t="str">
        <f t="shared" si="194"/>
        <v/>
      </c>
      <c r="DB483" s="3" t="str">
        <f t="shared" si="194"/>
        <v/>
      </c>
      <c r="DC483" s="3" t="str">
        <f t="shared" si="194"/>
        <v/>
      </c>
      <c r="DD483" s="3" t="str">
        <f t="shared" si="194"/>
        <v/>
      </c>
      <c r="DE483" s="3" t="str">
        <f t="shared" si="194"/>
        <v/>
      </c>
      <c r="DF483" s="3" t="str">
        <f t="shared" si="194"/>
        <v/>
      </c>
    </row>
    <row r="484">
      <c r="A484" s="1" t="s">
        <v>1541</v>
      </c>
      <c r="B484" s="2">
        <v>477.0</v>
      </c>
      <c r="C484" s="3">
        <f t="shared" si="2"/>
        <v>95</v>
      </c>
      <c r="D484" s="3">
        <f t="shared" si="3"/>
        <v>2</v>
      </c>
      <c r="E484" s="3">
        <f>IFERROR(__xludf.DUMMYFUNCTION("SPLIT(A484,"" "")"),87.0)</f>
        <v>87</v>
      </c>
      <c r="F484" s="3">
        <f>IFERROR(__xludf.DUMMYFUNCTION("""COMPUTED_VALUE"""),29.0)</f>
        <v>29</v>
      </c>
      <c r="G484" s="3">
        <f>IFERROR(__xludf.DUMMYFUNCTION("""COMPUTED_VALUE"""),43.0)</f>
        <v>43</v>
      </c>
      <c r="H484" s="3">
        <f>IFERROR(__xludf.DUMMYFUNCTION("""COMPUTED_VALUE"""),40.0)</f>
        <v>40</v>
      </c>
      <c r="I484" s="3">
        <f>IFERROR(__xludf.DUMMYFUNCTION("""COMPUTED_VALUE"""),83.0)</f>
        <v>83</v>
      </c>
      <c r="K484" s="13"/>
    </row>
    <row r="485">
      <c r="A485" s="1" t="s">
        <v>1542</v>
      </c>
      <c r="B485" s="2">
        <v>478.0</v>
      </c>
      <c r="C485" s="3">
        <f t="shared" si="2"/>
        <v>95</v>
      </c>
      <c r="D485" s="3">
        <f t="shared" si="3"/>
        <v>3</v>
      </c>
      <c r="E485" s="3">
        <f>IFERROR(__xludf.DUMMYFUNCTION("SPLIT(A485,"" "")"),9.0)</f>
        <v>9</v>
      </c>
      <c r="F485" s="3">
        <f>IFERROR(__xludf.DUMMYFUNCTION("""COMPUTED_VALUE"""),41.0)</f>
        <v>41</v>
      </c>
      <c r="G485" s="3">
        <f>IFERROR(__xludf.DUMMYFUNCTION("""COMPUTED_VALUE"""),26.0)</f>
        <v>26</v>
      </c>
      <c r="H485" s="3">
        <f>IFERROR(__xludf.DUMMYFUNCTION("""COMPUTED_VALUE"""),79.0)</f>
        <v>79</v>
      </c>
      <c r="I485" s="3">
        <f>IFERROR(__xludf.DUMMYFUNCTION("""COMPUTED_VALUE"""),77.0)</f>
        <v>77</v>
      </c>
    </row>
    <row r="486">
      <c r="A486" s="1" t="s">
        <v>1543</v>
      </c>
      <c r="B486" s="2">
        <v>479.0</v>
      </c>
      <c r="C486" s="3">
        <f t="shared" si="2"/>
        <v>95</v>
      </c>
      <c r="D486" s="3">
        <f t="shared" si="3"/>
        <v>4</v>
      </c>
      <c r="E486" s="3">
        <f>IFERROR(__xludf.DUMMYFUNCTION("SPLIT(A486,"" "")"),63.0)</f>
        <v>63</v>
      </c>
      <c r="F486" s="3">
        <f>IFERROR(__xludf.DUMMYFUNCTION("""COMPUTED_VALUE"""),72.0)</f>
        <v>72</v>
      </c>
      <c r="G486" s="3">
        <f>IFERROR(__xludf.DUMMYFUNCTION("""COMPUTED_VALUE"""),93.0)</f>
        <v>93</v>
      </c>
      <c r="H486" s="3">
        <f>IFERROR(__xludf.DUMMYFUNCTION("""COMPUTED_VALUE"""),4.0)</f>
        <v>4</v>
      </c>
      <c r="I486" s="3">
        <f>IFERROR(__xludf.DUMMYFUNCTION("""COMPUTED_VALUE"""),51.0)</f>
        <v>51</v>
      </c>
    </row>
    <row r="487">
      <c r="A487" s="1" t="s">
        <v>1544</v>
      </c>
      <c r="B487" s="2">
        <v>480.0</v>
      </c>
      <c r="C487" s="3">
        <f t="shared" si="2"/>
        <v>96</v>
      </c>
      <c r="D487" s="3">
        <f t="shared" si="3"/>
        <v>0</v>
      </c>
      <c r="E487" s="3">
        <f>IFERROR(__xludf.DUMMYFUNCTION("SPLIT(A487,"" "")"),82.0)</f>
        <v>82</v>
      </c>
      <c r="F487" s="3">
        <f>IFERROR(__xludf.DUMMYFUNCTION("""COMPUTED_VALUE"""),50.0)</f>
        <v>50</v>
      </c>
      <c r="G487" s="3">
        <f>IFERROR(__xludf.DUMMYFUNCTION("""COMPUTED_VALUE"""),90.0)</f>
        <v>90</v>
      </c>
      <c r="H487" s="3">
        <f>IFERROR(__xludf.DUMMYFUNCTION("""COMPUTED_VALUE"""),45.0)</f>
        <v>45</v>
      </c>
      <c r="I487" s="3">
        <f>IFERROR(__xludf.DUMMYFUNCTION("""COMPUTED_VALUE"""),4.0)</f>
        <v>4</v>
      </c>
      <c r="K487" s="12" t="b">
        <f>BINGO(E487:I491,$K$6)</f>
        <v>0</v>
      </c>
      <c r="L487" s="12" t="b">
        <f t="shared" ref="L487:DF487" si="195">OR(K487, BINGO($E487:$I491,$K$6:L$6))</f>
        <v>0</v>
      </c>
      <c r="M487" s="12" t="b">
        <f t="shared" si="195"/>
        <v>0</v>
      </c>
      <c r="N487" s="12" t="b">
        <f t="shared" si="195"/>
        <v>0</v>
      </c>
      <c r="O487" s="12" t="b">
        <f t="shared" si="195"/>
        <v>0</v>
      </c>
      <c r="P487" s="12" t="b">
        <f t="shared" si="195"/>
        <v>0</v>
      </c>
      <c r="Q487" s="12" t="b">
        <f t="shared" si="195"/>
        <v>0</v>
      </c>
      <c r="R487" s="12" t="b">
        <f t="shared" si="195"/>
        <v>0</v>
      </c>
      <c r="S487" s="12" t="b">
        <f t="shared" si="195"/>
        <v>0</v>
      </c>
      <c r="T487" s="12" t="b">
        <f t="shared" si="195"/>
        <v>0</v>
      </c>
      <c r="U487" s="12" t="b">
        <f t="shared" si="195"/>
        <v>0</v>
      </c>
      <c r="V487" s="12" t="b">
        <f t="shared" si="195"/>
        <v>0</v>
      </c>
      <c r="W487" s="12" t="b">
        <f t="shared" si="195"/>
        <v>0</v>
      </c>
      <c r="X487" s="12" t="b">
        <f t="shared" si="195"/>
        <v>0</v>
      </c>
      <c r="Y487" s="12" t="b">
        <f t="shared" si="195"/>
        <v>0</v>
      </c>
      <c r="Z487" s="12" t="b">
        <f t="shared" si="195"/>
        <v>0</v>
      </c>
      <c r="AA487" s="12" t="b">
        <f t="shared" si="195"/>
        <v>0</v>
      </c>
      <c r="AB487" s="12" t="b">
        <f t="shared" si="195"/>
        <v>0</v>
      </c>
      <c r="AC487" s="12" t="b">
        <f t="shared" si="195"/>
        <v>0</v>
      </c>
      <c r="AD487" s="12" t="b">
        <f t="shared" si="195"/>
        <v>0</v>
      </c>
      <c r="AE487" s="12" t="b">
        <f t="shared" si="195"/>
        <v>0</v>
      </c>
      <c r="AF487" s="12" t="b">
        <f t="shared" si="195"/>
        <v>0</v>
      </c>
      <c r="AG487" s="12" t="b">
        <f t="shared" si="195"/>
        <v>0</v>
      </c>
      <c r="AH487" s="12" t="b">
        <f t="shared" si="195"/>
        <v>0</v>
      </c>
      <c r="AI487" s="12" t="b">
        <f t="shared" si="195"/>
        <v>0</v>
      </c>
      <c r="AJ487" s="12" t="b">
        <f t="shared" si="195"/>
        <v>0</v>
      </c>
      <c r="AK487" s="12" t="b">
        <f t="shared" si="195"/>
        <v>0</v>
      </c>
      <c r="AL487" s="12" t="b">
        <f t="shared" si="195"/>
        <v>0</v>
      </c>
      <c r="AM487" s="12" t="b">
        <f t="shared" si="195"/>
        <v>0</v>
      </c>
      <c r="AN487" s="12" t="b">
        <f t="shared" si="195"/>
        <v>0</v>
      </c>
      <c r="AO487" s="12" t="b">
        <f t="shared" si="195"/>
        <v>0</v>
      </c>
      <c r="AP487" s="12" t="b">
        <f t="shared" si="195"/>
        <v>0</v>
      </c>
      <c r="AQ487" s="12" t="b">
        <f t="shared" si="195"/>
        <v>0</v>
      </c>
      <c r="AR487" s="12" t="b">
        <f t="shared" si="195"/>
        <v>0</v>
      </c>
      <c r="AS487" s="12" t="b">
        <f t="shared" si="195"/>
        <v>0</v>
      </c>
      <c r="AT487" s="12" t="b">
        <f t="shared" si="195"/>
        <v>0</v>
      </c>
      <c r="AU487" s="12" t="b">
        <f t="shared" si="195"/>
        <v>0</v>
      </c>
      <c r="AV487" s="12" t="b">
        <f t="shared" si="195"/>
        <v>0</v>
      </c>
      <c r="AW487" s="12" t="b">
        <f t="shared" si="195"/>
        <v>0</v>
      </c>
      <c r="AX487" s="12" t="b">
        <f t="shared" si="195"/>
        <v>0</v>
      </c>
      <c r="AY487" s="12" t="b">
        <f t="shared" si="195"/>
        <v>0</v>
      </c>
      <c r="AZ487" s="12" t="b">
        <f t="shared" si="195"/>
        <v>0</v>
      </c>
      <c r="BA487" s="12" t="b">
        <f t="shared" si="195"/>
        <v>1</v>
      </c>
      <c r="BB487" s="12" t="b">
        <f t="shared" si="195"/>
        <v>1</v>
      </c>
      <c r="BC487" s="12" t="b">
        <f t="shared" si="195"/>
        <v>1</v>
      </c>
      <c r="BD487" s="12" t="b">
        <f t="shared" si="195"/>
        <v>1</v>
      </c>
      <c r="BE487" s="12" t="b">
        <f t="shared" si="195"/>
        <v>1</v>
      </c>
      <c r="BF487" s="12" t="b">
        <f t="shared" si="195"/>
        <v>1</v>
      </c>
      <c r="BG487" s="12" t="b">
        <f t="shared" si="195"/>
        <v>1</v>
      </c>
      <c r="BH487" s="12" t="b">
        <f t="shared" si="195"/>
        <v>1</v>
      </c>
      <c r="BI487" s="12" t="b">
        <f t="shared" si="195"/>
        <v>1</v>
      </c>
      <c r="BJ487" s="12" t="b">
        <f t="shared" si="195"/>
        <v>1</v>
      </c>
      <c r="BK487" s="12" t="b">
        <f t="shared" si="195"/>
        <v>1</v>
      </c>
      <c r="BL487" s="12" t="b">
        <f t="shared" si="195"/>
        <v>1</v>
      </c>
      <c r="BM487" s="12" t="b">
        <f t="shared" si="195"/>
        <v>1</v>
      </c>
      <c r="BN487" s="12" t="b">
        <f t="shared" si="195"/>
        <v>1</v>
      </c>
      <c r="BO487" s="12" t="b">
        <f t="shared" si="195"/>
        <v>1</v>
      </c>
      <c r="BP487" s="12" t="b">
        <f t="shared" si="195"/>
        <v>1</v>
      </c>
      <c r="BQ487" s="12" t="b">
        <f t="shared" si="195"/>
        <v>1</v>
      </c>
      <c r="BR487" s="12" t="b">
        <f t="shared" si="195"/>
        <v>1</v>
      </c>
      <c r="BS487" s="12" t="b">
        <f t="shared" si="195"/>
        <v>1</v>
      </c>
      <c r="BT487" s="12" t="b">
        <f t="shared" si="195"/>
        <v>1</v>
      </c>
      <c r="BU487" s="12" t="b">
        <f t="shared" si="195"/>
        <v>1</v>
      </c>
      <c r="BV487" s="12" t="b">
        <f t="shared" si="195"/>
        <v>1</v>
      </c>
      <c r="BW487" s="12" t="b">
        <f t="shared" si="195"/>
        <v>1</v>
      </c>
      <c r="BX487" s="12" t="b">
        <f t="shared" si="195"/>
        <v>1</v>
      </c>
      <c r="BY487" s="12" t="b">
        <f t="shared" si="195"/>
        <v>1</v>
      </c>
      <c r="BZ487" s="12" t="b">
        <f t="shared" si="195"/>
        <v>1</v>
      </c>
      <c r="CA487" s="12" t="b">
        <f t="shared" si="195"/>
        <v>1</v>
      </c>
      <c r="CB487" s="12" t="b">
        <f t="shared" si="195"/>
        <v>1</v>
      </c>
      <c r="CC487" s="12" t="b">
        <f t="shared" si="195"/>
        <v>1</v>
      </c>
      <c r="CD487" s="12" t="b">
        <f t="shared" si="195"/>
        <v>1</v>
      </c>
      <c r="CE487" s="12" t="b">
        <f t="shared" si="195"/>
        <v>1</v>
      </c>
      <c r="CF487" s="12" t="b">
        <f t="shared" si="195"/>
        <v>1</v>
      </c>
      <c r="CG487" s="12" t="b">
        <f t="shared" si="195"/>
        <v>1</v>
      </c>
      <c r="CH487" s="12" t="b">
        <f t="shared" si="195"/>
        <v>1</v>
      </c>
      <c r="CI487" s="12" t="b">
        <f t="shared" si="195"/>
        <v>1</v>
      </c>
      <c r="CJ487" s="12" t="b">
        <f t="shared" si="195"/>
        <v>1</v>
      </c>
      <c r="CK487" s="12" t="b">
        <f t="shared" si="195"/>
        <v>1</v>
      </c>
      <c r="CL487" s="12" t="b">
        <f t="shared" si="195"/>
        <v>1</v>
      </c>
      <c r="CM487" s="12" t="b">
        <f t="shared" si="195"/>
        <v>1</v>
      </c>
      <c r="CN487" s="12" t="b">
        <f t="shared" si="195"/>
        <v>1</v>
      </c>
      <c r="CO487" s="12" t="b">
        <f t="shared" si="195"/>
        <v>1</v>
      </c>
      <c r="CP487" s="12" t="b">
        <f t="shared" si="195"/>
        <v>1</v>
      </c>
      <c r="CQ487" s="12" t="b">
        <f t="shared" si="195"/>
        <v>1</v>
      </c>
      <c r="CR487" s="12" t="b">
        <f t="shared" si="195"/>
        <v>1</v>
      </c>
      <c r="CS487" s="12" t="b">
        <f t="shared" si="195"/>
        <v>1</v>
      </c>
      <c r="CT487" s="12" t="b">
        <f t="shared" si="195"/>
        <v>1</v>
      </c>
      <c r="CU487" s="12" t="b">
        <f t="shared" si="195"/>
        <v>1</v>
      </c>
      <c r="CV487" s="12" t="b">
        <f t="shared" si="195"/>
        <v>1</v>
      </c>
      <c r="CW487" s="12" t="b">
        <f t="shared" si="195"/>
        <v>1</v>
      </c>
      <c r="CX487" s="12" t="b">
        <f t="shared" si="195"/>
        <v>1</v>
      </c>
      <c r="CY487" s="12" t="b">
        <f t="shared" si="195"/>
        <v>1</v>
      </c>
      <c r="CZ487" s="12" t="b">
        <f t="shared" si="195"/>
        <v>1</v>
      </c>
      <c r="DA487" s="12" t="b">
        <f t="shared" si="195"/>
        <v>1</v>
      </c>
      <c r="DB487" s="12" t="b">
        <f t="shared" si="195"/>
        <v>1</v>
      </c>
      <c r="DC487" s="12" t="b">
        <f t="shared" si="195"/>
        <v>1</v>
      </c>
      <c r="DD487" s="12" t="b">
        <f t="shared" si="195"/>
        <v>1</v>
      </c>
      <c r="DE487" s="12" t="b">
        <f t="shared" si="195"/>
        <v>1</v>
      </c>
      <c r="DF487" s="12" t="b">
        <f t="shared" si="195"/>
        <v>1</v>
      </c>
    </row>
    <row r="488">
      <c r="A488" s="1" t="s">
        <v>1545</v>
      </c>
      <c r="B488" s="2">
        <v>481.0</v>
      </c>
      <c r="C488" s="3">
        <f t="shared" si="2"/>
        <v>96</v>
      </c>
      <c r="D488" s="3">
        <f t="shared" si="3"/>
        <v>1</v>
      </c>
      <c r="E488" s="3">
        <f>IFERROR(__xludf.DUMMYFUNCTION("SPLIT(A488,"" "")"),53.0)</f>
        <v>53</v>
      </c>
      <c r="F488" s="3">
        <f>IFERROR(__xludf.DUMMYFUNCTION("""COMPUTED_VALUE"""),96.0)</f>
        <v>96</v>
      </c>
      <c r="G488" s="3">
        <f>IFERROR(__xludf.DUMMYFUNCTION("""COMPUTED_VALUE"""),93.0)</f>
        <v>93</v>
      </c>
      <c r="H488" s="3">
        <f>IFERROR(__xludf.DUMMYFUNCTION("""COMPUTED_VALUE"""),30.0)</f>
        <v>30</v>
      </c>
      <c r="I488" s="3">
        <f>IFERROR(__xludf.DUMMYFUNCTION("""COMPUTED_VALUE"""),19.0)</f>
        <v>19</v>
      </c>
      <c r="K488" s="3" t="str">
        <f>IF(K487,SUMOFUNMARKED(E487:I491,$K$6)*LASTCALLED($K$6),)</f>
        <v/>
      </c>
      <c r="L488" s="3" t="str">
        <f t="shared" ref="L488:DF488" si="196">IF(AND(L487,NOT(K487)),SUMOFUNMARKED($E487:$I491,$K$6:L$6)*LASTCALLED($K$6:L$6),)</f>
        <v/>
      </c>
      <c r="M488" s="3" t="str">
        <f t="shared" si="196"/>
        <v/>
      </c>
      <c r="N488" s="3" t="str">
        <f t="shared" si="196"/>
        <v/>
      </c>
      <c r="O488" s="3" t="str">
        <f t="shared" si="196"/>
        <v/>
      </c>
      <c r="P488" s="3" t="str">
        <f t="shared" si="196"/>
        <v/>
      </c>
      <c r="Q488" s="3" t="str">
        <f t="shared" si="196"/>
        <v/>
      </c>
      <c r="R488" s="3" t="str">
        <f t="shared" si="196"/>
        <v/>
      </c>
      <c r="S488" s="3" t="str">
        <f t="shared" si="196"/>
        <v/>
      </c>
      <c r="T488" s="3" t="str">
        <f t="shared" si="196"/>
        <v/>
      </c>
      <c r="U488" s="3" t="str">
        <f t="shared" si="196"/>
        <v/>
      </c>
      <c r="V488" s="3" t="str">
        <f t="shared" si="196"/>
        <v/>
      </c>
      <c r="W488" s="3" t="str">
        <f t="shared" si="196"/>
        <v/>
      </c>
      <c r="X488" s="3" t="str">
        <f t="shared" si="196"/>
        <v/>
      </c>
      <c r="Y488" s="3" t="str">
        <f t="shared" si="196"/>
        <v/>
      </c>
      <c r="Z488" s="3" t="str">
        <f t="shared" si="196"/>
        <v/>
      </c>
      <c r="AA488" s="3" t="str">
        <f t="shared" si="196"/>
        <v/>
      </c>
      <c r="AB488" s="3" t="str">
        <f t="shared" si="196"/>
        <v/>
      </c>
      <c r="AC488" s="3" t="str">
        <f t="shared" si="196"/>
        <v/>
      </c>
      <c r="AD488" s="3" t="str">
        <f t="shared" si="196"/>
        <v/>
      </c>
      <c r="AE488" s="3" t="str">
        <f t="shared" si="196"/>
        <v/>
      </c>
      <c r="AF488" s="3" t="str">
        <f t="shared" si="196"/>
        <v/>
      </c>
      <c r="AG488" s="3" t="str">
        <f t="shared" si="196"/>
        <v/>
      </c>
      <c r="AH488" s="3" t="str">
        <f t="shared" si="196"/>
        <v/>
      </c>
      <c r="AI488" s="3" t="str">
        <f t="shared" si="196"/>
        <v/>
      </c>
      <c r="AJ488" s="3" t="str">
        <f t="shared" si="196"/>
        <v/>
      </c>
      <c r="AK488" s="3" t="str">
        <f t="shared" si="196"/>
        <v/>
      </c>
      <c r="AL488" s="3" t="str">
        <f t="shared" si="196"/>
        <v/>
      </c>
      <c r="AM488" s="3" t="str">
        <f t="shared" si="196"/>
        <v/>
      </c>
      <c r="AN488" s="3" t="str">
        <f t="shared" si="196"/>
        <v/>
      </c>
      <c r="AO488" s="3" t="str">
        <f t="shared" si="196"/>
        <v/>
      </c>
      <c r="AP488" s="3" t="str">
        <f t="shared" si="196"/>
        <v/>
      </c>
      <c r="AQ488" s="3" t="str">
        <f t="shared" si="196"/>
        <v/>
      </c>
      <c r="AR488" s="3" t="str">
        <f t="shared" si="196"/>
        <v/>
      </c>
      <c r="AS488" s="3" t="str">
        <f t="shared" si="196"/>
        <v/>
      </c>
      <c r="AT488" s="3" t="str">
        <f t="shared" si="196"/>
        <v/>
      </c>
      <c r="AU488" s="3" t="str">
        <f t="shared" si="196"/>
        <v/>
      </c>
      <c r="AV488" s="3" t="str">
        <f t="shared" si="196"/>
        <v/>
      </c>
      <c r="AW488" s="3" t="str">
        <f t="shared" si="196"/>
        <v/>
      </c>
      <c r="AX488" s="3" t="str">
        <f t="shared" si="196"/>
        <v/>
      </c>
      <c r="AY488" s="3" t="str">
        <f t="shared" si="196"/>
        <v/>
      </c>
      <c r="AZ488" s="3" t="str">
        <f t="shared" si="196"/>
        <v/>
      </c>
      <c r="BA488" s="3">
        <f t="shared" si="196"/>
        <v>30800</v>
      </c>
      <c r="BB488" s="3" t="str">
        <f t="shared" si="196"/>
        <v/>
      </c>
      <c r="BC488" s="3" t="str">
        <f t="shared" si="196"/>
        <v/>
      </c>
      <c r="BD488" s="3" t="str">
        <f t="shared" si="196"/>
        <v/>
      </c>
      <c r="BE488" s="3" t="str">
        <f t="shared" si="196"/>
        <v/>
      </c>
      <c r="BF488" s="3" t="str">
        <f t="shared" si="196"/>
        <v/>
      </c>
      <c r="BG488" s="3" t="str">
        <f t="shared" si="196"/>
        <v/>
      </c>
      <c r="BH488" s="3" t="str">
        <f t="shared" si="196"/>
        <v/>
      </c>
      <c r="BI488" s="3" t="str">
        <f t="shared" si="196"/>
        <v/>
      </c>
      <c r="BJ488" s="3" t="str">
        <f t="shared" si="196"/>
        <v/>
      </c>
      <c r="BK488" s="3" t="str">
        <f t="shared" si="196"/>
        <v/>
      </c>
      <c r="BL488" s="3" t="str">
        <f t="shared" si="196"/>
        <v/>
      </c>
      <c r="BM488" s="3" t="str">
        <f t="shared" si="196"/>
        <v/>
      </c>
      <c r="BN488" s="3" t="str">
        <f t="shared" si="196"/>
        <v/>
      </c>
      <c r="BO488" s="3" t="str">
        <f t="shared" si="196"/>
        <v/>
      </c>
      <c r="BP488" s="3" t="str">
        <f t="shared" si="196"/>
        <v/>
      </c>
      <c r="BQ488" s="3" t="str">
        <f t="shared" si="196"/>
        <v/>
      </c>
      <c r="BR488" s="3" t="str">
        <f t="shared" si="196"/>
        <v/>
      </c>
      <c r="BS488" s="3" t="str">
        <f t="shared" si="196"/>
        <v/>
      </c>
      <c r="BT488" s="3" t="str">
        <f t="shared" si="196"/>
        <v/>
      </c>
      <c r="BU488" s="3" t="str">
        <f t="shared" si="196"/>
        <v/>
      </c>
      <c r="BV488" s="3" t="str">
        <f t="shared" si="196"/>
        <v/>
      </c>
      <c r="BW488" s="3" t="str">
        <f t="shared" si="196"/>
        <v/>
      </c>
      <c r="BX488" s="3" t="str">
        <f t="shared" si="196"/>
        <v/>
      </c>
      <c r="BY488" s="3" t="str">
        <f t="shared" si="196"/>
        <v/>
      </c>
      <c r="BZ488" s="3" t="str">
        <f t="shared" si="196"/>
        <v/>
      </c>
      <c r="CA488" s="3" t="str">
        <f t="shared" si="196"/>
        <v/>
      </c>
      <c r="CB488" s="3" t="str">
        <f t="shared" si="196"/>
        <v/>
      </c>
      <c r="CC488" s="3" t="str">
        <f t="shared" si="196"/>
        <v/>
      </c>
      <c r="CD488" s="3" t="str">
        <f t="shared" si="196"/>
        <v/>
      </c>
      <c r="CE488" s="3" t="str">
        <f t="shared" si="196"/>
        <v/>
      </c>
      <c r="CF488" s="3" t="str">
        <f t="shared" si="196"/>
        <v/>
      </c>
      <c r="CG488" s="3" t="str">
        <f t="shared" si="196"/>
        <v/>
      </c>
      <c r="CH488" s="3" t="str">
        <f t="shared" si="196"/>
        <v/>
      </c>
      <c r="CI488" s="3" t="str">
        <f t="shared" si="196"/>
        <v/>
      </c>
      <c r="CJ488" s="3" t="str">
        <f t="shared" si="196"/>
        <v/>
      </c>
      <c r="CK488" s="3" t="str">
        <f t="shared" si="196"/>
        <v/>
      </c>
      <c r="CL488" s="3" t="str">
        <f t="shared" si="196"/>
        <v/>
      </c>
      <c r="CM488" s="3" t="str">
        <f t="shared" si="196"/>
        <v/>
      </c>
      <c r="CN488" s="3" t="str">
        <f t="shared" si="196"/>
        <v/>
      </c>
      <c r="CO488" s="3" t="str">
        <f t="shared" si="196"/>
        <v/>
      </c>
      <c r="CP488" s="3" t="str">
        <f t="shared" si="196"/>
        <v/>
      </c>
      <c r="CQ488" s="3" t="str">
        <f t="shared" si="196"/>
        <v/>
      </c>
      <c r="CR488" s="3" t="str">
        <f t="shared" si="196"/>
        <v/>
      </c>
      <c r="CS488" s="3" t="str">
        <f t="shared" si="196"/>
        <v/>
      </c>
      <c r="CT488" s="3" t="str">
        <f t="shared" si="196"/>
        <v/>
      </c>
      <c r="CU488" s="3" t="str">
        <f t="shared" si="196"/>
        <v/>
      </c>
      <c r="CV488" s="3" t="str">
        <f t="shared" si="196"/>
        <v/>
      </c>
      <c r="CW488" s="3" t="str">
        <f t="shared" si="196"/>
        <v/>
      </c>
      <c r="CX488" s="3" t="str">
        <f t="shared" si="196"/>
        <v/>
      </c>
      <c r="CY488" s="3" t="str">
        <f t="shared" si="196"/>
        <v/>
      </c>
      <c r="CZ488" s="3" t="str">
        <f t="shared" si="196"/>
        <v/>
      </c>
      <c r="DA488" s="3" t="str">
        <f t="shared" si="196"/>
        <v/>
      </c>
      <c r="DB488" s="3" t="str">
        <f t="shared" si="196"/>
        <v/>
      </c>
      <c r="DC488" s="3" t="str">
        <f t="shared" si="196"/>
        <v/>
      </c>
      <c r="DD488" s="3" t="str">
        <f t="shared" si="196"/>
        <v/>
      </c>
      <c r="DE488" s="3" t="str">
        <f t="shared" si="196"/>
        <v/>
      </c>
      <c r="DF488" s="3" t="str">
        <f t="shared" si="196"/>
        <v/>
      </c>
    </row>
    <row r="489">
      <c r="A489" s="1" t="s">
        <v>1546</v>
      </c>
      <c r="B489" s="2">
        <v>482.0</v>
      </c>
      <c r="C489" s="3">
        <f t="shared" si="2"/>
        <v>96</v>
      </c>
      <c r="D489" s="3">
        <f t="shared" si="3"/>
        <v>2</v>
      </c>
      <c r="E489" s="3">
        <f>IFERROR(__xludf.DUMMYFUNCTION("SPLIT(A489,"" "")"),8.0)</f>
        <v>8</v>
      </c>
      <c r="F489" s="3">
        <f>IFERROR(__xludf.DUMMYFUNCTION("""COMPUTED_VALUE"""),95.0)</f>
        <v>95</v>
      </c>
      <c r="G489" s="3">
        <f>IFERROR(__xludf.DUMMYFUNCTION("""COMPUTED_VALUE"""),73.0)</f>
        <v>73</v>
      </c>
      <c r="H489" s="3">
        <f>IFERROR(__xludf.DUMMYFUNCTION("""COMPUTED_VALUE"""),74.0)</f>
        <v>74</v>
      </c>
      <c r="I489" s="3">
        <f>IFERROR(__xludf.DUMMYFUNCTION("""COMPUTED_VALUE"""),98.0)</f>
        <v>98</v>
      </c>
      <c r="K489" s="13"/>
    </row>
    <row r="490">
      <c r="A490" s="1" t="s">
        <v>1547</v>
      </c>
      <c r="B490" s="2">
        <v>483.0</v>
      </c>
      <c r="C490" s="3">
        <f t="shared" si="2"/>
        <v>96</v>
      </c>
      <c r="D490" s="3">
        <f t="shared" si="3"/>
        <v>3</v>
      </c>
      <c r="E490" s="3">
        <f>IFERROR(__xludf.DUMMYFUNCTION("SPLIT(A490,"" "")"),35.0)</f>
        <v>35</v>
      </c>
      <c r="F490" s="3">
        <f>IFERROR(__xludf.DUMMYFUNCTION("""COMPUTED_VALUE"""),20.0)</f>
        <v>20</v>
      </c>
      <c r="G490" s="3">
        <f>IFERROR(__xludf.DUMMYFUNCTION("""COMPUTED_VALUE"""),32.0)</f>
        <v>32</v>
      </c>
      <c r="H490" s="3">
        <f>IFERROR(__xludf.DUMMYFUNCTION("""COMPUTED_VALUE"""),7.0)</f>
        <v>7</v>
      </c>
      <c r="I490" s="3">
        <f>IFERROR(__xludf.DUMMYFUNCTION("""COMPUTED_VALUE"""),36.0)</f>
        <v>36</v>
      </c>
    </row>
    <row r="491">
      <c r="A491" s="1" t="s">
        <v>1548</v>
      </c>
      <c r="B491" s="2">
        <v>484.0</v>
      </c>
      <c r="C491" s="3">
        <f t="shared" si="2"/>
        <v>96</v>
      </c>
      <c r="D491" s="3">
        <f t="shared" si="3"/>
        <v>4</v>
      </c>
      <c r="E491" s="3">
        <f>IFERROR(__xludf.DUMMYFUNCTION("SPLIT(A491,"" "")"),56.0)</f>
        <v>56</v>
      </c>
      <c r="F491" s="3">
        <f>IFERROR(__xludf.DUMMYFUNCTION("""COMPUTED_VALUE"""),52.0)</f>
        <v>52</v>
      </c>
      <c r="G491" s="3">
        <f>IFERROR(__xludf.DUMMYFUNCTION("""COMPUTED_VALUE"""),59.0)</f>
        <v>59</v>
      </c>
      <c r="H491" s="3">
        <f>IFERROR(__xludf.DUMMYFUNCTION("""COMPUTED_VALUE"""),26.0)</f>
        <v>26</v>
      </c>
      <c r="I491" s="3">
        <f>IFERROR(__xludf.DUMMYFUNCTION("""COMPUTED_VALUE"""),16.0)</f>
        <v>16</v>
      </c>
    </row>
    <row r="492">
      <c r="A492" s="1" t="s">
        <v>1549</v>
      </c>
      <c r="B492" s="2">
        <v>485.0</v>
      </c>
      <c r="C492" s="3">
        <f t="shared" si="2"/>
        <v>97</v>
      </c>
      <c r="D492" s="3">
        <f t="shared" si="3"/>
        <v>0</v>
      </c>
      <c r="E492" s="3">
        <f>IFERROR(__xludf.DUMMYFUNCTION("SPLIT(A492,"" "")"),94.0)</f>
        <v>94</v>
      </c>
      <c r="F492" s="3">
        <f>IFERROR(__xludf.DUMMYFUNCTION("""COMPUTED_VALUE"""),67.0)</f>
        <v>67</v>
      </c>
      <c r="G492" s="3">
        <f>IFERROR(__xludf.DUMMYFUNCTION("""COMPUTED_VALUE"""),97.0)</f>
        <v>97</v>
      </c>
      <c r="H492" s="3">
        <f>IFERROR(__xludf.DUMMYFUNCTION("""COMPUTED_VALUE"""),34.0)</f>
        <v>34</v>
      </c>
      <c r="I492" s="3">
        <f>IFERROR(__xludf.DUMMYFUNCTION("""COMPUTED_VALUE"""),75.0)</f>
        <v>75</v>
      </c>
      <c r="K492" s="12" t="b">
        <f>BINGO(E492:I496,$K$6)</f>
        <v>0</v>
      </c>
      <c r="L492" s="12" t="b">
        <f t="shared" ref="L492:DF492" si="197">OR(K492, BINGO($E492:$I496,$K$6:L$6))</f>
        <v>0</v>
      </c>
      <c r="M492" s="12" t="b">
        <f t="shared" si="197"/>
        <v>0</v>
      </c>
      <c r="N492" s="12" t="b">
        <f t="shared" si="197"/>
        <v>0</v>
      </c>
      <c r="O492" s="12" t="b">
        <f t="shared" si="197"/>
        <v>0</v>
      </c>
      <c r="P492" s="12" t="b">
        <f t="shared" si="197"/>
        <v>0</v>
      </c>
      <c r="Q492" s="12" t="b">
        <f t="shared" si="197"/>
        <v>0</v>
      </c>
      <c r="R492" s="12" t="b">
        <f t="shared" si="197"/>
        <v>0</v>
      </c>
      <c r="S492" s="12" t="b">
        <f t="shared" si="197"/>
        <v>0</v>
      </c>
      <c r="T492" s="12" t="b">
        <f t="shared" si="197"/>
        <v>0</v>
      </c>
      <c r="U492" s="12" t="b">
        <f t="shared" si="197"/>
        <v>0</v>
      </c>
      <c r="V492" s="12" t="b">
        <f t="shared" si="197"/>
        <v>0</v>
      </c>
      <c r="W492" s="12" t="b">
        <f t="shared" si="197"/>
        <v>0</v>
      </c>
      <c r="X492" s="12" t="b">
        <f t="shared" si="197"/>
        <v>0</v>
      </c>
      <c r="Y492" s="12" t="b">
        <f t="shared" si="197"/>
        <v>0</v>
      </c>
      <c r="Z492" s="12" t="b">
        <f t="shared" si="197"/>
        <v>0</v>
      </c>
      <c r="AA492" s="12" t="b">
        <f t="shared" si="197"/>
        <v>0</v>
      </c>
      <c r="AB492" s="12" t="b">
        <f t="shared" si="197"/>
        <v>0</v>
      </c>
      <c r="AC492" s="12" t="b">
        <f t="shared" si="197"/>
        <v>0</v>
      </c>
      <c r="AD492" s="12" t="b">
        <f t="shared" si="197"/>
        <v>0</v>
      </c>
      <c r="AE492" s="12" t="b">
        <f t="shared" si="197"/>
        <v>0</v>
      </c>
      <c r="AF492" s="12" t="b">
        <f t="shared" si="197"/>
        <v>0</v>
      </c>
      <c r="AG492" s="12" t="b">
        <f t="shared" si="197"/>
        <v>0</v>
      </c>
      <c r="AH492" s="12" t="b">
        <f t="shared" si="197"/>
        <v>0</v>
      </c>
      <c r="AI492" s="12" t="b">
        <f t="shared" si="197"/>
        <v>0</v>
      </c>
      <c r="AJ492" s="12" t="b">
        <f t="shared" si="197"/>
        <v>0</v>
      </c>
      <c r="AK492" s="12" t="b">
        <f t="shared" si="197"/>
        <v>0</v>
      </c>
      <c r="AL492" s="12" t="b">
        <f t="shared" si="197"/>
        <v>0</v>
      </c>
      <c r="AM492" s="12" t="b">
        <f t="shared" si="197"/>
        <v>0</v>
      </c>
      <c r="AN492" s="12" t="b">
        <f t="shared" si="197"/>
        <v>0</v>
      </c>
      <c r="AO492" s="12" t="b">
        <f t="shared" si="197"/>
        <v>0</v>
      </c>
      <c r="AP492" s="12" t="b">
        <f t="shared" si="197"/>
        <v>0</v>
      </c>
      <c r="AQ492" s="12" t="b">
        <f t="shared" si="197"/>
        <v>0</v>
      </c>
      <c r="AR492" s="12" t="b">
        <f t="shared" si="197"/>
        <v>0</v>
      </c>
      <c r="AS492" s="12" t="b">
        <f t="shared" si="197"/>
        <v>0</v>
      </c>
      <c r="AT492" s="12" t="b">
        <f t="shared" si="197"/>
        <v>0</v>
      </c>
      <c r="AU492" s="12" t="b">
        <f t="shared" si="197"/>
        <v>0</v>
      </c>
      <c r="AV492" s="12" t="b">
        <f t="shared" si="197"/>
        <v>0</v>
      </c>
      <c r="AW492" s="12" t="b">
        <f t="shared" si="197"/>
        <v>0</v>
      </c>
      <c r="AX492" s="12" t="b">
        <f t="shared" si="197"/>
        <v>0</v>
      </c>
      <c r="AY492" s="12" t="b">
        <f t="shared" si="197"/>
        <v>0</v>
      </c>
      <c r="AZ492" s="12" t="b">
        <f t="shared" si="197"/>
        <v>0</v>
      </c>
      <c r="BA492" s="12" t="b">
        <f t="shared" si="197"/>
        <v>0</v>
      </c>
      <c r="BB492" s="12" t="b">
        <f t="shared" si="197"/>
        <v>0</v>
      </c>
      <c r="BC492" s="12" t="b">
        <f t="shared" si="197"/>
        <v>0</v>
      </c>
      <c r="BD492" s="12" t="b">
        <f t="shared" si="197"/>
        <v>0</v>
      </c>
      <c r="BE492" s="12" t="b">
        <f t="shared" si="197"/>
        <v>0</v>
      </c>
      <c r="BF492" s="12" t="b">
        <f t="shared" si="197"/>
        <v>0</v>
      </c>
      <c r="BG492" s="12" t="b">
        <f t="shared" si="197"/>
        <v>0</v>
      </c>
      <c r="BH492" s="12" t="b">
        <f t="shared" si="197"/>
        <v>0</v>
      </c>
      <c r="BI492" s="12" t="b">
        <f t="shared" si="197"/>
        <v>0</v>
      </c>
      <c r="BJ492" s="12" t="b">
        <f t="shared" si="197"/>
        <v>0</v>
      </c>
      <c r="BK492" s="12" t="b">
        <f t="shared" si="197"/>
        <v>0</v>
      </c>
      <c r="BL492" s="12" t="b">
        <f t="shared" si="197"/>
        <v>0</v>
      </c>
      <c r="BM492" s="12" t="b">
        <f t="shared" si="197"/>
        <v>0</v>
      </c>
      <c r="BN492" s="12" t="b">
        <f t="shared" si="197"/>
        <v>0</v>
      </c>
      <c r="BO492" s="12" t="b">
        <f t="shared" si="197"/>
        <v>0</v>
      </c>
      <c r="BP492" s="12" t="b">
        <f t="shared" si="197"/>
        <v>0</v>
      </c>
      <c r="BQ492" s="12" t="b">
        <f t="shared" si="197"/>
        <v>0</v>
      </c>
      <c r="BR492" s="12" t="b">
        <f t="shared" si="197"/>
        <v>0</v>
      </c>
      <c r="BS492" s="12" t="b">
        <f t="shared" si="197"/>
        <v>0</v>
      </c>
      <c r="BT492" s="12" t="b">
        <f t="shared" si="197"/>
        <v>0</v>
      </c>
      <c r="BU492" s="12" t="b">
        <f t="shared" si="197"/>
        <v>0</v>
      </c>
      <c r="BV492" s="12" t="b">
        <f t="shared" si="197"/>
        <v>0</v>
      </c>
      <c r="BW492" s="12" t="b">
        <f t="shared" si="197"/>
        <v>0</v>
      </c>
      <c r="BX492" s="12" t="b">
        <f t="shared" si="197"/>
        <v>0</v>
      </c>
      <c r="BY492" s="12" t="b">
        <f t="shared" si="197"/>
        <v>0</v>
      </c>
      <c r="BZ492" s="12" t="b">
        <f t="shared" si="197"/>
        <v>1</v>
      </c>
      <c r="CA492" s="12" t="b">
        <f t="shared" si="197"/>
        <v>1</v>
      </c>
      <c r="CB492" s="12" t="b">
        <f t="shared" si="197"/>
        <v>1</v>
      </c>
      <c r="CC492" s="12" t="b">
        <f t="shared" si="197"/>
        <v>1</v>
      </c>
      <c r="CD492" s="12" t="b">
        <f t="shared" si="197"/>
        <v>1</v>
      </c>
      <c r="CE492" s="12" t="b">
        <f t="shared" si="197"/>
        <v>1</v>
      </c>
      <c r="CF492" s="12" t="b">
        <f t="shared" si="197"/>
        <v>1</v>
      </c>
      <c r="CG492" s="12" t="b">
        <f t="shared" si="197"/>
        <v>1</v>
      </c>
      <c r="CH492" s="12" t="b">
        <f t="shared" si="197"/>
        <v>1</v>
      </c>
      <c r="CI492" s="12" t="b">
        <f t="shared" si="197"/>
        <v>1</v>
      </c>
      <c r="CJ492" s="12" t="b">
        <f t="shared" si="197"/>
        <v>1</v>
      </c>
      <c r="CK492" s="12" t="b">
        <f t="shared" si="197"/>
        <v>1</v>
      </c>
      <c r="CL492" s="12" t="b">
        <f t="shared" si="197"/>
        <v>1</v>
      </c>
      <c r="CM492" s="12" t="b">
        <f t="shared" si="197"/>
        <v>1</v>
      </c>
      <c r="CN492" s="12" t="b">
        <f t="shared" si="197"/>
        <v>1</v>
      </c>
      <c r="CO492" s="12" t="b">
        <f t="shared" si="197"/>
        <v>1</v>
      </c>
      <c r="CP492" s="12" t="b">
        <f t="shared" si="197"/>
        <v>1</v>
      </c>
      <c r="CQ492" s="12" t="b">
        <f t="shared" si="197"/>
        <v>1</v>
      </c>
      <c r="CR492" s="12" t="b">
        <f t="shared" si="197"/>
        <v>1</v>
      </c>
      <c r="CS492" s="12" t="b">
        <f t="shared" si="197"/>
        <v>1</v>
      </c>
      <c r="CT492" s="12" t="b">
        <f t="shared" si="197"/>
        <v>1</v>
      </c>
      <c r="CU492" s="12" t="b">
        <f t="shared" si="197"/>
        <v>1</v>
      </c>
      <c r="CV492" s="12" t="b">
        <f t="shared" si="197"/>
        <v>1</v>
      </c>
      <c r="CW492" s="12" t="b">
        <f t="shared" si="197"/>
        <v>1</v>
      </c>
      <c r="CX492" s="12" t="b">
        <f t="shared" si="197"/>
        <v>1</v>
      </c>
      <c r="CY492" s="12" t="b">
        <f t="shared" si="197"/>
        <v>1</v>
      </c>
      <c r="CZ492" s="12" t="b">
        <f t="shared" si="197"/>
        <v>1</v>
      </c>
      <c r="DA492" s="12" t="b">
        <f t="shared" si="197"/>
        <v>1</v>
      </c>
      <c r="DB492" s="12" t="b">
        <f t="shared" si="197"/>
        <v>1</v>
      </c>
      <c r="DC492" s="12" t="b">
        <f t="shared" si="197"/>
        <v>1</v>
      </c>
      <c r="DD492" s="12" t="b">
        <f t="shared" si="197"/>
        <v>1</v>
      </c>
      <c r="DE492" s="12" t="b">
        <f t="shared" si="197"/>
        <v>1</v>
      </c>
      <c r="DF492" s="12" t="b">
        <f t="shared" si="197"/>
        <v>1</v>
      </c>
    </row>
    <row r="493">
      <c r="A493" s="1" t="s">
        <v>1550</v>
      </c>
      <c r="B493" s="2">
        <v>486.0</v>
      </c>
      <c r="C493" s="3">
        <f t="shared" si="2"/>
        <v>97</v>
      </c>
      <c r="D493" s="3">
        <f t="shared" si="3"/>
        <v>1</v>
      </c>
      <c r="E493" s="3">
        <f>IFERROR(__xludf.DUMMYFUNCTION("SPLIT(A493,"" "")"),23.0)</f>
        <v>23</v>
      </c>
      <c r="F493" s="3">
        <f>IFERROR(__xludf.DUMMYFUNCTION("""COMPUTED_VALUE"""),80.0)</f>
        <v>80</v>
      </c>
      <c r="G493" s="3">
        <f>IFERROR(__xludf.DUMMYFUNCTION("""COMPUTED_VALUE"""),68.0)</f>
        <v>68</v>
      </c>
      <c r="H493" s="3">
        <f>IFERROR(__xludf.DUMMYFUNCTION("""COMPUTED_VALUE"""),24.0)</f>
        <v>24</v>
      </c>
      <c r="I493" s="3">
        <f>IFERROR(__xludf.DUMMYFUNCTION("""COMPUTED_VALUE"""),47.0)</f>
        <v>47</v>
      </c>
      <c r="K493" s="3" t="str">
        <f>IF(K492,SUMOFUNMARKED(E492:I496,$K$6)*LASTCALLED($K$6),)</f>
        <v/>
      </c>
      <c r="L493" s="3" t="str">
        <f t="shared" ref="L493:DF493" si="198">IF(AND(L492,NOT(K492)),SUMOFUNMARKED($E492:$I496,$K$6:L$6)*LASTCALLED($K$6:L$6),)</f>
        <v/>
      </c>
      <c r="M493" s="3" t="str">
        <f t="shared" si="198"/>
        <v/>
      </c>
      <c r="N493" s="3" t="str">
        <f t="shared" si="198"/>
        <v/>
      </c>
      <c r="O493" s="3" t="str">
        <f t="shared" si="198"/>
        <v/>
      </c>
      <c r="P493" s="3" t="str">
        <f t="shared" si="198"/>
        <v/>
      </c>
      <c r="Q493" s="3" t="str">
        <f t="shared" si="198"/>
        <v/>
      </c>
      <c r="R493" s="3" t="str">
        <f t="shared" si="198"/>
        <v/>
      </c>
      <c r="S493" s="3" t="str">
        <f t="shared" si="198"/>
        <v/>
      </c>
      <c r="T493" s="3" t="str">
        <f t="shared" si="198"/>
        <v/>
      </c>
      <c r="U493" s="3" t="str">
        <f t="shared" si="198"/>
        <v/>
      </c>
      <c r="V493" s="3" t="str">
        <f t="shared" si="198"/>
        <v/>
      </c>
      <c r="W493" s="3" t="str">
        <f t="shared" si="198"/>
        <v/>
      </c>
      <c r="X493" s="3" t="str">
        <f t="shared" si="198"/>
        <v/>
      </c>
      <c r="Y493" s="3" t="str">
        <f t="shared" si="198"/>
        <v/>
      </c>
      <c r="Z493" s="3" t="str">
        <f t="shared" si="198"/>
        <v/>
      </c>
      <c r="AA493" s="3" t="str">
        <f t="shared" si="198"/>
        <v/>
      </c>
      <c r="AB493" s="3" t="str">
        <f t="shared" si="198"/>
        <v/>
      </c>
      <c r="AC493" s="3" t="str">
        <f t="shared" si="198"/>
        <v/>
      </c>
      <c r="AD493" s="3" t="str">
        <f t="shared" si="198"/>
        <v/>
      </c>
      <c r="AE493" s="3" t="str">
        <f t="shared" si="198"/>
        <v/>
      </c>
      <c r="AF493" s="3" t="str">
        <f t="shared" si="198"/>
        <v/>
      </c>
      <c r="AG493" s="3" t="str">
        <f t="shared" si="198"/>
        <v/>
      </c>
      <c r="AH493" s="3" t="str">
        <f t="shared" si="198"/>
        <v/>
      </c>
      <c r="AI493" s="3" t="str">
        <f t="shared" si="198"/>
        <v/>
      </c>
      <c r="AJ493" s="3" t="str">
        <f t="shared" si="198"/>
        <v/>
      </c>
      <c r="AK493" s="3" t="str">
        <f t="shared" si="198"/>
        <v/>
      </c>
      <c r="AL493" s="3" t="str">
        <f t="shared" si="198"/>
        <v/>
      </c>
      <c r="AM493" s="3" t="str">
        <f t="shared" si="198"/>
        <v/>
      </c>
      <c r="AN493" s="3" t="str">
        <f t="shared" si="198"/>
        <v/>
      </c>
      <c r="AO493" s="3" t="str">
        <f t="shared" si="198"/>
        <v/>
      </c>
      <c r="AP493" s="3" t="str">
        <f t="shared" si="198"/>
        <v/>
      </c>
      <c r="AQ493" s="3" t="str">
        <f t="shared" si="198"/>
        <v/>
      </c>
      <c r="AR493" s="3" t="str">
        <f t="shared" si="198"/>
        <v/>
      </c>
      <c r="AS493" s="3" t="str">
        <f t="shared" si="198"/>
        <v/>
      </c>
      <c r="AT493" s="3" t="str">
        <f t="shared" si="198"/>
        <v/>
      </c>
      <c r="AU493" s="3" t="str">
        <f t="shared" si="198"/>
        <v/>
      </c>
      <c r="AV493" s="3" t="str">
        <f t="shared" si="198"/>
        <v/>
      </c>
      <c r="AW493" s="3" t="str">
        <f t="shared" si="198"/>
        <v/>
      </c>
      <c r="AX493" s="3" t="str">
        <f t="shared" si="198"/>
        <v/>
      </c>
      <c r="AY493" s="3" t="str">
        <f t="shared" si="198"/>
        <v/>
      </c>
      <c r="AZ493" s="3" t="str">
        <f t="shared" si="198"/>
        <v/>
      </c>
      <c r="BA493" s="3" t="str">
        <f t="shared" si="198"/>
        <v/>
      </c>
      <c r="BB493" s="3" t="str">
        <f t="shared" si="198"/>
        <v/>
      </c>
      <c r="BC493" s="3" t="str">
        <f t="shared" si="198"/>
        <v/>
      </c>
      <c r="BD493" s="3" t="str">
        <f t="shared" si="198"/>
        <v/>
      </c>
      <c r="BE493" s="3" t="str">
        <f t="shared" si="198"/>
        <v/>
      </c>
      <c r="BF493" s="3" t="str">
        <f t="shared" si="198"/>
        <v/>
      </c>
      <c r="BG493" s="3" t="str">
        <f t="shared" si="198"/>
        <v/>
      </c>
      <c r="BH493" s="3" t="str">
        <f t="shared" si="198"/>
        <v/>
      </c>
      <c r="BI493" s="3" t="str">
        <f t="shared" si="198"/>
        <v/>
      </c>
      <c r="BJ493" s="3" t="str">
        <f t="shared" si="198"/>
        <v/>
      </c>
      <c r="BK493" s="3" t="str">
        <f t="shared" si="198"/>
        <v/>
      </c>
      <c r="BL493" s="3" t="str">
        <f t="shared" si="198"/>
        <v/>
      </c>
      <c r="BM493" s="3" t="str">
        <f t="shared" si="198"/>
        <v/>
      </c>
      <c r="BN493" s="3" t="str">
        <f t="shared" si="198"/>
        <v/>
      </c>
      <c r="BO493" s="3" t="str">
        <f t="shared" si="198"/>
        <v/>
      </c>
      <c r="BP493" s="3" t="str">
        <f t="shared" si="198"/>
        <v/>
      </c>
      <c r="BQ493" s="3" t="str">
        <f t="shared" si="198"/>
        <v/>
      </c>
      <c r="BR493" s="3" t="str">
        <f t="shared" si="198"/>
        <v/>
      </c>
      <c r="BS493" s="3" t="str">
        <f t="shared" si="198"/>
        <v/>
      </c>
      <c r="BT493" s="3" t="str">
        <f t="shared" si="198"/>
        <v/>
      </c>
      <c r="BU493" s="3" t="str">
        <f t="shared" si="198"/>
        <v/>
      </c>
      <c r="BV493" s="3" t="str">
        <f t="shared" si="198"/>
        <v/>
      </c>
      <c r="BW493" s="3" t="str">
        <f t="shared" si="198"/>
        <v/>
      </c>
      <c r="BX493" s="3" t="str">
        <f t="shared" si="198"/>
        <v/>
      </c>
      <c r="BY493" s="3" t="str">
        <f t="shared" si="198"/>
        <v/>
      </c>
      <c r="BZ493" s="3">
        <f t="shared" si="198"/>
        <v>17116</v>
      </c>
      <c r="CA493" s="3" t="str">
        <f t="shared" si="198"/>
        <v/>
      </c>
      <c r="CB493" s="3" t="str">
        <f t="shared" si="198"/>
        <v/>
      </c>
      <c r="CC493" s="3" t="str">
        <f t="shared" si="198"/>
        <v/>
      </c>
      <c r="CD493" s="3" t="str">
        <f t="shared" si="198"/>
        <v/>
      </c>
      <c r="CE493" s="3" t="str">
        <f t="shared" si="198"/>
        <v/>
      </c>
      <c r="CF493" s="3" t="str">
        <f t="shared" si="198"/>
        <v/>
      </c>
      <c r="CG493" s="3" t="str">
        <f t="shared" si="198"/>
        <v/>
      </c>
      <c r="CH493" s="3" t="str">
        <f t="shared" si="198"/>
        <v/>
      </c>
      <c r="CI493" s="3" t="str">
        <f t="shared" si="198"/>
        <v/>
      </c>
      <c r="CJ493" s="3" t="str">
        <f t="shared" si="198"/>
        <v/>
      </c>
      <c r="CK493" s="3" t="str">
        <f t="shared" si="198"/>
        <v/>
      </c>
      <c r="CL493" s="3" t="str">
        <f t="shared" si="198"/>
        <v/>
      </c>
      <c r="CM493" s="3" t="str">
        <f t="shared" si="198"/>
        <v/>
      </c>
      <c r="CN493" s="3" t="str">
        <f t="shared" si="198"/>
        <v/>
      </c>
      <c r="CO493" s="3" t="str">
        <f t="shared" si="198"/>
        <v/>
      </c>
      <c r="CP493" s="3" t="str">
        <f t="shared" si="198"/>
        <v/>
      </c>
      <c r="CQ493" s="3" t="str">
        <f t="shared" si="198"/>
        <v/>
      </c>
      <c r="CR493" s="3" t="str">
        <f t="shared" si="198"/>
        <v/>
      </c>
      <c r="CS493" s="3" t="str">
        <f t="shared" si="198"/>
        <v/>
      </c>
      <c r="CT493" s="3" t="str">
        <f t="shared" si="198"/>
        <v/>
      </c>
      <c r="CU493" s="3" t="str">
        <f t="shared" si="198"/>
        <v/>
      </c>
      <c r="CV493" s="3" t="str">
        <f t="shared" si="198"/>
        <v/>
      </c>
      <c r="CW493" s="3" t="str">
        <f t="shared" si="198"/>
        <v/>
      </c>
      <c r="CX493" s="3" t="str">
        <f t="shared" si="198"/>
        <v/>
      </c>
      <c r="CY493" s="3" t="str">
        <f t="shared" si="198"/>
        <v/>
      </c>
      <c r="CZ493" s="3" t="str">
        <f t="shared" si="198"/>
        <v/>
      </c>
      <c r="DA493" s="3" t="str">
        <f t="shared" si="198"/>
        <v/>
      </c>
      <c r="DB493" s="3" t="str">
        <f t="shared" si="198"/>
        <v/>
      </c>
      <c r="DC493" s="3" t="str">
        <f t="shared" si="198"/>
        <v/>
      </c>
      <c r="DD493" s="3" t="str">
        <f t="shared" si="198"/>
        <v/>
      </c>
      <c r="DE493" s="3" t="str">
        <f t="shared" si="198"/>
        <v/>
      </c>
      <c r="DF493" s="3" t="str">
        <f t="shared" si="198"/>
        <v/>
      </c>
    </row>
    <row r="494">
      <c r="A494" s="1" t="s">
        <v>1551</v>
      </c>
      <c r="B494" s="2">
        <v>487.0</v>
      </c>
      <c r="C494" s="3">
        <f t="shared" si="2"/>
        <v>97</v>
      </c>
      <c r="D494" s="3">
        <f t="shared" si="3"/>
        <v>2</v>
      </c>
      <c r="E494" s="3">
        <f>IFERROR(__xludf.DUMMYFUNCTION("SPLIT(A494,"" "")"),56.0)</f>
        <v>56</v>
      </c>
      <c r="F494" s="3">
        <f>IFERROR(__xludf.DUMMYFUNCTION("""COMPUTED_VALUE"""),8.0)</f>
        <v>8</v>
      </c>
      <c r="G494" s="3">
        <f>IFERROR(__xludf.DUMMYFUNCTION("""COMPUTED_VALUE"""),21.0)</f>
        <v>21</v>
      </c>
      <c r="H494" s="3">
        <f>IFERROR(__xludf.DUMMYFUNCTION("""COMPUTED_VALUE"""),66.0)</f>
        <v>66</v>
      </c>
      <c r="I494" s="3">
        <f>IFERROR(__xludf.DUMMYFUNCTION("""COMPUTED_VALUE"""),36.0)</f>
        <v>36</v>
      </c>
      <c r="K494" s="13"/>
    </row>
    <row r="495">
      <c r="A495" s="1" t="s">
        <v>1552</v>
      </c>
      <c r="B495" s="2">
        <v>488.0</v>
      </c>
      <c r="C495" s="3">
        <f t="shared" si="2"/>
        <v>97</v>
      </c>
      <c r="D495" s="3">
        <f t="shared" si="3"/>
        <v>3</v>
      </c>
      <c r="E495" s="3">
        <f>IFERROR(__xludf.DUMMYFUNCTION("SPLIT(A495,"" "")"),69.0)</f>
        <v>69</v>
      </c>
      <c r="F495" s="3">
        <f>IFERROR(__xludf.DUMMYFUNCTION("""COMPUTED_VALUE"""),5.0)</f>
        <v>5</v>
      </c>
      <c r="G495" s="3">
        <f>IFERROR(__xludf.DUMMYFUNCTION("""COMPUTED_VALUE"""),3.0)</f>
        <v>3</v>
      </c>
      <c r="H495" s="3">
        <f>IFERROR(__xludf.DUMMYFUNCTION("""COMPUTED_VALUE"""),95.0)</f>
        <v>95</v>
      </c>
      <c r="I495" s="3">
        <f>IFERROR(__xludf.DUMMYFUNCTION("""COMPUTED_VALUE"""),17.0)</f>
        <v>17</v>
      </c>
    </row>
    <row r="496">
      <c r="A496" s="1" t="s">
        <v>1553</v>
      </c>
      <c r="B496" s="2">
        <v>489.0</v>
      </c>
      <c r="C496" s="3">
        <f t="shared" si="2"/>
        <v>97</v>
      </c>
      <c r="D496" s="3">
        <f t="shared" si="3"/>
        <v>4</v>
      </c>
      <c r="E496" s="3">
        <f>IFERROR(__xludf.DUMMYFUNCTION("SPLIT(A496,"" "")"),29.0)</f>
        <v>29</v>
      </c>
      <c r="F496" s="3">
        <f>IFERROR(__xludf.DUMMYFUNCTION("""COMPUTED_VALUE"""),38.0)</f>
        <v>38</v>
      </c>
      <c r="G496" s="3">
        <f>IFERROR(__xludf.DUMMYFUNCTION("""COMPUTED_VALUE"""),44.0)</f>
        <v>44</v>
      </c>
      <c r="H496" s="3">
        <f>IFERROR(__xludf.DUMMYFUNCTION("""COMPUTED_VALUE"""),42.0)</f>
        <v>42</v>
      </c>
      <c r="I496" s="3">
        <f>IFERROR(__xludf.DUMMYFUNCTION("""COMPUTED_VALUE"""),28.0)</f>
        <v>28</v>
      </c>
    </row>
    <row r="497">
      <c r="A497" s="1" t="s">
        <v>1554</v>
      </c>
      <c r="B497" s="2">
        <v>490.0</v>
      </c>
      <c r="C497" s="3">
        <f t="shared" si="2"/>
        <v>98</v>
      </c>
      <c r="D497" s="3">
        <f t="shared" si="3"/>
        <v>0</v>
      </c>
      <c r="E497" s="3">
        <f>IFERROR(__xludf.DUMMYFUNCTION("SPLIT(A497,"" "")"),84.0)</f>
        <v>84</v>
      </c>
      <c r="F497" s="3">
        <f>IFERROR(__xludf.DUMMYFUNCTION("""COMPUTED_VALUE"""),35.0)</f>
        <v>35</v>
      </c>
      <c r="G497" s="3">
        <f>IFERROR(__xludf.DUMMYFUNCTION("""COMPUTED_VALUE"""),72.0)</f>
        <v>72</v>
      </c>
      <c r="H497" s="3">
        <f>IFERROR(__xludf.DUMMYFUNCTION("""COMPUTED_VALUE"""),8.0)</f>
        <v>8</v>
      </c>
      <c r="I497" s="3">
        <f>IFERROR(__xludf.DUMMYFUNCTION("""COMPUTED_VALUE"""),38.0)</f>
        <v>38</v>
      </c>
      <c r="K497" s="12" t="b">
        <f>BINGO(E497:I501,$K$6)</f>
        <v>0</v>
      </c>
      <c r="L497" s="12" t="b">
        <f t="shared" ref="L497:DF497" si="199">OR(K497, BINGO($E497:$I501,$K$6:L$6))</f>
        <v>0</v>
      </c>
      <c r="M497" s="12" t="b">
        <f t="shared" si="199"/>
        <v>0</v>
      </c>
      <c r="N497" s="12" t="b">
        <f t="shared" si="199"/>
        <v>0</v>
      </c>
      <c r="O497" s="12" t="b">
        <f t="shared" si="199"/>
        <v>0</v>
      </c>
      <c r="P497" s="12" t="b">
        <f t="shared" si="199"/>
        <v>0</v>
      </c>
      <c r="Q497" s="12" t="b">
        <f t="shared" si="199"/>
        <v>0</v>
      </c>
      <c r="R497" s="12" t="b">
        <f t="shared" si="199"/>
        <v>0</v>
      </c>
      <c r="S497" s="12" t="b">
        <f t="shared" si="199"/>
        <v>0</v>
      </c>
      <c r="T497" s="12" t="b">
        <f t="shared" si="199"/>
        <v>0</v>
      </c>
      <c r="U497" s="12" t="b">
        <f t="shared" si="199"/>
        <v>0</v>
      </c>
      <c r="V497" s="12" t="b">
        <f t="shared" si="199"/>
        <v>0</v>
      </c>
      <c r="W497" s="12" t="b">
        <f t="shared" si="199"/>
        <v>0</v>
      </c>
      <c r="X497" s="12" t="b">
        <f t="shared" si="199"/>
        <v>0</v>
      </c>
      <c r="Y497" s="12" t="b">
        <f t="shared" si="199"/>
        <v>0</v>
      </c>
      <c r="Z497" s="12" t="b">
        <f t="shared" si="199"/>
        <v>0</v>
      </c>
      <c r="AA497" s="12" t="b">
        <f t="shared" si="199"/>
        <v>0</v>
      </c>
      <c r="AB497" s="12" t="b">
        <f t="shared" si="199"/>
        <v>0</v>
      </c>
      <c r="AC497" s="12" t="b">
        <f t="shared" si="199"/>
        <v>0</v>
      </c>
      <c r="AD497" s="12" t="b">
        <f t="shared" si="199"/>
        <v>0</v>
      </c>
      <c r="AE497" s="12" t="b">
        <f t="shared" si="199"/>
        <v>0</v>
      </c>
      <c r="AF497" s="12" t="b">
        <f t="shared" si="199"/>
        <v>0</v>
      </c>
      <c r="AG497" s="12" t="b">
        <f t="shared" si="199"/>
        <v>0</v>
      </c>
      <c r="AH497" s="12" t="b">
        <f t="shared" si="199"/>
        <v>0</v>
      </c>
      <c r="AI497" s="12" t="b">
        <f t="shared" si="199"/>
        <v>0</v>
      </c>
      <c r="AJ497" s="12" t="b">
        <f t="shared" si="199"/>
        <v>0</v>
      </c>
      <c r="AK497" s="12" t="b">
        <f t="shared" si="199"/>
        <v>0</v>
      </c>
      <c r="AL497" s="12" t="b">
        <f t="shared" si="199"/>
        <v>0</v>
      </c>
      <c r="AM497" s="12" t="b">
        <f t="shared" si="199"/>
        <v>0</v>
      </c>
      <c r="AN497" s="12" t="b">
        <f t="shared" si="199"/>
        <v>0</v>
      </c>
      <c r="AO497" s="12" t="b">
        <f t="shared" si="199"/>
        <v>0</v>
      </c>
      <c r="AP497" s="12" t="b">
        <f t="shared" si="199"/>
        <v>0</v>
      </c>
      <c r="AQ497" s="12" t="b">
        <f t="shared" si="199"/>
        <v>0</v>
      </c>
      <c r="AR497" s="12" t="b">
        <f t="shared" si="199"/>
        <v>0</v>
      </c>
      <c r="AS497" s="12" t="b">
        <f t="shared" si="199"/>
        <v>0</v>
      </c>
      <c r="AT497" s="12" t="b">
        <f t="shared" si="199"/>
        <v>0</v>
      </c>
      <c r="AU497" s="12" t="b">
        <f t="shared" si="199"/>
        <v>0</v>
      </c>
      <c r="AV497" s="12" t="b">
        <f t="shared" si="199"/>
        <v>0</v>
      </c>
      <c r="AW497" s="12" t="b">
        <f t="shared" si="199"/>
        <v>0</v>
      </c>
      <c r="AX497" s="12" t="b">
        <f t="shared" si="199"/>
        <v>0</v>
      </c>
      <c r="AY497" s="12" t="b">
        <f t="shared" si="199"/>
        <v>0</v>
      </c>
      <c r="AZ497" s="12" t="b">
        <f t="shared" si="199"/>
        <v>0</v>
      </c>
      <c r="BA497" s="12" t="b">
        <f t="shared" si="199"/>
        <v>0</v>
      </c>
      <c r="BB497" s="12" t="b">
        <f t="shared" si="199"/>
        <v>0</v>
      </c>
      <c r="BC497" s="12" t="b">
        <f t="shared" si="199"/>
        <v>0</v>
      </c>
      <c r="BD497" s="12" t="b">
        <f t="shared" si="199"/>
        <v>0</v>
      </c>
      <c r="BE497" s="12" t="b">
        <f t="shared" si="199"/>
        <v>0</v>
      </c>
      <c r="BF497" s="12" t="b">
        <f t="shared" si="199"/>
        <v>0</v>
      </c>
      <c r="BG497" s="12" t="b">
        <f t="shared" si="199"/>
        <v>0</v>
      </c>
      <c r="BH497" s="12" t="b">
        <f t="shared" si="199"/>
        <v>0</v>
      </c>
      <c r="BI497" s="12" t="b">
        <f t="shared" si="199"/>
        <v>0</v>
      </c>
      <c r="BJ497" s="12" t="b">
        <f t="shared" si="199"/>
        <v>0</v>
      </c>
      <c r="BK497" s="12" t="b">
        <f t="shared" si="199"/>
        <v>0</v>
      </c>
      <c r="BL497" s="12" t="b">
        <f t="shared" si="199"/>
        <v>0</v>
      </c>
      <c r="BM497" s="12" t="b">
        <f t="shared" si="199"/>
        <v>0</v>
      </c>
      <c r="BN497" s="12" t="b">
        <f t="shared" si="199"/>
        <v>0</v>
      </c>
      <c r="BO497" s="12" t="b">
        <f t="shared" si="199"/>
        <v>0</v>
      </c>
      <c r="BP497" s="12" t="b">
        <f t="shared" si="199"/>
        <v>0</v>
      </c>
      <c r="BQ497" s="12" t="b">
        <f t="shared" si="199"/>
        <v>0</v>
      </c>
      <c r="BR497" s="12" t="b">
        <f t="shared" si="199"/>
        <v>0</v>
      </c>
      <c r="BS497" s="12" t="b">
        <f t="shared" si="199"/>
        <v>0</v>
      </c>
      <c r="BT497" s="12" t="b">
        <f t="shared" si="199"/>
        <v>0</v>
      </c>
      <c r="BU497" s="12" t="b">
        <f t="shared" si="199"/>
        <v>0</v>
      </c>
      <c r="BV497" s="12" t="b">
        <f t="shared" si="199"/>
        <v>0</v>
      </c>
      <c r="BW497" s="12" t="b">
        <f t="shared" si="199"/>
        <v>0</v>
      </c>
      <c r="BX497" s="12" t="b">
        <f t="shared" si="199"/>
        <v>0</v>
      </c>
      <c r="BY497" s="12" t="b">
        <f t="shared" si="199"/>
        <v>0</v>
      </c>
      <c r="BZ497" s="12" t="b">
        <f t="shared" si="199"/>
        <v>0</v>
      </c>
      <c r="CA497" s="12" t="b">
        <f t="shared" si="199"/>
        <v>0</v>
      </c>
      <c r="CB497" s="12" t="b">
        <f t="shared" si="199"/>
        <v>0</v>
      </c>
      <c r="CC497" s="12" t="b">
        <f t="shared" si="199"/>
        <v>0</v>
      </c>
      <c r="CD497" s="12" t="b">
        <f t="shared" si="199"/>
        <v>0</v>
      </c>
      <c r="CE497" s="12" t="b">
        <f t="shared" si="199"/>
        <v>0</v>
      </c>
      <c r="CF497" s="12" t="b">
        <f t="shared" si="199"/>
        <v>0</v>
      </c>
      <c r="CG497" s="12" t="b">
        <f t="shared" si="199"/>
        <v>0</v>
      </c>
      <c r="CH497" s="12" t="b">
        <f t="shared" si="199"/>
        <v>0</v>
      </c>
      <c r="CI497" s="12" t="b">
        <f t="shared" si="199"/>
        <v>0</v>
      </c>
      <c r="CJ497" s="12" t="b">
        <f t="shared" si="199"/>
        <v>0</v>
      </c>
      <c r="CK497" s="12" t="b">
        <f t="shared" si="199"/>
        <v>0</v>
      </c>
      <c r="CL497" s="12" t="b">
        <f t="shared" si="199"/>
        <v>0</v>
      </c>
      <c r="CM497" s="12" t="b">
        <f t="shared" si="199"/>
        <v>1</v>
      </c>
      <c r="CN497" s="12" t="b">
        <f t="shared" si="199"/>
        <v>1</v>
      </c>
      <c r="CO497" s="12" t="b">
        <f t="shared" si="199"/>
        <v>1</v>
      </c>
      <c r="CP497" s="12" t="b">
        <f t="shared" si="199"/>
        <v>1</v>
      </c>
      <c r="CQ497" s="12" t="b">
        <f t="shared" si="199"/>
        <v>1</v>
      </c>
      <c r="CR497" s="12" t="b">
        <f t="shared" si="199"/>
        <v>1</v>
      </c>
      <c r="CS497" s="12" t="b">
        <f t="shared" si="199"/>
        <v>1</v>
      </c>
      <c r="CT497" s="12" t="b">
        <f t="shared" si="199"/>
        <v>1</v>
      </c>
      <c r="CU497" s="12" t="b">
        <f t="shared" si="199"/>
        <v>1</v>
      </c>
      <c r="CV497" s="12" t="b">
        <f t="shared" si="199"/>
        <v>1</v>
      </c>
      <c r="CW497" s="12" t="b">
        <f t="shared" si="199"/>
        <v>1</v>
      </c>
      <c r="CX497" s="12" t="b">
        <f t="shared" si="199"/>
        <v>1</v>
      </c>
      <c r="CY497" s="12" t="b">
        <f t="shared" si="199"/>
        <v>1</v>
      </c>
      <c r="CZ497" s="12" t="b">
        <f t="shared" si="199"/>
        <v>1</v>
      </c>
      <c r="DA497" s="12" t="b">
        <f t="shared" si="199"/>
        <v>1</v>
      </c>
      <c r="DB497" s="12" t="b">
        <f t="shared" si="199"/>
        <v>1</v>
      </c>
      <c r="DC497" s="12" t="b">
        <f t="shared" si="199"/>
        <v>1</v>
      </c>
      <c r="DD497" s="12" t="b">
        <f t="shared" si="199"/>
        <v>1</v>
      </c>
      <c r="DE497" s="12" t="b">
        <f t="shared" si="199"/>
        <v>1</v>
      </c>
      <c r="DF497" s="12" t="b">
        <f t="shared" si="199"/>
        <v>1</v>
      </c>
    </row>
    <row r="498">
      <c r="A498" s="1" t="s">
        <v>1555</v>
      </c>
      <c r="B498" s="2">
        <v>491.0</v>
      </c>
      <c r="C498" s="3">
        <f t="shared" si="2"/>
        <v>98</v>
      </c>
      <c r="D498" s="3">
        <f t="shared" si="3"/>
        <v>1</v>
      </c>
      <c r="E498" s="3">
        <f>IFERROR(__xludf.DUMMYFUNCTION("SPLIT(A498,"" "")"),94.0)</f>
        <v>94</v>
      </c>
      <c r="F498" s="3">
        <f>IFERROR(__xludf.DUMMYFUNCTION("""COMPUTED_VALUE"""),30.0)</f>
        <v>30</v>
      </c>
      <c r="G498" s="3">
        <f>IFERROR(__xludf.DUMMYFUNCTION("""COMPUTED_VALUE"""),48.0)</f>
        <v>48</v>
      </c>
      <c r="H498" s="3">
        <f>IFERROR(__xludf.DUMMYFUNCTION("""COMPUTED_VALUE"""),24.0)</f>
        <v>24</v>
      </c>
      <c r="I498" s="3">
        <f>IFERROR(__xludf.DUMMYFUNCTION("""COMPUTED_VALUE"""),27.0)</f>
        <v>27</v>
      </c>
      <c r="K498" s="3" t="str">
        <f>IF(K497,SUMOFUNMARKED(E497:I501,$K$6)*LASTCALLED($K$6),)</f>
        <v/>
      </c>
      <c r="L498" s="3" t="str">
        <f t="shared" ref="L498:DF498" si="200">IF(AND(L497,NOT(K497)),SUMOFUNMARKED($E497:$I501,$K$6:L$6)*LASTCALLED($K$6:L$6),)</f>
        <v/>
      </c>
      <c r="M498" s="3" t="str">
        <f t="shared" si="200"/>
        <v/>
      </c>
      <c r="N498" s="3" t="str">
        <f t="shared" si="200"/>
        <v/>
      </c>
      <c r="O498" s="3" t="str">
        <f t="shared" si="200"/>
        <v/>
      </c>
      <c r="P498" s="3" t="str">
        <f t="shared" si="200"/>
        <v/>
      </c>
      <c r="Q498" s="3" t="str">
        <f t="shared" si="200"/>
        <v/>
      </c>
      <c r="R498" s="3" t="str">
        <f t="shared" si="200"/>
        <v/>
      </c>
      <c r="S498" s="3" t="str">
        <f t="shared" si="200"/>
        <v/>
      </c>
      <c r="T498" s="3" t="str">
        <f t="shared" si="200"/>
        <v/>
      </c>
      <c r="U498" s="3" t="str">
        <f t="shared" si="200"/>
        <v/>
      </c>
      <c r="V498" s="3" t="str">
        <f t="shared" si="200"/>
        <v/>
      </c>
      <c r="W498" s="3" t="str">
        <f t="shared" si="200"/>
        <v/>
      </c>
      <c r="X498" s="3" t="str">
        <f t="shared" si="200"/>
        <v/>
      </c>
      <c r="Y498" s="3" t="str">
        <f t="shared" si="200"/>
        <v/>
      </c>
      <c r="Z498" s="3" t="str">
        <f t="shared" si="200"/>
        <v/>
      </c>
      <c r="AA498" s="3" t="str">
        <f t="shared" si="200"/>
        <v/>
      </c>
      <c r="AB498" s="3" t="str">
        <f t="shared" si="200"/>
        <v/>
      </c>
      <c r="AC498" s="3" t="str">
        <f t="shared" si="200"/>
        <v/>
      </c>
      <c r="AD498" s="3" t="str">
        <f t="shared" si="200"/>
        <v/>
      </c>
      <c r="AE498" s="3" t="str">
        <f t="shared" si="200"/>
        <v/>
      </c>
      <c r="AF498" s="3" t="str">
        <f t="shared" si="200"/>
        <v/>
      </c>
      <c r="AG498" s="3" t="str">
        <f t="shared" si="200"/>
        <v/>
      </c>
      <c r="AH498" s="3" t="str">
        <f t="shared" si="200"/>
        <v/>
      </c>
      <c r="AI498" s="3" t="str">
        <f t="shared" si="200"/>
        <v/>
      </c>
      <c r="AJ498" s="3" t="str">
        <f t="shared" si="200"/>
        <v/>
      </c>
      <c r="AK498" s="3" t="str">
        <f t="shared" si="200"/>
        <v/>
      </c>
      <c r="AL498" s="3" t="str">
        <f t="shared" si="200"/>
        <v/>
      </c>
      <c r="AM498" s="3" t="str">
        <f t="shared" si="200"/>
        <v/>
      </c>
      <c r="AN498" s="3" t="str">
        <f t="shared" si="200"/>
        <v/>
      </c>
      <c r="AO498" s="3" t="str">
        <f t="shared" si="200"/>
        <v/>
      </c>
      <c r="AP498" s="3" t="str">
        <f t="shared" si="200"/>
        <v/>
      </c>
      <c r="AQ498" s="3" t="str">
        <f t="shared" si="200"/>
        <v/>
      </c>
      <c r="AR498" s="3" t="str">
        <f t="shared" si="200"/>
        <v/>
      </c>
      <c r="AS498" s="3" t="str">
        <f t="shared" si="200"/>
        <v/>
      </c>
      <c r="AT498" s="3" t="str">
        <f t="shared" si="200"/>
        <v/>
      </c>
      <c r="AU498" s="3" t="str">
        <f t="shared" si="200"/>
        <v/>
      </c>
      <c r="AV498" s="3" t="str">
        <f t="shared" si="200"/>
        <v/>
      </c>
      <c r="AW498" s="3" t="str">
        <f t="shared" si="200"/>
        <v/>
      </c>
      <c r="AX498" s="3" t="str">
        <f t="shared" si="200"/>
        <v/>
      </c>
      <c r="AY498" s="3" t="str">
        <f t="shared" si="200"/>
        <v/>
      </c>
      <c r="AZ498" s="3" t="str">
        <f t="shared" si="200"/>
        <v/>
      </c>
      <c r="BA498" s="3" t="str">
        <f t="shared" si="200"/>
        <v/>
      </c>
      <c r="BB498" s="3" t="str">
        <f t="shared" si="200"/>
        <v/>
      </c>
      <c r="BC498" s="3" t="str">
        <f t="shared" si="200"/>
        <v/>
      </c>
      <c r="BD498" s="3" t="str">
        <f t="shared" si="200"/>
        <v/>
      </c>
      <c r="BE498" s="3" t="str">
        <f t="shared" si="200"/>
        <v/>
      </c>
      <c r="BF498" s="3" t="str">
        <f t="shared" si="200"/>
        <v/>
      </c>
      <c r="BG498" s="3" t="str">
        <f t="shared" si="200"/>
        <v/>
      </c>
      <c r="BH498" s="3" t="str">
        <f t="shared" si="200"/>
        <v/>
      </c>
      <c r="BI498" s="3" t="str">
        <f t="shared" si="200"/>
        <v/>
      </c>
      <c r="BJ498" s="3" t="str">
        <f t="shared" si="200"/>
        <v/>
      </c>
      <c r="BK498" s="3" t="str">
        <f t="shared" si="200"/>
        <v/>
      </c>
      <c r="BL498" s="3" t="str">
        <f t="shared" si="200"/>
        <v/>
      </c>
      <c r="BM498" s="3" t="str">
        <f t="shared" si="200"/>
        <v/>
      </c>
      <c r="BN498" s="3" t="str">
        <f t="shared" si="200"/>
        <v/>
      </c>
      <c r="BO498" s="3" t="str">
        <f t="shared" si="200"/>
        <v/>
      </c>
      <c r="BP498" s="3" t="str">
        <f t="shared" si="200"/>
        <v/>
      </c>
      <c r="BQ498" s="3" t="str">
        <f t="shared" si="200"/>
        <v/>
      </c>
      <c r="BR498" s="3" t="str">
        <f t="shared" si="200"/>
        <v/>
      </c>
      <c r="BS498" s="3" t="str">
        <f t="shared" si="200"/>
        <v/>
      </c>
      <c r="BT498" s="3" t="str">
        <f t="shared" si="200"/>
        <v/>
      </c>
      <c r="BU498" s="3" t="str">
        <f t="shared" si="200"/>
        <v/>
      </c>
      <c r="BV498" s="3" t="str">
        <f t="shared" si="200"/>
        <v/>
      </c>
      <c r="BW498" s="3" t="str">
        <f t="shared" si="200"/>
        <v/>
      </c>
      <c r="BX498" s="3" t="str">
        <f t="shared" si="200"/>
        <v/>
      </c>
      <c r="BY498" s="3" t="str">
        <f t="shared" si="200"/>
        <v/>
      </c>
      <c r="BZ498" s="3" t="str">
        <f t="shared" si="200"/>
        <v/>
      </c>
      <c r="CA498" s="3" t="str">
        <f t="shared" si="200"/>
        <v/>
      </c>
      <c r="CB498" s="3" t="str">
        <f t="shared" si="200"/>
        <v/>
      </c>
      <c r="CC498" s="3" t="str">
        <f t="shared" si="200"/>
        <v/>
      </c>
      <c r="CD498" s="3" t="str">
        <f t="shared" si="200"/>
        <v/>
      </c>
      <c r="CE498" s="3" t="str">
        <f t="shared" si="200"/>
        <v/>
      </c>
      <c r="CF498" s="3" t="str">
        <f t="shared" si="200"/>
        <v/>
      </c>
      <c r="CG498" s="3" t="str">
        <f t="shared" si="200"/>
        <v/>
      </c>
      <c r="CH498" s="3" t="str">
        <f t="shared" si="200"/>
        <v/>
      </c>
      <c r="CI498" s="3" t="str">
        <f t="shared" si="200"/>
        <v/>
      </c>
      <c r="CJ498" s="3" t="str">
        <f t="shared" si="200"/>
        <v/>
      </c>
      <c r="CK498" s="3" t="str">
        <f t="shared" si="200"/>
        <v/>
      </c>
      <c r="CL498" s="3" t="str">
        <f t="shared" si="200"/>
        <v/>
      </c>
      <c r="CM498" s="3">
        <f t="shared" si="200"/>
        <v>7296</v>
      </c>
      <c r="CN498" s="3" t="str">
        <f t="shared" si="200"/>
        <v/>
      </c>
      <c r="CO498" s="3" t="str">
        <f t="shared" si="200"/>
        <v/>
      </c>
      <c r="CP498" s="3" t="str">
        <f t="shared" si="200"/>
        <v/>
      </c>
      <c r="CQ498" s="3" t="str">
        <f t="shared" si="200"/>
        <v/>
      </c>
      <c r="CR498" s="3" t="str">
        <f t="shared" si="200"/>
        <v/>
      </c>
      <c r="CS498" s="3" t="str">
        <f t="shared" si="200"/>
        <v/>
      </c>
      <c r="CT498" s="3" t="str">
        <f t="shared" si="200"/>
        <v/>
      </c>
      <c r="CU498" s="3" t="str">
        <f t="shared" si="200"/>
        <v/>
      </c>
      <c r="CV498" s="3" t="str">
        <f t="shared" si="200"/>
        <v/>
      </c>
      <c r="CW498" s="3" t="str">
        <f t="shared" si="200"/>
        <v/>
      </c>
      <c r="CX498" s="3" t="str">
        <f t="shared" si="200"/>
        <v/>
      </c>
      <c r="CY498" s="3" t="str">
        <f t="shared" si="200"/>
        <v/>
      </c>
      <c r="CZ498" s="3" t="str">
        <f t="shared" si="200"/>
        <v/>
      </c>
      <c r="DA498" s="3" t="str">
        <f t="shared" si="200"/>
        <v/>
      </c>
      <c r="DB498" s="3" t="str">
        <f t="shared" si="200"/>
        <v/>
      </c>
      <c r="DC498" s="3" t="str">
        <f t="shared" si="200"/>
        <v/>
      </c>
      <c r="DD498" s="3" t="str">
        <f t="shared" si="200"/>
        <v/>
      </c>
      <c r="DE498" s="3" t="str">
        <f t="shared" si="200"/>
        <v/>
      </c>
      <c r="DF498" s="3" t="str">
        <f t="shared" si="200"/>
        <v/>
      </c>
    </row>
    <row r="499">
      <c r="A499" s="1" t="s">
        <v>1556</v>
      </c>
      <c r="B499" s="2">
        <v>492.0</v>
      </c>
      <c r="C499" s="3">
        <f t="shared" si="2"/>
        <v>98</v>
      </c>
      <c r="D499" s="3">
        <f t="shared" si="3"/>
        <v>2</v>
      </c>
      <c r="E499" s="3">
        <f>IFERROR(__xludf.DUMMYFUNCTION("SPLIT(A499,"" "")"),81.0)</f>
        <v>81</v>
      </c>
      <c r="F499" s="3">
        <f>IFERROR(__xludf.DUMMYFUNCTION("""COMPUTED_VALUE"""),61.0)</f>
        <v>61</v>
      </c>
      <c r="G499" s="3">
        <f>IFERROR(__xludf.DUMMYFUNCTION("""COMPUTED_VALUE"""),18.0)</f>
        <v>18</v>
      </c>
      <c r="H499" s="3">
        <f>IFERROR(__xludf.DUMMYFUNCTION("""COMPUTED_VALUE"""),87.0)</f>
        <v>87</v>
      </c>
      <c r="I499" s="3">
        <f>IFERROR(__xludf.DUMMYFUNCTION("""COMPUTED_VALUE"""),90.0)</f>
        <v>90</v>
      </c>
      <c r="K499" s="13"/>
    </row>
    <row r="500">
      <c r="A500" s="1" t="s">
        <v>1557</v>
      </c>
      <c r="B500" s="2">
        <v>493.0</v>
      </c>
      <c r="C500" s="3">
        <f t="shared" si="2"/>
        <v>98</v>
      </c>
      <c r="D500" s="3">
        <f t="shared" si="3"/>
        <v>3</v>
      </c>
      <c r="E500" s="3">
        <f>IFERROR(__xludf.DUMMYFUNCTION("SPLIT(A500,"" "")"),65.0)</f>
        <v>65</v>
      </c>
      <c r="F500" s="3">
        <f>IFERROR(__xludf.DUMMYFUNCTION("""COMPUTED_VALUE"""),17.0)</f>
        <v>17</v>
      </c>
      <c r="G500" s="3">
        <f>IFERROR(__xludf.DUMMYFUNCTION("""COMPUTED_VALUE"""),85.0)</f>
        <v>85</v>
      </c>
      <c r="H500" s="3">
        <f>IFERROR(__xludf.DUMMYFUNCTION("""COMPUTED_VALUE"""),22.0)</f>
        <v>22</v>
      </c>
      <c r="I500" s="3">
        <f>IFERROR(__xludf.DUMMYFUNCTION("""COMPUTED_VALUE"""),45.0)</f>
        <v>45</v>
      </c>
    </row>
    <row r="501">
      <c r="A501" s="1" t="s">
        <v>1558</v>
      </c>
      <c r="B501" s="2">
        <v>494.0</v>
      </c>
      <c r="C501" s="3">
        <f t="shared" si="2"/>
        <v>98</v>
      </c>
      <c r="D501" s="3">
        <f t="shared" si="3"/>
        <v>4</v>
      </c>
      <c r="E501" s="3">
        <f>IFERROR(__xludf.DUMMYFUNCTION("SPLIT(A501,"" "")"),32.0)</f>
        <v>32</v>
      </c>
      <c r="F501" s="3">
        <f>IFERROR(__xludf.DUMMYFUNCTION("""COMPUTED_VALUE"""),15.0)</f>
        <v>15</v>
      </c>
      <c r="G501" s="3">
        <f>IFERROR(__xludf.DUMMYFUNCTION("""COMPUTED_VALUE"""),74.0)</f>
        <v>74</v>
      </c>
      <c r="H501" s="3">
        <f>IFERROR(__xludf.DUMMYFUNCTION("""COMPUTED_VALUE"""),52.0)</f>
        <v>52</v>
      </c>
      <c r="I501" s="3">
        <f>IFERROR(__xludf.DUMMYFUNCTION("""COMPUTED_VALUE"""),68.0)</f>
        <v>68</v>
      </c>
    </row>
    <row r="502">
      <c r="A502" s="1" t="s">
        <v>1559</v>
      </c>
      <c r="B502" s="2">
        <v>495.0</v>
      </c>
      <c r="C502" s="3">
        <f t="shared" si="2"/>
        <v>99</v>
      </c>
      <c r="D502" s="3">
        <f t="shared" si="3"/>
        <v>0</v>
      </c>
      <c r="E502" s="3">
        <f>IFERROR(__xludf.DUMMYFUNCTION("SPLIT(A502,"" "")"),9.0)</f>
        <v>9</v>
      </c>
      <c r="F502" s="3">
        <f>IFERROR(__xludf.DUMMYFUNCTION("""COMPUTED_VALUE"""),69.0)</f>
        <v>69</v>
      </c>
      <c r="G502" s="3">
        <f>IFERROR(__xludf.DUMMYFUNCTION("""COMPUTED_VALUE"""),63.0)</f>
        <v>63</v>
      </c>
      <c r="H502" s="3">
        <f>IFERROR(__xludf.DUMMYFUNCTION("""COMPUTED_VALUE"""),68.0)</f>
        <v>68</v>
      </c>
      <c r="I502" s="3">
        <f>IFERROR(__xludf.DUMMYFUNCTION("""COMPUTED_VALUE"""),36.0)</f>
        <v>36</v>
      </c>
      <c r="K502" s="12" t="b">
        <f>BINGO(E502:I506,$K$6)</f>
        <v>0</v>
      </c>
      <c r="L502" s="12" t="b">
        <f t="shared" ref="L502:DF502" si="201">OR(K502, BINGO($E502:$I506,$K$6:L$6))</f>
        <v>0</v>
      </c>
      <c r="M502" s="12" t="b">
        <f t="shared" si="201"/>
        <v>0</v>
      </c>
      <c r="N502" s="12" t="b">
        <f t="shared" si="201"/>
        <v>0</v>
      </c>
      <c r="O502" s="12" t="b">
        <f t="shared" si="201"/>
        <v>0</v>
      </c>
      <c r="P502" s="12" t="b">
        <f t="shared" si="201"/>
        <v>0</v>
      </c>
      <c r="Q502" s="12" t="b">
        <f t="shared" si="201"/>
        <v>0</v>
      </c>
      <c r="R502" s="12" t="b">
        <f t="shared" si="201"/>
        <v>0</v>
      </c>
      <c r="S502" s="12" t="b">
        <f t="shared" si="201"/>
        <v>0</v>
      </c>
      <c r="T502" s="12" t="b">
        <f t="shared" si="201"/>
        <v>0</v>
      </c>
      <c r="U502" s="12" t="b">
        <f t="shared" si="201"/>
        <v>0</v>
      </c>
      <c r="V502" s="12" t="b">
        <f t="shared" si="201"/>
        <v>0</v>
      </c>
      <c r="W502" s="12" t="b">
        <f t="shared" si="201"/>
        <v>0</v>
      </c>
      <c r="X502" s="12" t="b">
        <f t="shared" si="201"/>
        <v>0</v>
      </c>
      <c r="Y502" s="12" t="b">
        <f t="shared" si="201"/>
        <v>0</v>
      </c>
      <c r="Z502" s="12" t="b">
        <f t="shared" si="201"/>
        <v>0</v>
      </c>
      <c r="AA502" s="12" t="b">
        <f t="shared" si="201"/>
        <v>0</v>
      </c>
      <c r="AB502" s="12" t="b">
        <f t="shared" si="201"/>
        <v>0</v>
      </c>
      <c r="AC502" s="12" t="b">
        <f t="shared" si="201"/>
        <v>0</v>
      </c>
      <c r="AD502" s="12" t="b">
        <f t="shared" si="201"/>
        <v>0</v>
      </c>
      <c r="AE502" s="12" t="b">
        <f t="shared" si="201"/>
        <v>0</v>
      </c>
      <c r="AF502" s="12" t="b">
        <f t="shared" si="201"/>
        <v>0</v>
      </c>
      <c r="AG502" s="12" t="b">
        <f t="shared" si="201"/>
        <v>0</v>
      </c>
      <c r="AH502" s="12" t="b">
        <f t="shared" si="201"/>
        <v>0</v>
      </c>
      <c r="AI502" s="12" t="b">
        <f t="shared" si="201"/>
        <v>0</v>
      </c>
      <c r="AJ502" s="12" t="b">
        <f t="shared" si="201"/>
        <v>0</v>
      </c>
      <c r="AK502" s="12" t="b">
        <f t="shared" si="201"/>
        <v>0</v>
      </c>
      <c r="AL502" s="12" t="b">
        <f t="shared" si="201"/>
        <v>0</v>
      </c>
      <c r="AM502" s="12" t="b">
        <f t="shared" si="201"/>
        <v>0</v>
      </c>
      <c r="AN502" s="12" t="b">
        <f t="shared" si="201"/>
        <v>0</v>
      </c>
      <c r="AO502" s="12" t="b">
        <f t="shared" si="201"/>
        <v>0</v>
      </c>
      <c r="AP502" s="12" t="b">
        <f t="shared" si="201"/>
        <v>0</v>
      </c>
      <c r="AQ502" s="12" t="b">
        <f t="shared" si="201"/>
        <v>0</v>
      </c>
      <c r="AR502" s="12" t="b">
        <f t="shared" si="201"/>
        <v>0</v>
      </c>
      <c r="AS502" s="12" t="b">
        <f t="shared" si="201"/>
        <v>0</v>
      </c>
      <c r="AT502" s="12" t="b">
        <f t="shared" si="201"/>
        <v>0</v>
      </c>
      <c r="AU502" s="12" t="b">
        <f t="shared" si="201"/>
        <v>0</v>
      </c>
      <c r="AV502" s="12" t="b">
        <f t="shared" si="201"/>
        <v>0</v>
      </c>
      <c r="AW502" s="12" t="b">
        <f t="shared" si="201"/>
        <v>0</v>
      </c>
      <c r="AX502" s="12" t="b">
        <f t="shared" si="201"/>
        <v>1</v>
      </c>
      <c r="AY502" s="12" t="b">
        <f t="shared" si="201"/>
        <v>1</v>
      </c>
      <c r="AZ502" s="12" t="b">
        <f t="shared" si="201"/>
        <v>1</v>
      </c>
      <c r="BA502" s="12" t="b">
        <f t="shared" si="201"/>
        <v>1</v>
      </c>
      <c r="BB502" s="12" t="b">
        <f t="shared" si="201"/>
        <v>1</v>
      </c>
      <c r="BC502" s="12" t="b">
        <f t="shared" si="201"/>
        <v>1</v>
      </c>
      <c r="BD502" s="12" t="b">
        <f t="shared" si="201"/>
        <v>1</v>
      </c>
      <c r="BE502" s="12" t="b">
        <f t="shared" si="201"/>
        <v>1</v>
      </c>
      <c r="BF502" s="12" t="b">
        <f t="shared" si="201"/>
        <v>1</v>
      </c>
      <c r="BG502" s="12" t="b">
        <f t="shared" si="201"/>
        <v>1</v>
      </c>
      <c r="BH502" s="12" t="b">
        <f t="shared" si="201"/>
        <v>1</v>
      </c>
      <c r="BI502" s="12" t="b">
        <f t="shared" si="201"/>
        <v>1</v>
      </c>
      <c r="BJ502" s="12" t="b">
        <f t="shared" si="201"/>
        <v>1</v>
      </c>
      <c r="BK502" s="12" t="b">
        <f t="shared" si="201"/>
        <v>1</v>
      </c>
      <c r="BL502" s="12" t="b">
        <f t="shared" si="201"/>
        <v>1</v>
      </c>
      <c r="BM502" s="12" t="b">
        <f t="shared" si="201"/>
        <v>1</v>
      </c>
      <c r="BN502" s="12" t="b">
        <f t="shared" si="201"/>
        <v>1</v>
      </c>
      <c r="BO502" s="12" t="b">
        <f t="shared" si="201"/>
        <v>1</v>
      </c>
      <c r="BP502" s="12" t="b">
        <f t="shared" si="201"/>
        <v>1</v>
      </c>
      <c r="BQ502" s="12" t="b">
        <f t="shared" si="201"/>
        <v>1</v>
      </c>
      <c r="BR502" s="12" t="b">
        <f t="shared" si="201"/>
        <v>1</v>
      </c>
      <c r="BS502" s="12" t="b">
        <f t="shared" si="201"/>
        <v>1</v>
      </c>
      <c r="BT502" s="12" t="b">
        <f t="shared" si="201"/>
        <v>1</v>
      </c>
      <c r="BU502" s="12" t="b">
        <f t="shared" si="201"/>
        <v>1</v>
      </c>
      <c r="BV502" s="12" t="b">
        <f t="shared" si="201"/>
        <v>1</v>
      </c>
      <c r="BW502" s="12" t="b">
        <f t="shared" si="201"/>
        <v>1</v>
      </c>
      <c r="BX502" s="12" t="b">
        <f t="shared" si="201"/>
        <v>1</v>
      </c>
      <c r="BY502" s="12" t="b">
        <f t="shared" si="201"/>
        <v>1</v>
      </c>
      <c r="BZ502" s="12" t="b">
        <f t="shared" si="201"/>
        <v>1</v>
      </c>
      <c r="CA502" s="12" t="b">
        <f t="shared" si="201"/>
        <v>1</v>
      </c>
      <c r="CB502" s="12" t="b">
        <f t="shared" si="201"/>
        <v>1</v>
      </c>
      <c r="CC502" s="12" t="b">
        <f t="shared" si="201"/>
        <v>1</v>
      </c>
      <c r="CD502" s="12" t="b">
        <f t="shared" si="201"/>
        <v>1</v>
      </c>
      <c r="CE502" s="12" t="b">
        <f t="shared" si="201"/>
        <v>1</v>
      </c>
      <c r="CF502" s="12" t="b">
        <f t="shared" si="201"/>
        <v>1</v>
      </c>
      <c r="CG502" s="12" t="b">
        <f t="shared" si="201"/>
        <v>1</v>
      </c>
      <c r="CH502" s="12" t="b">
        <f t="shared" si="201"/>
        <v>1</v>
      </c>
      <c r="CI502" s="12" t="b">
        <f t="shared" si="201"/>
        <v>1</v>
      </c>
      <c r="CJ502" s="12" t="b">
        <f t="shared" si="201"/>
        <v>1</v>
      </c>
      <c r="CK502" s="12" t="b">
        <f t="shared" si="201"/>
        <v>1</v>
      </c>
      <c r="CL502" s="12" t="b">
        <f t="shared" si="201"/>
        <v>1</v>
      </c>
      <c r="CM502" s="12" t="b">
        <f t="shared" si="201"/>
        <v>1</v>
      </c>
      <c r="CN502" s="12" t="b">
        <f t="shared" si="201"/>
        <v>1</v>
      </c>
      <c r="CO502" s="12" t="b">
        <f t="shared" si="201"/>
        <v>1</v>
      </c>
      <c r="CP502" s="12" t="b">
        <f t="shared" si="201"/>
        <v>1</v>
      </c>
      <c r="CQ502" s="12" t="b">
        <f t="shared" si="201"/>
        <v>1</v>
      </c>
      <c r="CR502" s="12" t="b">
        <f t="shared" si="201"/>
        <v>1</v>
      </c>
      <c r="CS502" s="12" t="b">
        <f t="shared" si="201"/>
        <v>1</v>
      </c>
      <c r="CT502" s="12" t="b">
        <f t="shared" si="201"/>
        <v>1</v>
      </c>
      <c r="CU502" s="12" t="b">
        <f t="shared" si="201"/>
        <v>1</v>
      </c>
      <c r="CV502" s="12" t="b">
        <f t="shared" si="201"/>
        <v>1</v>
      </c>
      <c r="CW502" s="12" t="b">
        <f t="shared" si="201"/>
        <v>1</v>
      </c>
      <c r="CX502" s="12" t="b">
        <f t="shared" si="201"/>
        <v>1</v>
      </c>
      <c r="CY502" s="12" t="b">
        <f t="shared" si="201"/>
        <v>1</v>
      </c>
      <c r="CZ502" s="12" t="b">
        <f t="shared" si="201"/>
        <v>1</v>
      </c>
      <c r="DA502" s="12" t="b">
        <f t="shared" si="201"/>
        <v>1</v>
      </c>
      <c r="DB502" s="12" t="b">
        <f t="shared" si="201"/>
        <v>1</v>
      </c>
      <c r="DC502" s="12" t="b">
        <f t="shared" si="201"/>
        <v>1</v>
      </c>
      <c r="DD502" s="12" t="b">
        <f t="shared" si="201"/>
        <v>1</v>
      </c>
      <c r="DE502" s="12" t="b">
        <f t="shared" si="201"/>
        <v>1</v>
      </c>
      <c r="DF502" s="12" t="b">
        <f t="shared" si="201"/>
        <v>1</v>
      </c>
    </row>
    <row r="503">
      <c r="A503" s="1" t="s">
        <v>1560</v>
      </c>
      <c r="B503" s="2">
        <v>496.0</v>
      </c>
      <c r="C503" s="3">
        <f t="shared" si="2"/>
        <v>99</v>
      </c>
      <c r="D503" s="3">
        <f t="shared" si="3"/>
        <v>1</v>
      </c>
      <c r="E503" s="3">
        <f>IFERROR(__xludf.DUMMYFUNCTION("SPLIT(A503,"" "")"),44.0)</f>
        <v>44</v>
      </c>
      <c r="F503" s="3">
        <f>IFERROR(__xludf.DUMMYFUNCTION("""COMPUTED_VALUE"""),31.0)</f>
        <v>31</v>
      </c>
      <c r="G503" s="3">
        <f>IFERROR(__xludf.DUMMYFUNCTION("""COMPUTED_VALUE"""),35.0)</f>
        <v>35</v>
      </c>
      <c r="H503" s="3">
        <f>IFERROR(__xludf.DUMMYFUNCTION("""COMPUTED_VALUE"""),12.0)</f>
        <v>12</v>
      </c>
      <c r="I503" s="3">
        <f>IFERROR(__xludf.DUMMYFUNCTION("""COMPUTED_VALUE"""),39.0)</f>
        <v>39</v>
      </c>
      <c r="K503" s="3" t="str">
        <f>IF(K502,SUMOFUNMARKED(E502:I506,$K$6)*LASTCALLED($K$6),)</f>
        <v/>
      </c>
      <c r="L503" s="3" t="str">
        <f t="shared" ref="L503:DF503" si="202">IF(AND(L502,NOT(K502)),SUMOFUNMARKED($E502:$I506,$K$6:L$6)*LASTCALLED($K$6:L$6),)</f>
        <v/>
      </c>
      <c r="M503" s="3" t="str">
        <f t="shared" si="202"/>
        <v/>
      </c>
      <c r="N503" s="3" t="str">
        <f t="shared" si="202"/>
        <v/>
      </c>
      <c r="O503" s="3" t="str">
        <f t="shared" si="202"/>
        <v/>
      </c>
      <c r="P503" s="3" t="str">
        <f t="shared" si="202"/>
        <v/>
      </c>
      <c r="Q503" s="3" t="str">
        <f t="shared" si="202"/>
        <v/>
      </c>
      <c r="R503" s="3" t="str">
        <f t="shared" si="202"/>
        <v/>
      </c>
      <c r="S503" s="3" t="str">
        <f t="shared" si="202"/>
        <v/>
      </c>
      <c r="T503" s="3" t="str">
        <f t="shared" si="202"/>
        <v/>
      </c>
      <c r="U503" s="3" t="str">
        <f t="shared" si="202"/>
        <v/>
      </c>
      <c r="V503" s="3" t="str">
        <f t="shared" si="202"/>
        <v/>
      </c>
      <c r="W503" s="3" t="str">
        <f t="shared" si="202"/>
        <v/>
      </c>
      <c r="X503" s="3" t="str">
        <f t="shared" si="202"/>
        <v/>
      </c>
      <c r="Y503" s="3" t="str">
        <f t="shared" si="202"/>
        <v/>
      </c>
      <c r="Z503" s="3" t="str">
        <f t="shared" si="202"/>
        <v/>
      </c>
      <c r="AA503" s="3" t="str">
        <f t="shared" si="202"/>
        <v/>
      </c>
      <c r="AB503" s="3" t="str">
        <f t="shared" si="202"/>
        <v/>
      </c>
      <c r="AC503" s="3" t="str">
        <f t="shared" si="202"/>
        <v/>
      </c>
      <c r="AD503" s="3" t="str">
        <f t="shared" si="202"/>
        <v/>
      </c>
      <c r="AE503" s="3" t="str">
        <f t="shared" si="202"/>
        <v/>
      </c>
      <c r="AF503" s="3" t="str">
        <f t="shared" si="202"/>
        <v/>
      </c>
      <c r="AG503" s="3" t="str">
        <f t="shared" si="202"/>
        <v/>
      </c>
      <c r="AH503" s="3" t="str">
        <f t="shared" si="202"/>
        <v/>
      </c>
      <c r="AI503" s="3" t="str">
        <f t="shared" si="202"/>
        <v/>
      </c>
      <c r="AJ503" s="3" t="str">
        <f t="shared" si="202"/>
        <v/>
      </c>
      <c r="AK503" s="3" t="str">
        <f t="shared" si="202"/>
        <v/>
      </c>
      <c r="AL503" s="3" t="str">
        <f t="shared" si="202"/>
        <v/>
      </c>
      <c r="AM503" s="3" t="str">
        <f t="shared" si="202"/>
        <v/>
      </c>
      <c r="AN503" s="3" t="str">
        <f t="shared" si="202"/>
        <v/>
      </c>
      <c r="AO503" s="3" t="str">
        <f t="shared" si="202"/>
        <v/>
      </c>
      <c r="AP503" s="3" t="str">
        <f t="shared" si="202"/>
        <v/>
      </c>
      <c r="AQ503" s="3" t="str">
        <f t="shared" si="202"/>
        <v/>
      </c>
      <c r="AR503" s="3" t="str">
        <f t="shared" si="202"/>
        <v/>
      </c>
      <c r="AS503" s="3" t="str">
        <f t="shared" si="202"/>
        <v/>
      </c>
      <c r="AT503" s="3" t="str">
        <f t="shared" si="202"/>
        <v/>
      </c>
      <c r="AU503" s="3" t="str">
        <f t="shared" si="202"/>
        <v/>
      </c>
      <c r="AV503" s="3" t="str">
        <f t="shared" si="202"/>
        <v/>
      </c>
      <c r="AW503" s="3" t="str">
        <f t="shared" si="202"/>
        <v/>
      </c>
      <c r="AX503" s="3">
        <f t="shared" si="202"/>
        <v>18865</v>
      </c>
      <c r="AY503" s="3" t="str">
        <f t="shared" si="202"/>
        <v/>
      </c>
      <c r="AZ503" s="3" t="str">
        <f t="shared" si="202"/>
        <v/>
      </c>
      <c r="BA503" s="3" t="str">
        <f t="shared" si="202"/>
        <v/>
      </c>
      <c r="BB503" s="3" t="str">
        <f t="shared" si="202"/>
        <v/>
      </c>
      <c r="BC503" s="3" t="str">
        <f t="shared" si="202"/>
        <v/>
      </c>
      <c r="BD503" s="3" t="str">
        <f t="shared" si="202"/>
        <v/>
      </c>
      <c r="BE503" s="3" t="str">
        <f t="shared" si="202"/>
        <v/>
      </c>
      <c r="BF503" s="3" t="str">
        <f t="shared" si="202"/>
        <v/>
      </c>
      <c r="BG503" s="3" t="str">
        <f t="shared" si="202"/>
        <v/>
      </c>
      <c r="BH503" s="3" t="str">
        <f t="shared" si="202"/>
        <v/>
      </c>
      <c r="BI503" s="3" t="str">
        <f t="shared" si="202"/>
        <v/>
      </c>
      <c r="BJ503" s="3" t="str">
        <f t="shared" si="202"/>
        <v/>
      </c>
      <c r="BK503" s="3" t="str">
        <f t="shared" si="202"/>
        <v/>
      </c>
      <c r="BL503" s="3" t="str">
        <f t="shared" si="202"/>
        <v/>
      </c>
      <c r="BM503" s="3" t="str">
        <f t="shared" si="202"/>
        <v/>
      </c>
      <c r="BN503" s="3" t="str">
        <f t="shared" si="202"/>
        <v/>
      </c>
      <c r="BO503" s="3" t="str">
        <f t="shared" si="202"/>
        <v/>
      </c>
      <c r="BP503" s="3" t="str">
        <f t="shared" si="202"/>
        <v/>
      </c>
      <c r="BQ503" s="3" t="str">
        <f t="shared" si="202"/>
        <v/>
      </c>
      <c r="BR503" s="3" t="str">
        <f t="shared" si="202"/>
        <v/>
      </c>
      <c r="BS503" s="3" t="str">
        <f t="shared" si="202"/>
        <v/>
      </c>
      <c r="BT503" s="3" t="str">
        <f t="shared" si="202"/>
        <v/>
      </c>
      <c r="BU503" s="3" t="str">
        <f t="shared" si="202"/>
        <v/>
      </c>
      <c r="BV503" s="3" t="str">
        <f t="shared" si="202"/>
        <v/>
      </c>
      <c r="BW503" s="3" t="str">
        <f t="shared" si="202"/>
        <v/>
      </c>
      <c r="BX503" s="3" t="str">
        <f t="shared" si="202"/>
        <v/>
      </c>
      <c r="BY503" s="3" t="str">
        <f t="shared" si="202"/>
        <v/>
      </c>
      <c r="BZ503" s="3" t="str">
        <f t="shared" si="202"/>
        <v/>
      </c>
      <c r="CA503" s="3" t="str">
        <f t="shared" si="202"/>
        <v/>
      </c>
      <c r="CB503" s="3" t="str">
        <f t="shared" si="202"/>
        <v/>
      </c>
      <c r="CC503" s="3" t="str">
        <f t="shared" si="202"/>
        <v/>
      </c>
      <c r="CD503" s="3" t="str">
        <f t="shared" si="202"/>
        <v/>
      </c>
      <c r="CE503" s="3" t="str">
        <f t="shared" si="202"/>
        <v/>
      </c>
      <c r="CF503" s="3" t="str">
        <f t="shared" si="202"/>
        <v/>
      </c>
      <c r="CG503" s="3" t="str">
        <f t="shared" si="202"/>
        <v/>
      </c>
      <c r="CH503" s="3" t="str">
        <f t="shared" si="202"/>
        <v/>
      </c>
      <c r="CI503" s="3" t="str">
        <f t="shared" si="202"/>
        <v/>
      </c>
      <c r="CJ503" s="3" t="str">
        <f t="shared" si="202"/>
        <v/>
      </c>
      <c r="CK503" s="3" t="str">
        <f t="shared" si="202"/>
        <v/>
      </c>
      <c r="CL503" s="3" t="str">
        <f t="shared" si="202"/>
        <v/>
      </c>
      <c r="CM503" s="3" t="str">
        <f t="shared" si="202"/>
        <v/>
      </c>
      <c r="CN503" s="3" t="str">
        <f t="shared" si="202"/>
        <v/>
      </c>
      <c r="CO503" s="3" t="str">
        <f t="shared" si="202"/>
        <v/>
      </c>
      <c r="CP503" s="3" t="str">
        <f t="shared" si="202"/>
        <v/>
      </c>
      <c r="CQ503" s="3" t="str">
        <f t="shared" si="202"/>
        <v/>
      </c>
      <c r="CR503" s="3" t="str">
        <f t="shared" si="202"/>
        <v/>
      </c>
      <c r="CS503" s="3" t="str">
        <f t="shared" si="202"/>
        <v/>
      </c>
      <c r="CT503" s="3" t="str">
        <f t="shared" si="202"/>
        <v/>
      </c>
      <c r="CU503" s="3" t="str">
        <f t="shared" si="202"/>
        <v/>
      </c>
      <c r="CV503" s="3" t="str">
        <f t="shared" si="202"/>
        <v/>
      </c>
      <c r="CW503" s="3" t="str">
        <f t="shared" si="202"/>
        <v/>
      </c>
      <c r="CX503" s="3" t="str">
        <f t="shared" si="202"/>
        <v/>
      </c>
      <c r="CY503" s="3" t="str">
        <f t="shared" si="202"/>
        <v/>
      </c>
      <c r="CZ503" s="3" t="str">
        <f t="shared" si="202"/>
        <v/>
      </c>
      <c r="DA503" s="3" t="str">
        <f t="shared" si="202"/>
        <v/>
      </c>
      <c r="DB503" s="3" t="str">
        <f t="shared" si="202"/>
        <v/>
      </c>
      <c r="DC503" s="3" t="str">
        <f t="shared" si="202"/>
        <v/>
      </c>
      <c r="DD503" s="3" t="str">
        <f t="shared" si="202"/>
        <v/>
      </c>
      <c r="DE503" s="3" t="str">
        <f t="shared" si="202"/>
        <v/>
      </c>
      <c r="DF503" s="3" t="str">
        <f t="shared" si="202"/>
        <v/>
      </c>
    </row>
    <row r="504">
      <c r="A504" s="1" t="s">
        <v>1561</v>
      </c>
      <c r="B504" s="2">
        <v>497.0</v>
      </c>
      <c r="C504" s="3">
        <f t="shared" si="2"/>
        <v>99</v>
      </c>
      <c r="D504" s="3">
        <f t="shared" si="3"/>
        <v>2</v>
      </c>
      <c r="E504" s="3">
        <f>IFERROR(__xludf.DUMMYFUNCTION("SPLIT(A504,"" "")"),57.0)</f>
        <v>57</v>
      </c>
      <c r="F504" s="3">
        <f>IFERROR(__xludf.DUMMYFUNCTION("""COMPUTED_VALUE"""),83.0)</f>
        <v>83</v>
      </c>
      <c r="G504" s="3">
        <f>IFERROR(__xludf.DUMMYFUNCTION("""COMPUTED_VALUE"""),6.0)</f>
        <v>6</v>
      </c>
      <c r="H504" s="3">
        <f>IFERROR(__xludf.DUMMYFUNCTION("""COMPUTED_VALUE"""),49.0)</f>
        <v>49</v>
      </c>
      <c r="I504" s="3">
        <f>IFERROR(__xludf.DUMMYFUNCTION("""COMPUTED_VALUE"""),23.0)</f>
        <v>23</v>
      </c>
      <c r="K504" s="13"/>
    </row>
    <row r="505">
      <c r="A505" s="1" t="s">
        <v>1562</v>
      </c>
      <c r="B505" s="2">
        <v>498.0</v>
      </c>
      <c r="C505" s="3">
        <f t="shared" si="2"/>
        <v>99</v>
      </c>
      <c r="D505" s="3">
        <f t="shared" si="3"/>
        <v>3</v>
      </c>
      <c r="E505" s="3">
        <f>IFERROR(__xludf.DUMMYFUNCTION("SPLIT(A505,"" "")"),64.0)</f>
        <v>64</v>
      </c>
      <c r="F505" s="3">
        <f>IFERROR(__xludf.DUMMYFUNCTION("""COMPUTED_VALUE"""),0.0)</f>
        <v>0</v>
      </c>
      <c r="G505" s="3">
        <f>IFERROR(__xludf.DUMMYFUNCTION("""COMPUTED_VALUE"""),10.0)</f>
        <v>10</v>
      </c>
      <c r="H505" s="3">
        <f>IFERROR(__xludf.DUMMYFUNCTION("""COMPUTED_VALUE"""),85.0)</f>
        <v>85</v>
      </c>
      <c r="I505" s="3">
        <f>IFERROR(__xludf.DUMMYFUNCTION("""COMPUTED_VALUE"""),81.0)</f>
        <v>81</v>
      </c>
    </row>
    <row r="506">
      <c r="A506" s="1" t="s">
        <v>1563</v>
      </c>
      <c r="B506" s="2">
        <v>499.0</v>
      </c>
      <c r="C506" s="3">
        <f t="shared" si="2"/>
        <v>99</v>
      </c>
      <c r="D506" s="3">
        <f t="shared" si="3"/>
        <v>4</v>
      </c>
      <c r="E506" s="3">
        <f>IFERROR(__xludf.DUMMYFUNCTION("SPLIT(A506,"" "")"),82.0)</f>
        <v>82</v>
      </c>
      <c r="F506" s="3">
        <f>IFERROR(__xludf.DUMMYFUNCTION("""COMPUTED_VALUE"""),40.0)</f>
        <v>40</v>
      </c>
      <c r="G506" s="3">
        <f>IFERROR(__xludf.DUMMYFUNCTION("""COMPUTED_VALUE"""),34.0)</f>
        <v>34</v>
      </c>
      <c r="H506" s="3">
        <f>IFERROR(__xludf.DUMMYFUNCTION("""COMPUTED_VALUE"""),91.0)</f>
        <v>91</v>
      </c>
      <c r="I506" s="3">
        <f>IFERROR(__xludf.DUMMYFUNCTION("""COMPUTED_VALUE"""),24.0)</f>
        <v>24</v>
      </c>
    </row>
  </sheetData>
  <conditionalFormatting sqref="K7:BE506 BF7:DF8 BF12:DF13 BF17:DF18 BF22:DF23 BF27:DF28 BF32:DF33 BF37:DF38 BF42:DF43 BF47:DF48 BF52:DF53 BF57:DF58 BF62:DF63 BF67:DF68 BF72:DF73 BF77:DF78 BF82:DF83 BF87:DF88 BF92:DF93 BF97:DF98 BF102:DF103 BF107:DF108 BF112:DF113 BF117:DF118 BF122:DF123 BF127:DF128 BF132:DF133 BF137:DF138 BF142:DF143 BF147:DF148 BF152:DF153 BF157:DF158 BF162:DF163 BF167:DF168 BF172:DF173 BF177:DF178 BF182:DF183 BF187:DF188 BF192:DF193 BF197:DF198 BF202:DF203 BF207:DF208 BF212:DF213 BF217:DF218 BF222:DF223 BF227:DF228 BF232:DF233 BF237:DF238 BF242:DF243 BF247:DF248 BF252:DF253 BF257:DF258 BF262:DF263 BF267:DF268 BF272:DF273 BF277:DF278 BF282:DF283 BF287:DF288 BF292:DF293 BF297:DF298 BF302:DF303 BF307:DF308 BF312:DF313 BF317:DF318 BF322:DF323 BF327:DF328 BF332:DF333 BF337:DF338 BF342:DF343 BF347:DF348 BF352:DF353 BF357:DF358 BF362:DF363 BF367:DF368 BF372:DF373 BF377:DF378 BF382:DF383 BF387:DF388 BF392:DF393 BF397:DF398 BF402:DF403 BF407:DF408 BF412:DF413 BF417:DF418 BF422:DF423 BF427:DF428 BF432:DF433 BF437:DF438 BF442:DF443 BF447:DF448 BF452:DF453 BF457:DF458 BF462:DF463 BF467:DF468 BF472:DF473 BF477:DF478 BF482:DF483 BF487:DF488 BF492:DF493 BF497:DF498 BF502:DF503">
    <cfRule type="cellIs" dxfId="0" priority="1" operator="equal">
      <formula>"true"</formula>
    </cfRule>
  </conditionalFormatting>
  <conditionalFormatting sqref="K7:BE506 BF7:DF8 BF12:DF13 BF17:DF18 BF22:DF23 BF27:DF28 BF32:DF33 BF37:DF38 BF42:DF43 BF47:DF48 BF52:DF53 BF57:DF58 BF62:DF63 BF67:DF68 BF72:DF73 BF77:DF78 BF82:DF83 BF87:DF88 BF92:DF93 BF97:DF98 BF102:DF103 BF107:DF108 BF112:DF113 BF117:DF118 BF122:DF123 BF127:DF128 BF132:DF133 BF137:DF138 BF142:DF143 BF147:DF148 BF152:DF153 BF157:DF158 BF162:DF163 BF167:DF168 BF172:DF173 BF177:DF178 BF182:DF183 BF187:DF188 BF192:DF193 BF197:DF198 BF202:DF203 BF207:DF208 BF212:DF213 BF217:DF218 BF222:DF223 BF227:DF228 BF232:DF233 BF237:DF238 BF242:DF243 BF247:DF248 BF252:DF253 BF257:DF258 BF262:DF263 BF267:DF268 BF272:DF273 BF277:DF278 BF282:DF283 BF287:DF288 BF292:DF293 BF297:DF298 BF302:DF303 BF307:DF308 BF312:DF313 BF317:DF318 BF322:DF323 BF327:DF328 BF332:DF333 BF337:DF338 BF342:DF343 BF347:DF348 BF352:DF353 BF357:DF358 BF362:DF363 BF367:DF368 BF372:DF373 BF377:DF378 BF382:DF383 BF387:DF388 BF392:DF393 BF397:DF398 BF402:DF403 BF407:DF408 BF412:DF413 BF417:DF418 BF422:DF423 BF427:DF428 BF432:DF433 BF437:DF438 BF442:DF443 BF447:DF448 BF452:DF453 BF457:DF458 BF462:DF463 BF467:DF468 BF472:DF473 BF477:DF478 BF482:DF483 BF487:DF488 BF492:DF493 BF497:DF498 BF502:DF503">
    <cfRule type="cellIs" dxfId="1" priority="2" operator="equal">
      <formula>"false"</formula>
    </cfRule>
  </conditionalFormatting>
  <drawing r:id="rId1"/>
</worksheet>
</file>